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13_ncr:1_{DD1C1593-7ADF-427F-8E22-13B95AE20688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" i="1" l="1" a="1"/>
  <c r="E67" i="1"/>
  <c r="E68" i="1" a="1"/>
  <c r="E68" i="1"/>
  <c r="E69" i="1" a="1"/>
  <c r="E69" i="1"/>
  <c r="G195" i="1"/>
  <c r="G196" i="1"/>
  <c r="G197" i="1"/>
  <c r="G198" i="1"/>
  <c r="G199" i="1"/>
  <c r="G200" i="1"/>
  <c r="G201" i="1"/>
  <c r="F195" i="1"/>
  <c r="F196" i="1"/>
  <c r="F197" i="1"/>
  <c r="F198" i="1"/>
  <c r="F199" i="1"/>
  <c r="F200" i="1"/>
  <c r="F201" i="1"/>
  <c r="G159" i="1"/>
  <c r="G160" i="1"/>
  <c r="G161" i="1"/>
  <c r="G162" i="1"/>
  <c r="G163" i="1"/>
  <c r="G164" i="1"/>
  <c r="G165" i="1"/>
  <c r="G166" i="1"/>
  <c r="G167" i="1"/>
  <c r="G168" i="1"/>
  <c r="F159" i="1"/>
  <c r="F160" i="1"/>
  <c r="F161" i="1"/>
  <c r="F162" i="1"/>
  <c r="F163" i="1"/>
  <c r="F164" i="1"/>
  <c r="F165" i="1"/>
  <c r="F166" i="1"/>
  <c r="F167" i="1"/>
  <c r="F16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G157" i="1"/>
  <c r="G15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128" i="1"/>
  <c r="F128" i="1"/>
  <c r="J115" i="1" a="1"/>
  <c r="F102" i="1" a="1"/>
  <c r="J113" i="1" a="1"/>
  <c r="E33" i="1" a="1"/>
  <c r="H17" i="1" a="1"/>
  <c r="E113" i="1" a="1"/>
  <c r="F80" i="1" a="1"/>
  <c r="H87" i="1" a="1"/>
  <c r="F67" i="1" a="1"/>
  <c r="G28" i="1" a="1"/>
  <c r="G35" i="1" a="1"/>
  <c r="J76" i="1" a="1"/>
  <c r="H23" i="1" a="1"/>
  <c r="R3" i="1" a="1"/>
  <c r="H59" i="1" a="1"/>
  <c r="F15" i="1" a="1"/>
  <c r="F28" i="1" a="1"/>
  <c r="I7" i="1" a="1"/>
  <c r="H110" i="1" a="1"/>
  <c r="I93" i="1" a="1"/>
  <c r="P49" i="1" a="1"/>
  <c r="I113" i="1" a="1"/>
  <c r="E84" i="1" a="1"/>
  <c r="H67" i="1" a="1"/>
  <c r="S8" i="1" a="1"/>
  <c r="H99" i="1" a="1"/>
  <c r="H34" i="1" a="1"/>
  <c r="E46" i="1" a="1"/>
  <c r="E62" i="1" a="1"/>
  <c r="H6" i="1" a="1"/>
  <c r="J37" i="1" a="1"/>
  <c r="J95" i="1" a="1"/>
  <c r="I67" i="1" a="1"/>
  <c r="E115" i="1" a="1"/>
  <c r="E110" i="1" a="1"/>
  <c r="E82" i="1" a="1"/>
  <c r="E16" i="1" a="1"/>
  <c r="G115" i="1" a="1"/>
  <c r="G58" i="1" a="1"/>
  <c r="I72" i="1" a="1"/>
  <c r="I94" i="1" a="1"/>
  <c r="H82" i="1" a="1"/>
  <c r="G101" i="1" a="1"/>
  <c r="F21" i="1" a="1"/>
  <c r="I115" i="1" a="1"/>
  <c r="I68" i="1" a="1"/>
  <c r="R87" i="1" a="1"/>
  <c r="R46" i="1" a="1"/>
  <c r="G72" i="1" a="1"/>
  <c r="P2" i="1" a="1"/>
  <c r="I109" i="1" a="1"/>
  <c r="H68" i="1" a="1"/>
  <c r="G100" i="1" a="1"/>
  <c r="G19" i="1" a="1"/>
  <c r="I59" i="1" a="1"/>
  <c r="I11" i="1" a="1"/>
  <c r="H85" i="1" a="1"/>
  <c r="G50" i="1" a="1"/>
  <c r="F75" i="1" a="1"/>
  <c r="J106" i="1" a="1"/>
  <c r="G37" i="1" a="1"/>
  <c r="J67" i="1" a="1"/>
  <c r="G57" i="1" a="1"/>
  <c r="I81" i="1" a="1"/>
  <c r="I41" i="1" a="1"/>
  <c r="I100" i="1" a="1"/>
  <c r="G49" i="1" a="1"/>
  <c r="S44" i="1" a="1"/>
  <c r="J98" i="1" a="1"/>
  <c r="P81" i="1" a="1"/>
  <c r="H113" i="1" a="1"/>
  <c r="I3" i="1" a="1"/>
  <c r="F111" i="1" a="1"/>
  <c r="E29" i="1" a="1"/>
  <c r="I18" i="1" a="1"/>
  <c r="S5" i="1" a="1"/>
  <c r="R10" i="1" a="1"/>
  <c r="R81" i="1" a="1"/>
  <c r="G83" i="1" a="1"/>
  <c r="J28" i="1" a="1"/>
  <c r="E50" i="1" a="1"/>
  <c r="H100" i="1" a="1"/>
  <c r="J100" i="1" a="1"/>
  <c r="J5" i="1" a="1"/>
  <c r="H114" i="1" a="1"/>
  <c r="P6" i="1" a="1"/>
  <c r="I88" i="1" a="1"/>
  <c r="I110" i="1" a="1"/>
  <c r="J99" i="1" a="1"/>
  <c r="I9" i="1" a="1"/>
  <c r="G48" i="1" a="1"/>
  <c r="H50" i="1" a="1"/>
  <c r="H72" i="1" a="1"/>
  <c r="S87" i="1" a="1"/>
  <c r="G102" i="1" a="1"/>
  <c r="F94" i="1" a="1"/>
  <c r="I99" i="1" a="1"/>
  <c r="G73" i="1" a="1"/>
  <c r="E31" i="1" a="1"/>
  <c r="J84" i="1" a="1"/>
  <c r="J24" i="1" a="1"/>
  <c r="J68" i="1" a="1"/>
  <c r="H44" i="1" a="1"/>
  <c r="S46" i="1" a="1"/>
  <c r="G44" i="1" a="1"/>
  <c r="F87" i="1" a="1"/>
  <c r="P85" i="1" a="1"/>
  <c r="J54" i="1" a="1"/>
  <c r="G47" i="1" a="1"/>
  <c r="F33" i="1" a="1"/>
  <c r="E49" i="1" a="1"/>
  <c r="R88" i="1" a="1"/>
  <c r="F17" i="1" a="1"/>
  <c r="P86" i="1" a="1"/>
  <c r="G114" i="1" a="1"/>
  <c r="J22" i="1" a="1"/>
  <c r="H41" i="1" a="1"/>
  <c r="H48" i="1" a="1"/>
  <c r="G109" i="1" a="1"/>
  <c r="F58" i="1" a="1"/>
  <c r="H97" i="1" a="1"/>
  <c r="G93" i="1" a="1"/>
  <c r="G54" i="1" a="1"/>
  <c r="F19" i="1" a="1"/>
  <c r="S41" i="1" a="1"/>
  <c r="I30" i="1" a="1"/>
  <c r="S45" i="1" a="1"/>
  <c r="R7" i="1" a="1"/>
  <c r="F112" i="1" a="1"/>
  <c r="I49" i="1" a="1"/>
  <c r="F72" i="1" a="1"/>
  <c r="H106" i="1" a="1"/>
  <c r="J9" i="1" a="1"/>
  <c r="E99" i="1" a="1"/>
  <c r="E85" i="1" a="1"/>
  <c r="E72" i="1" a="1"/>
  <c r="J45" i="1" a="1"/>
  <c r="G17" i="1" a="1"/>
  <c r="I17" i="1" a="1"/>
  <c r="E106" i="1" a="1"/>
  <c r="H98" i="1" a="1"/>
  <c r="J85" i="1" a="1"/>
  <c r="H16" i="1" a="1"/>
  <c r="I29" i="1" a="1"/>
  <c r="S49" i="1" a="1"/>
  <c r="F18" i="1" a="1"/>
  <c r="I114" i="1" a="1"/>
  <c r="I85" i="1" a="1"/>
  <c r="E108" i="1" a="1"/>
  <c r="I96" i="1" a="1"/>
  <c r="E54" i="1" a="1"/>
  <c r="P5" i="1" a="1"/>
  <c r="G86" i="1" a="1"/>
  <c r="F55" i="1" a="1"/>
  <c r="F16" i="1" a="1"/>
  <c r="I86" i="1" a="1"/>
  <c r="I19" i="1" a="1"/>
  <c r="H7" i="1" a="1"/>
  <c r="G41" i="1" a="1"/>
  <c r="I112" i="1" a="1"/>
  <c r="I24" i="1" a="1"/>
  <c r="E107" i="1" a="1"/>
  <c r="G15" i="1" a="1"/>
  <c r="E102" i="1" a="1"/>
  <c r="J62" i="1" a="1"/>
  <c r="J75" i="1" a="1"/>
  <c r="G98" i="1" a="1"/>
  <c r="G7" i="1" a="1"/>
  <c r="S43" i="1" a="1"/>
  <c r="F97" i="1" a="1"/>
  <c r="P88" i="1" a="1"/>
  <c r="I57" i="1" a="1"/>
  <c r="F10" i="1" a="1"/>
  <c r="J4" i="1" a="1"/>
  <c r="I107" i="1" a="1"/>
  <c r="G75" i="1" a="1"/>
  <c r="H36" i="1" a="1"/>
  <c r="F47" i="1" a="1"/>
  <c r="S88" i="1" a="1"/>
  <c r="E3" i="1" a="1"/>
  <c r="F81" i="1" a="1"/>
  <c r="H55" i="1" a="1"/>
  <c r="I50" i="1" a="1"/>
  <c r="H10" i="1" a="1"/>
  <c r="G21" i="1" a="1"/>
  <c r="H83" i="1" a="1"/>
  <c r="I95" i="1" a="1"/>
  <c r="P48" i="1" a="1"/>
  <c r="S3" i="1" a="1"/>
  <c r="R8" i="1" a="1"/>
  <c r="E15" i="1" a="1"/>
  <c r="F36" i="1" a="1"/>
  <c r="F44" i="1" a="1"/>
  <c r="E44" i="1" a="1"/>
  <c r="E4" i="1" a="1"/>
  <c r="G87" i="1" a="1"/>
  <c r="F22" i="1" a="1"/>
  <c r="E32" i="1" a="1"/>
  <c r="J42" i="1" a="1"/>
  <c r="F57" i="1" a="1"/>
  <c r="P3" i="1" a="1"/>
  <c r="H49" i="1" a="1"/>
  <c r="R47" i="1" a="1"/>
  <c r="I83" i="1" a="1"/>
  <c r="H28" i="1" a="1"/>
  <c r="F113" i="1" a="1"/>
  <c r="S86" i="1" a="1"/>
  <c r="H93" i="1" a="1"/>
  <c r="I89" i="1" a="1"/>
  <c r="F71" i="1" a="1"/>
  <c r="G96" i="1" a="1"/>
  <c r="G43" i="1" a="1"/>
  <c r="J88" i="1" a="1"/>
  <c r="G5" i="1" a="1"/>
  <c r="S85" i="1" a="1"/>
  <c r="I60" i="1" a="1"/>
  <c r="I37" i="1" a="1"/>
  <c r="G24" i="1" a="1"/>
  <c r="R42" i="1" a="1"/>
  <c r="H70" i="1" a="1"/>
  <c r="J7" i="1" a="1"/>
  <c r="H43" i="1" a="1"/>
  <c r="E94" i="1" a="1"/>
  <c r="F48" i="1" a="1"/>
  <c r="F98" i="1" a="1"/>
  <c r="G30" i="1" a="1"/>
  <c r="I61" i="1" a="1"/>
  <c r="J55" i="1" a="1"/>
  <c r="H9" i="1" a="1"/>
  <c r="H62" i="1" a="1"/>
  <c r="J87" i="1" a="1"/>
  <c r="H101" i="1" a="1"/>
  <c r="F68" i="1" a="1"/>
  <c r="F108" i="1" a="1"/>
  <c r="F2" i="1" a="1"/>
  <c r="G108" i="1" a="1"/>
  <c r="F59" i="1" a="1"/>
  <c r="F54" i="1" a="1"/>
  <c r="E10" i="1" a="1"/>
  <c r="J21" i="1" a="1"/>
  <c r="H74" i="1" a="1"/>
  <c r="E96" i="1" a="1"/>
  <c r="E6" i="1" a="1"/>
  <c r="S81" i="1" a="1"/>
  <c r="I108" i="1" a="1"/>
  <c r="I20" i="1" a="1"/>
  <c r="E58" i="1" a="1"/>
  <c r="R83" i="1" a="1"/>
  <c r="F23" i="1" a="1"/>
  <c r="E61" i="1" a="1"/>
  <c r="I75" i="1" a="1"/>
  <c r="J30" i="1" a="1"/>
  <c r="H96" i="1" a="1"/>
  <c r="P82" i="1" a="1"/>
  <c r="R85" i="1" a="1"/>
  <c r="E24" i="1" a="1"/>
  <c r="H30" i="1" a="1"/>
  <c r="J61" i="1" a="1"/>
  <c r="F60" i="1" a="1"/>
  <c r="S82" i="1" a="1"/>
  <c r="E37" i="1" a="1"/>
  <c r="P41" i="1" a="1"/>
  <c r="H63" i="1" a="1"/>
  <c r="S42" i="1" a="1"/>
  <c r="G95" i="1" a="1"/>
  <c r="I33" i="1" a="1"/>
  <c r="S7" i="1" a="1"/>
  <c r="J107" i="1" a="1"/>
  <c r="I55" i="1" a="1"/>
  <c r="S2" i="1" a="1"/>
  <c r="H76" i="1" a="1"/>
  <c r="I48" i="1" a="1"/>
  <c r="J110" i="1" a="1"/>
  <c r="J114" i="1" a="1"/>
  <c r="E36" i="1" a="1"/>
  <c r="E43" i="1" a="1"/>
  <c r="E95" i="1" a="1"/>
  <c r="S80" i="1" a="1"/>
  <c r="H89" i="1" a="1"/>
  <c r="J18" i="1" a="1"/>
  <c r="I54" i="1" a="1"/>
  <c r="F70" i="1" a="1"/>
  <c r="H42" i="1" a="1"/>
  <c r="G42" i="1" a="1"/>
  <c r="J15" i="1" a="1"/>
  <c r="F49" i="1" a="1"/>
  <c r="G9" i="1" a="1"/>
  <c r="F107" i="1" a="1"/>
  <c r="I5" i="1" a="1"/>
  <c r="I31" i="1" a="1"/>
  <c r="P46" i="1" a="1"/>
  <c r="P47" i="1" a="1"/>
  <c r="R2" i="1" a="1"/>
  <c r="G60" i="1" a="1"/>
  <c r="H29" i="1" a="1"/>
  <c r="H5" i="1" a="1"/>
  <c r="J70" i="1" a="1"/>
  <c r="H107" i="1" a="1"/>
  <c r="J73" i="1" a="1"/>
  <c r="H3" i="1" a="1"/>
  <c r="J83" i="1" a="1"/>
  <c r="E23" i="1" a="1"/>
  <c r="F24" i="1" a="1"/>
  <c r="G110" i="1" a="1"/>
  <c r="G34" i="1" a="1"/>
  <c r="H35" i="1" a="1"/>
  <c r="G20" i="1" a="1"/>
  <c r="I58" i="1" a="1"/>
  <c r="F110" i="1" a="1"/>
  <c r="J23" i="1" a="1"/>
  <c r="J34" i="1" a="1"/>
  <c r="I97" i="1" a="1"/>
  <c r="J60" i="1" a="1"/>
  <c r="J96" i="1" a="1"/>
  <c r="G3" i="1" a="1"/>
  <c r="E22" i="1" a="1"/>
  <c r="E21" i="1" a="1"/>
  <c r="I36" i="1" a="1"/>
  <c r="R5" i="1" a="1"/>
  <c r="E111" i="1" a="1"/>
  <c r="H56" i="1" a="1"/>
  <c r="E73" i="1" a="1"/>
  <c r="G16" i="1" a="1"/>
  <c r="I32" i="1" a="1"/>
  <c r="S10" i="1" a="1"/>
  <c r="E97" i="1" a="1"/>
  <c r="G88" i="1" a="1"/>
  <c r="H21" i="1" a="1"/>
  <c r="F96" i="1" a="1"/>
  <c r="I82" i="1" a="1"/>
  <c r="I6" i="1" a="1"/>
  <c r="G8" i="1" a="1"/>
  <c r="P10" i="1" a="1"/>
  <c r="E88" i="1" a="1"/>
  <c r="J93" i="1" a="1"/>
  <c r="E101" i="1" a="1"/>
  <c r="G67" i="1" a="1"/>
  <c r="F109" i="1" a="1"/>
  <c r="F31" i="1" a="1"/>
  <c r="J81" i="1" a="1"/>
  <c r="I47" i="1" a="1"/>
  <c r="I70" i="1" a="1"/>
  <c r="J112" i="1" a="1"/>
  <c r="G32" i="1" a="1"/>
  <c r="H11" i="1" a="1"/>
  <c r="P45" i="1" a="1"/>
  <c r="G113" i="1" a="1"/>
  <c r="G82" i="1" a="1"/>
  <c r="S4" i="1" a="1"/>
  <c r="I102" i="1" a="1"/>
  <c r="F93" i="1" a="1"/>
  <c r="F45" i="1" a="1"/>
  <c r="P84" i="1" a="1"/>
  <c r="G76" i="1" a="1"/>
  <c r="I111" i="1" a="1"/>
  <c r="E114" i="1" a="1"/>
  <c r="S84" i="1" a="1"/>
  <c r="R49" i="1" a="1"/>
  <c r="H18" i="1" a="1"/>
  <c r="I28" i="1" a="1"/>
  <c r="R44" i="1" a="1"/>
  <c r="F76" i="1" a="1"/>
  <c r="F62" i="1" a="1"/>
  <c r="H109" i="1" a="1"/>
  <c r="I21" i="1" a="1"/>
  <c r="G22" i="1" a="1"/>
  <c r="H86" i="1" a="1"/>
  <c r="F37" i="1" a="1"/>
  <c r="J58" i="1" a="1"/>
  <c r="J69" i="1" a="1"/>
  <c r="E8" i="1" a="1"/>
  <c r="J63" i="1" a="1"/>
  <c r="J111" i="1" a="1"/>
  <c r="H108" i="1" a="1"/>
  <c r="J19" i="1" a="1"/>
  <c r="E83" i="1" a="1"/>
  <c r="I4" i="1" a="1"/>
  <c r="E7" i="1" a="1"/>
  <c r="E11" i="1" a="1"/>
  <c r="J56" i="1" a="1"/>
  <c r="H19" i="1" a="1"/>
  <c r="F85" i="1" a="1"/>
  <c r="G4" i="1" a="1"/>
  <c r="J3" i="1" a="1"/>
  <c r="R48" i="1" a="1"/>
  <c r="J20" i="1" a="1"/>
  <c r="I45" i="1" a="1"/>
  <c r="I87" i="1" a="1"/>
  <c r="F56" i="1" a="1"/>
  <c r="E80" i="1" a="1"/>
  <c r="H95" i="1" a="1"/>
  <c r="G2" i="1" a="1"/>
  <c r="E17" i="1" a="1"/>
  <c r="R4" i="1" a="1"/>
  <c r="I34" i="1" a="1"/>
  <c r="E75" i="1" a="1"/>
  <c r="G46" i="1" a="1"/>
  <c r="E98" i="1" a="1"/>
  <c r="F50" i="1" a="1"/>
  <c r="J49" i="1" a="1"/>
  <c r="F29" i="1" a="1"/>
  <c r="G74" i="1" a="1"/>
  <c r="J47" i="1" a="1"/>
  <c r="H20" i="1" a="1"/>
  <c r="J11" i="1" a="1"/>
  <c r="E20" i="1" a="1"/>
  <c r="E55" i="1" a="1"/>
  <c r="J6" i="1" a="1"/>
  <c r="H111" i="1" a="1"/>
  <c r="P4" i="1" a="1"/>
  <c r="R82" i="1" a="1"/>
  <c r="G62" i="1" a="1"/>
  <c r="R41" i="1" a="1"/>
  <c r="I69" i="1" a="1"/>
  <c r="F46" i="1" a="1"/>
  <c r="G33" i="1" a="1"/>
  <c r="E9" i="1" a="1"/>
  <c r="I15" i="1" a="1"/>
  <c r="R80" i="1" a="1"/>
  <c r="E19" i="1" a="1"/>
  <c r="F69" i="1" a="1"/>
  <c r="F100" i="1" a="1"/>
  <c r="H54" i="1" a="1"/>
  <c r="F5" i="1" a="1"/>
  <c r="E109" i="1" a="1"/>
  <c r="F115" i="1" a="1"/>
  <c r="F61" i="1" a="1"/>
  <c r="H94" i="1" a="1"/>
  <c r="J46" i="1" a="1"/>
  <c r="R86" i="1" a="1"/>
  <c r="F42" i="1" a="1"/>
  <c r="E70" i="1" a="1"/>
  <c r="F11" i="1" a="1"/>
  <c r="J10" i="1" a="1"/>
  <c r="H32" i="1" a="1"/>
  <c r="H81" i="1" a="1"/>
  <c r="F9" i="1" a="1"/>
  <c r="J43" i="1" a="1"/>
  <c r="P7" i="1" a="1"/>
  <c r="H73" i="1" a="1"/>
  <c r="P44" i="1" a="1"/>
  <c r="H22" i="1" a="1"/>
  <c r="H61" i="1" a="1"/>
  <c r="H69" i="1" a="1"/>
  <c r="H88" i="1" a="1"/>
  <c r="G80" i="1" a="1"/>
  <c r="F114" i="1" a="1"/>
  <c r="G55" i="1" a="1"/>
  <c r="I16" i="1" a="1"/>
  <c r="F95" i="1" a="1"/>
  <c r="H8" i="1" a="1"/>
  <c r="P80" i="1" a="1"/>
  <c r="G59" i="1" a="1"/>
  <c r="G6" i="1" a="1"/>
  <c r="I8" i="1" a="1"/>
  <c r="E45" i="1" a="1"/>
  <c r="E35" i="1" a="1"/>
  <c r="J8" i="1" a="1"/>
  <c r="H37" i="1" a="1"/>
  <c r="G69" i="1" a="1"/>
  <c r="H75" i="1" a="1"/>
  <c r="F73" i="1" a="1"/>
  <c r="H46" i="1" a="1"/>
  <c r="E28" i="1" a="1"/>
  <c r="F99" i="1" a="1"/>
  <c r="R45" i="1" a="1"/>
  <c r="I74" i="1" a="1"/>
  <c r="J94" i="1" a="1"/>
  <c r="G99" i="1" a="1"/>
  <c r="E41" i="1" a="1"/>
  <c r="J44" i="1" a="1"/>
  <c r="H115" i="1" a="1"/>
  <c r="E100" i="1" a="1"/>
  <c r="I73" i="1" a="1"/>
  <c r="G106" i="1" a="1"/>
  <c r="I80" i="1" a="1"/>
  <c r="I10" i="1" a="1"/>
  <c r="H45" i="1" a="1"/>
  <c r="E81" i="1" a="1"/>
  <c r="J48" i="1" a="1"/>
  <c r="P42" i="1" a="1"/>
  <c r="H60" i="1" a="1"/>
  <c r="J101" i="1" a="1"/>
  <c r="F101" i="1" a="1"/>
  <c r="I42" i="1" a="1"/>
  <c r="P43" i="1" a="1"/>
  <c r="H71" i="1" a="1"/>
  <c r="H4" i="1" a="1"/>
  <c r="G70" i="1" a="1"/>
  <c r="E93" i="1" a="1"/>
  <c r="E87" i="1" a="1"/>
  <c r="J33" i="1" a="1"/>
  <c r="I62" i="1" a="1"/>
  <c r="H58" i="1" a="1"/>
  <c r="F88" i="1" a="1"/>
  <c r="G84" i="1" a="1"/>
  <c r="J108" i="1" a="1"/>
  <c r="P9" i="1" a="1"/>
  <c r="J109" i="1" a="1"/>
  <c r="G89" i="1" a="1"/>
  <c r="G63" i="1" a="1"/>
  <c r="S6" i="1" a="1"/>
  <c r="R43" i="1" a="1"/>
  <c r="F32" i="1" a="1"/>
  <c r="S48" i="1" a="1"/>
  <c r="H80" i="1" a="1"/>
  <c r="F30" i="1" a="1"/>
  <c r="H57" i="1" a="1"/>
  <c r="J16" i="1" a="1"/>
  <c r="J50" i="1" a="1"/>
  <c r="I98" i="1" a="1"/>
  <c r="J29" i="1" a="1"/>
  <c r="H31" i="1" a="1"/>
  <c r="J57" i="1" a="1"/>
  <c r="J31" i="1" a="1"/>
  <c r="G11" i="1" a="1"/>
  <c r="F86" i="1" a="1"/>
  <c r="J102" i="1" a="1"/>
  <c r="J72" i="1" a="1"/>
  <c r="G36" i="1" a="1"/>
  <c r="J71" i="1" a="1"/>
  <c r="E18" i="1" a="1"/>
  <c r="J17" i="1" a="1"/>
  <c r="G81" i="1" a="1"/>
  <c r="F3" i="1" a="1"/>
  <c r="G111" i="1" a="1"/>
  <c r="I106" i="1" a="1"/>
  <c r="G10" i="1" a="1"/>
  <c r="I84" i="1" a="1"/>
  <c r="H47" i="1" a="1"/>
  <c r="J74" i="1" a="1"/>
  <c r="G71" i="1" a="1"/>
  <c r="G45" i="1" a="1"/>
  <c r="J59" i="1" a="1"/>
  <c r="J80" i="1" a="1"/>
  <c r="I23" i="1" a="1"/>
  <c r="I71" i="1" a="1"/>
  <c r="E47" i="1" a="1"/>
  <c r="F89" i="1" a="1"/>
  <c r="G94" i="1" a="1"/>
  <c r="H33" i="1" a="1"/>
  <c r="H84" i="1" a="1"/>
  <c r="E34" i="1" a="1"/>
  <c r="E74" i="1" a="1"/>
  <c r="F63" i="1" a="1"/>
  <c r="F7" i="1" a="1"/>
  <c r="I46" i="1" a="1"/>
  <c r="I35" i="1" a="1"/>
  <c r="G56" i="1" a="1"/>
  <c r="F35" i="1" a="1"/>
  <c r="I63" i="1" a="1"/>
  <c r="E48" i="1" a="1"/>
  <c r="H112" i="1" a="1"/>
  <c r="R9" i="1" a="1"/>
  <c r="G68" i="1" a="1"/>
  <c r="G112" i="1" a="1"/>
  <c r="I56" i="1" a="1"/>
  <c r="I2" i="1" a="1"/>
  <c r="R84" i="1" a="1"/>
  <c r="J2" i="1" a="1"/>
  <c r="G97" i="1" a="1"/>
  <c r="G23" i="1" a="1"/>
  <c r="G61" i="1" a="1"/>
  <c r="E63" i="1" a="1"/>
  <c r="J86" i="1" a="1"/>
  <c r="E2" i="1" a="1"/>
  <c r="E76" i="1" a="1"/>
  <c r="E30" i="1" a="1"/>
  <c r="I43" i="1" a="1"/>
  <c r="E89" i="1" a="1"/>
  <c r="H102" i="1" a="1"/>
  <c r="G85" i="1" a="1"/>
  <c r="H15" i="1" a="1"/>
  <c r="F8" i="1" a="1"/>
  <c r="E42" i="1" a="1"/>
  <c r="H2" i="1" a="1"/>
  <c r="H24" i="1" a="1"/>
  <c r="F20" i="1" a="1"/>
  <c r="E5" i="1" a="1"/>
  <c r="R6" i="1" a="1"/>
  <c r="S47" i="1" a="1"/>
  <c r="J97" i="1" a="1"/>
  <c r="F82" i="1" a="1"/>
  <c r="P8" i="1" a="1"/>
  <c r="E71" i="1" a="1"/>
  <c r="F84" i="1" a="1"/>
  <c r="E60" i="1" a="1"/>
  <c r="F83" i="1" a="1"/>
  <c r="I22" i="1" a="1"/>
  <c r="E56" i="1" a="1"/>
  <c r="F6" i="1" a="1"/>
  <c r="P83" i="1" a="1"/>
  <c r="E112" i="1" a="1"/>
  <c r="J35" i="1" a="1"/>
  <c r="F4" i="1" a="1"/>
  <c r="E59" i="1" a="1"/>
  <c r="F34" i="1" a="1"/>
  <c r="J32" i="1" a="1"/>
  <c r="S83" i="1" a="1"/>
  <c r="I44" i="1" a="1"/>
  <c r="G29" i="1" a="1"/>
  <c r="J89" i="1" a="1"/>
  <c r="F106" i="1" a="1"/>
  <c r="F41" i="1" a="1"/>
  <c r="G18" i="1" a="1"/>
  <c r="J82" i="1" a="1"/>
  <c r="P87" i="1" a="1"/>
  <c r="I101" i="1" a="1"/>
  <c r="J41" i="1" a="1"/>
  <c r="E86" i="1" a="1"/>
  <c r="E57" i="1" a="1"/>
  <c r="F74" i="1" a="1"/>
  <c r="J36" i="1" a="1"/>
  <c r="G31" i="1" a="1"/>
  <c r="F43" i="1" a="1"/>
  <c r="S9" i="1" a="1"/>
  <c r="G107" i="1" a="1"/>
  <c r="I76" i="1" a="1"/>
  <c r="I76" i="1" l="1"/>
  <c r="G107" i="1"/>
  <c r="S9" i="1"/>
  <c r="F43" i="1"/>
  <c r="G31" i="1"/>
  <c r="J36" i="1"/>
  <c r="F74" i="1"/>
  <c r="E57" i="1"/>
  <c r="E86" i="1"/>
  <c r="J41" i="1"/>
  <c r="I101" i="1"/>
  <c r="P87" i="1"/>
  <c r="J82" i="1"/>
  <c r="G18" i="1"/>
  <c r="F41" i="1"/>
  <c r="F106" i="1"/>
  <c r="J89" i="1"/>
  <c r="G29" i="1"/>
  <c r="I44" i="1"/>
  <c r="S83" i="1"/>
  <c r="J32" i="1"/>
  <c r="F34" i="1"/>
  <c r="E59" i="1"/>
  <c r="F4" i="1"/>
  <c r="J35" i="1"/>
  <c r="E112" i="1"/>
  <c r="P83" i="1"/>
  <c r="F6" i="1"/>
  <c r="E56" i="1"/>
  <c r="I22" i="1"/>
  <c r="F83" i="1"/>
  <c r="E60" i="1"/>
  <c r="F84" i="1"/>
  <c r="E71" i="1"/>
  <c r="P8" i="1"/>
  <c r="F82" i="1"/>
  <c r="J97" i="1"/>
  <c r="S47" i="1"/>
  <c r="R6" i="1"/>
  <c r="E5" i="1"/>
  <c r="F20" i="1"/>
  <c r="H24" i="1"/>
  <c r="H2" i="1"/>
  <c r="E42" i="1"/>
  <c r="F8" i="1"/>
  <c r="H15" i="1"/>
  <c r="G85" i="1"/>
  <c r="H102" i="1"/>
  <c r="E89" i="1"/>
  <c r="I43" i="1"/>
  <c r="E30" i="1"/>
  <c r="E76" i="1"/>
  <c r="E2" i="1"/>
  <c r="J86" i="1"/>
  <c r="E63" i="1"/>
  <c r="G61" i="1"/>
  <c r="G23" i="1"/>
  <c r="G97" i="1"/>
  <c r="J2" i="1"/>
  <c r="R84" i="1"/>
  <c r="I2" i="1"/>
  <c r="I56" i="1"/>
  <c r="G112" i="1"/>
  <c r="G68" i="1"/>
  <c r="R9" i="1"/>
  <c r="H112" i="1"/>
  <c r="E48" i="1"/>
  <c r="I63" i="1"/>
  <c r="F35" i="1"/>
  <c r="G56" i="1"/>
  <c r="I35" i="1"/>
  <c r="I46" i="1"/>
  <c r="F7" i="1"/>
  <c r="F63" i="1"/>
  <c r="E74" i="1"/>
  <c r="E34" i="1"/>
  <c r="H84" i="1"/>
  <c r="H33" i="1"/>
  <c r="G94" i="1"/>
  <c r="F89" i="1"/>
  <c r="E47" i="1"/>
  <c r="I71" i="1"/>
  <c r="I23" i="1"/>
  <c r="J80" i="1"/>
  <c r="J59" i="1"/>
  <c r="G45" i="1"/>
  <c r="G71" i="1"/>
  <c r="J74" i="1"/>
  <c r="H47" i="1"/>
  <c r="I84" i="1"/>
  <c r="G10" i="1"/>
  <c r="I106" i="1"/>
  <c r="G111" i="1"/>
  <c r="F3" i="1"/>
  <c r="G81" i="1"/>
  <c r="J17" i="1"/>
  <c r="E18" i="1"/>
  <c r="J71" i="1"/>
  <c r="G36" i="1"/>
  <c r="J72" i="1"/>
  <c r="J102" i="1"/>
  <c r="F86" i="1"/>
  <c r="G11" i="1"/>
  <c r="J31" i="1"/>
  <c r="J57" i="1"/>
  <c r="H31" i="1"/>
  <c r="J29" i="1"/>
  <c r="I98" i="1"/>
  <c r="J50" i="1"/>
  <c r="J16" i="1"/>
  <c r="H57" i="1"/>
  <c r="F30" i="1"/>
  <c r="H80" i="1"/>
  <c r="S48" i="1"/>
  <c r="F32" i="1"/>
  <c r="R43" i="1"/>
  <c r="S6" i="1"/>
  <c r="G63" i="1"/>
  <c r="G89" i="1"/>
  <c r="J109" i="1"/>
  <c r="P9" i="1"/>
  <c r="J108" i="1"/>
  <c r="G84" i="1"/>
  <c r="F88" i="1"/>
  <c r="H58" i="1"/>
  <c r="I62" i="1"/>
  <c r="J33" i="1"/>
  <c r="E87" i="1"/>
  <c r="E93" i="1"/>
  <c r="G70" i="1"/>
  <c r="H4" i="1"/>
  <c r="H71" i="1"/>
  <c r="P43" i="1"/>
  <c r="I42" i="1"/>
  <c r="F101" i="1"/>
  <c r="J101" i="1"/>
  <c r="H60" i="1"/>
  <c r="P42" i="1"/>
  <c r="J48" i="1"/>
  <c r="E81" i="1"/>
  <c r="H45" i="1"/>
  <c r="I10" i="1"/>
  <c r="I80" i="1"/>
  <c r="G106" i="1"/>
  <c r="I73" i="1"/>
  <c r="E100" i="1"/>
  <c r="H115" i="1"/>
  <c r="J44" i="1"/>
  <c r="E41" i="1"/>
  <c r="G99" i="1"/>
  <c r="J94" i="1"/>
  <c r="I74" i="1"/>
  <c r="R45" i="1"/>
  <c r="F99" i="1"/>
  <c r="E28" i="1"/>
  <c r="H46" i="1"/>
  <c r="F73" i="1"/>
  <c r="H75" i="1"/>
  <c r="G69" i="1"/>
  <c r="H37" i="1"/>
  <c r="J8" i="1"/>
  <c r="E35" i="1"/>
  <c r="E45" i="1"/>
  <c r="I8" i="1"/>
  <c r="G6" i="1"/>
  <c r="G59" i="1"/>
  <c r="P80" i="1"/>
  <c r="H8" i="1"/>
  <c r="F95" i="1"/>
  <c r="I16" i="1"/>
  <c r="G55" i="1"/>
  <c r="F114" i="1"/>
  <c r="G80" i="1"/>
  <c r="H88" i="1"/>
  <c r="H69" i="1"/>
  <c r="H61" i="1"/>
  <c r="H22" i="1"/>
  <c r="P44" i="1"/>
  <c r="H73" i="1"/>
  <c r="P7" i="1"/>
  <c r="J43" i="1"/>
  <c r="F9" i="1"/>
  <c r="H81" i="1"/>
  <c r="H32" i="1"/>
  <c r="J10" i="1"/>
  <c r="F11" i="1"/>
  <c r="E70" i="1"/>
  <c r="F42" i="1"/>
  <c r="R86" i="1"/>
  <c r="J46" i="1"/>
  <c r="H94" i="1"/>
  <c r="F61" i="1"/>
  <c r="F115" i="1"/>
  <c r="E109" i="1"/>
  <c r="F5" i="1"/>
  <c r="H54" i="1"/>
  <c r="F100" i="1"/>
  <c r="F69" i="1"/>
  <c r="E19" i="1"/>
  <c r="R80" i="1"/>
  <c r="I15" i="1"/>
  <c r="E9" i="1"/>
  <c r="G33" i="1"/>
  <c r="F46" i="1"/>
  <c r="I69" i="1"/>
  <c r="R41" i="1"/>
  <c r="G62" i="1"/>
  <c r="R82" i="1"/>
  <c r="P4" i="1"/>
  <c r="H111" i="1"/>
  <c r="J6" i="1"/>
  <c r="E55" i="1"/>
  <c r="E20" i="1"/>
  <c r="J11" i="1"/>
  <c r="H20" i="1"/>
  <c r="J47" i="1"/>
  <c r="G74" i="1"/>
  <c r="F29" i="1"/>
  <c r="J49" i="1"/>
  <c r="F50" i="1"/>
  <c r="E98" i="1"/>
  <c r="G46" i="1"/>
  <c r="E75" i="1"/>
  <c r="I34" i="1"/>
  <c r="R4" i="1"/>
  <c r="E17" i="1"/>
  <c r="G2" i="1"/>
  <c r="H95" i="1"/>
  <c r="E80" i="1"/>
  <c r="F56" i="1"/>
  <c r="I87" i="1"/>
  <c r="I45" i="1"/>
  <c r="J20" i="1"/>
  <c r="R48" i="1"/>
  <c r="J3" i="1"/>
  <c r="G4" i="1"/>
  <c r="F85" i="1"/>
  <c r="H19" i="1"/>
  <c r="J56" i="1"/>
  <c r="E11" i="1"/>
  <c r="E7" i="1"/>
  <c r="I4" i="1"/>
  <c r="E83" i="1"/>
  <c r="J19" i="1"/>
  <c r="H108" i="1"/>
  <c r="J111" i="1"/>
  <c r="J63" i="1"/>
  <c r="E8" i="1"/>
  <c r="J69" i="1"/>
  <c r="J58" i="1"/>
  <c r="F37" i="1"/>
  <c r="H86" i="1"/>
  <c r="G22" i="1"/>
  <c r="I21" i="1"/>
  <c r="H109" i="1"/>
  <c r="F62" i="1"/>
  <c r="F76" i="1"/>
  <c r="R44" i="1"/>
  <c r="I28" i="1"/>
  <c r="H18" i="1"/>
  <c r="R49" i="1"/>
  <c r="S84" i="1"/>
  <c r="E114" i="1"/>
  <c r="I111" i="1"/>
  <c r="G76" i="1"/>
  <c r="P84" i="1"/>
  <c r="F45" i="1"/>
  <c r="F93" i="1"/>
  <c r="I102" i="1"/>
  <c r="S4" i="1"/>
  <c r="G82" i="1"/>
  <c r="G113" i="1"/>
  <c r="P45" i="1"/>
  <c r="H11" i="1"/>
  <c r="G32" i="1"/>
  <c r="J112" i="1"/>
  <c r="I70" i="1"/>
  <c r="I47" i="1"/>
  <c r="J81" i="1"/>
  <c r="F31" i="1"/>
  <c r="F109" i="1"/>
  <c r="G67" i="1"/>
  <c r="E101" i="1"/>
  <c r="J93" i="1"/>
  <c r="E88" i="1"/>
  <c r="P10" i="1"/>
  <c r="G8" i="1"/>
  <c r="I6" i="1"/>
  <c r="I82" i="1"/>
  <c r="F96" i="1"/>
  <c r="H21" i="1"/>
  <c r="G88" i="1"/>
  <c r="E97" i="1"/>
  <c r="S10" i="1"/>
  <c r="I32" i="1"/>
  <c r="G16" i="1"/>
  <c r="E73" i="1"/>
  <c r="H56" i="1"/>
  <c r="E111" i="1"/>
  <c r="R5" i="1"/>
  <c r="I36" i="1"/>
  <c r="E21" i="1"/>
  <c r="E22" i="1"/>
  <c r="G3" i="1"/>
  <c r="J96" i="1"/>
  <c r="J60" i="1"/>
  <c r="I97" i="1"/>
  <c r="J34" i="1"/>
  <c r="J23" i="1"/>
  <c r="F110" i="1"/>
  <c r="I58" i="1"/>
  <c r="G20" i="1"/>
  <c r="H35" i="1"/>
  <c r="G34" i="1"/>
  <c r="G110" i="1"/>
  <c r="F24" i="1"/>
  <c r="E23" i="1"/>
  <c r="J83" i="1"/>
  <c r="H3" i="1"/>
  <c r="J73" i="1"/>
  <c r="H107" i="1"/>
  <c r="J70" i="1"/>
  <c r="H5" i="1"/>
  <c r="H29" i="1"/>
  <c r="G60" i="1"/>
  <c r="R2" i="1"/>
  <c r="P47" i="1"/>
  <c r="P46" i="1"/>
  <c r="I31" i="1"/>
  <c r="I5" i="1"/>
  <c r="F107" i="1"/>
  <c r="G9" i="1"/>
  <c r="F49" i="1"/>
  <c r="J15" i="1"/>
  <c r="G42" i="1"/>
  <c r="H42" i="1"/>
  <c r="F70" i="1"/>
  <c r="I54" i="1"/>
  <c r="J18" i="1"/>
  <c r="H89" i="1"/>
  <c r="S80" i="1"/>
  <c r="E95" i="1"/>
  <c r="E43" i="1"/>
  <c r="E36" i="1"/>
  <c r="J114" i="1"/>
  <c r="J110" i="1"/>
  <c r="I48" i="1"/>
  <c r="H76" i="1"/>
  <c r="S2" i="1"/>
  <c r="I55" i="1"/>
  <c r="J107" i="1"/>
  <c r="S7" i="1"/>
  <c r="I33" i="1"/>
  <c r="G95" i="1"/>
  <c r="S42" i="1"/>
  <c r="H63" i="1"/>
  <c r="P41" i="1"/>
  <c r="E37" i="1"/>
  <c r="S82" i="1"/>
  <c r="F60" i="1"/>
  <c r="J61" i="1"/>
  <c r="H30" i="1"/>
  <c r="E24" i="1"/>
  <c r="R85" i="1"/>
  <c r="P82" i="1"/>
  <c r="H96" i="1"/>
  <c r="J30" i="1"/>
  <c r="I75" i="1"/>
  <c r="E61" i="1"/>
  <c r="F23" i="1"/>
  <c r="R83" i="1"/>
  <c r="E58" i="1"/>
  <c r="I20" i="1"/>
  <c r="I108" i="1"/>
  <c r="S81" i="1"/>
  <c r="E6" i="1"/>
  <c r="E96" i="1"/>
  <c r="H74" i="1"/>
  <c r="J21" i="1"/>
  <c r="E10" i="1"/>
  <c r="F54" i="1"/>
  <c r="F59" i="1"/>
  <c r="G108" i="1"/>
  <c r="F2" i="1"/>
  <c r="F108" i="1"/>
  <c r="F68" i="1"/>
  <c r="H101" i="1"/>
  <c r="J87" i="1"/>
  <c r="H62" i="1"/>
  <c r="H9" i="1"/>
  <c r="J55" i="1"/>
  <c r="I61" i="1"/>
  <c r="G30" i="1"/>
  <c r="F98" i="1"/>
  <c r="F48" i="1"/>
  <c r="E94" i="1"/>
  <c r="H43" i="1"/>
  <c r="J7" i="1"/>
  <c r="H70" i="1"/>
  <c r="R42" i="1"/>
  <c r="G24" i="1"/>
  <c r="I37" i="1"/>
  <c r="I60" i="1"/>
  <c r="S85" i="1"/>
  <c r="G5" i="1"/>
  <c r="J88" i="1"/>
  <c r="G43" i="1"/>
  <c r="G96" i="1"/>
  <c r="F71" i="1"/>
  <c r="I89" i="1"/>
  <c r="H93" i="1"/>
  <c r="S86" i="1"/>
  <c r="F113" i="1"/>
  <c r="H28" i="1"/>
  <c r="I83" i="1"/>
  <c r="R47" i="1"/>
  <c r="H49" i="1"/>
  <c r="P3" i="1"/>
  <c r="F57" i="1"/>
  <c r="J42" i="1"/>
  <c r="E32" i="1"/>
  <c r="F22" i="1"/>
  <c r="G87" i="1"/>
  <c r="E4" i="1"/>
  <c r="E44" i="1"/>
  <c r="F44" i="1"/>
  <c r="F36" i="1"/>
  <c r="E15" i="1"/>
  <c r="R8" i="1"/>
  <c r="S3" i="1"/>
  <c r="P48" i="1"/>
  <c r="I95" i="1"/>
  <c r="H83" i="1"/>
  <c r="G21" i="1"/>
  <c r="H10" i="1"/>
  <c r="I50" i="1"/>
  <c r="H55" i="1"/>
  <c r="F81" i="1"/>
  <c r="E3" i="1"/>
  <c r="S88" i="1"/>
  <c r="F47" i="1"/>
  <c r="H36" i="1"/>
  <c r="G75" i="1"/>
  <c r="I107" i="1"/>
  <c r="J4" i="1"/>
  <c r="F10" i="1"/>
  <c r="I57" i="1"/>
  <c r="P88" i="1"/>
  <c r="F97" i="1"/>
  <c r="S43" i="1"/>
  <c r="G7" i="1"/>
  <c r="G98" i="1"/>
  <c r="J75" i="1"/>
  <c r="J62" i="1"/>
  <c r="E102" i="1"/>
  <c r="G15" i="1"/>
  <c r="E107" i="1"/>
  <c r="I24" i="1"/>
  <c r="I112" i="1"/>
  <c r="G41" i="1"/>
  <c r="H7" i="1"/>
  <c r="I19" i="1"/>
  <c r="I86" i="1"/>
  <c r="F16" i="1"/>
  <c r="F55" i="1"/>
  <c r="G86" i="1"/>
  <c r="P5" i="1"/>
  <c r="E54" i="1"/>
  <c r="I96" i="1"/>
  <c r="E108" i="1"/>
  <c r="I85" i="1"/>
  <c r="I114" i="1"/>
  <c r="F18" i="1"/>
  <c r="S49" i="1"/>
  <c r="I29" i="1"/>
  <c r="H16" i="1"/>
  <c r="J85" i="1"/>
  <c r="H98" i="1"/>
  <c r="E106" i="1"/>
  <c r="I17" i="1"/>
  <c r="G17" i="1"/>
  <c r="J45" i="1"/>
  <c r="E72" i="1"/>
  <c r="E85" i="1"/>
  <c r="E99" i="1"/>
  <c r="J9" i="1"/>
  <c r="H106" i="1"/>
  <c r="F72" i="1"/>
  <c r="I49" i="1"/>
  <c r="F112" i="1"/>
  <c r="R7" i="1"/>
  <c r="S45" i="1"/>
  <c r="I30" i="1"/>
  <c r="S41" i="1"/>
  <c r="F19" i="1"/>
  <c r="G54" i="1"/>
  <c r="G93" i="1"/>
  <c r="H97" i="1"/>
  <c r="F58" i="1"/>
  <c r="G109" i="1"/>
  <c r="H48" i="1"/>
  <c r="H41" i="1"/>
  <c r="J22" i="1"/>
  <c r="G114" i="1"/>
  <c r="P86" i="1"/>
  <c r="F17" i="1"/>
  <c r="R88" i="1"/>
  <c r="E49" i="1"/>
  <c r="F33" i="1"/>
  <c r="G47" i="1"/>
  <c r="J54" i="1"/>
  <c r="P85" i="1"/>
  <c r="F87" i="1"/>
  <c r="G44" i="1"/>
  <c r="S46" i="1"/>
  <c r="H44" i="1"/>
  <c r="J68" i="1"/>
  <c r="J24" i="1"/>
  <c r="J84" i="1"/>
  <c r="E31" i="1"/>
  <c r="G73" i="1"/>
  <c r="I99" i="1"/>
  <c r="F94" i="1"/>
  <c r="G102" i="1"/>
  <c r="S87" i="1"/>
  <c r="H72" i="1"/>
  <c r="H50" i="1"/>
  <c r="G48" i="1"/>
  <c r="I9" i="1"/>
  <c r="J99" i="1"/>
  <c r="I110" i="1"/>
  <c r="I88" i="1"/>
  <c r="P6" i="1"/>
  <c r="H114" i="1"/>
  <c r="J5" i="1"/>
  <c r="J100" i="1"/>
  <c r="H100" i="1"/>
  <c r="E50" i="1"/>
  <c r="J28" i="1"/>
  <c r="G83" i="1"/>
  <c r="R81" i="1"/>
  <c r="R10" i="1"/>
  <c r="S5" i="1"/>
  <c r="I18" i="1"/>
  <c r="E29" i="1"/>
  <c r="F111" i="1"/>
  <c r="I3" i="1"/>
  <c r="H113" i="1"/>
  <c r="P81" i="1"/>
  <c r="J98" i="1"/>
  <c r="S44" i="1"/>
  <c r="G49" i="1"/>
  <c r="I100" i="1"/>
  <c r="I41" i="1"/>
  <c r="I81" i="1"/>
  <c r="G57" i="1"/>
  <c r="J67" i="1"/>
  <c r="G37" i="1"/>
  <c r="J106" i="1"/>
  <c r="F75" i="1"/>
  <c r="G50" i="1"/>
  <c r="H85" i="1"/>
  <c r="I11" i="1"/>
  <c r="I59" i="1"/>
  <c r="G19" i="1"/>
  <c r="G100" i="1"/>
  <c r="H68" i="1"/>
  <c r="I109" i="1"/>
  <c r="P2" i="1"/>
  <c r="G72" i="1"/>
  <c r="R46" i="1"/>
  <c r="R87" i="1"/>
  <c r="I68" i="1"/>
  <c r="I115" i="1"/>
  <c r="F21" i="1"/>
  <c r="G101" i="1"/>
  <c r="H82" i="1"/>
  <c r="I94" i="1"/>
  <c r="I72" i="1"/>
  <c r="G58" i="1"/>
  <c r="G115" i="1"/>
  <c r="E16" i="1"/>
  <c r="E82" i="1"/>
  <c r="E110" i="1"/>
  <c r="E115" i="1"/>
  <c r="I67" i="1"/>
  <c r="J95" i="1"/>
  <c r="J37" i="1"/>
  <c r="H6" i="1"/>
  <c r="E62" i="1"/>
  <c r="E46" i="1"/>
  <c r="H34" i="1"/>
  <c r="H99" i="1"/>
  <c r="S8" i="1"/>
  <c r="H67" i="1"/>
  <c r="E84" i="1"/>
  <c r="I113" i="1"/>
  <c r="P49" i="1"/>
  <c r="I93" i="1"/>
  <c r="H110" i="1"/>
  <c r="I7" i="1"/>
  <c r="F28" i="1"/>
  <c r="F15" i="1"/>
  <c r="H59" i="1"/>
  <c r="R3" i="1"/>
  <c r="H23" i="1"/>
  <c r="J76" i="1"/>
  <c r="G35" i="1"/>
  <c r="G28" i="1"/>
  <c r="F67" i="1"/>
  <c r="H87" i="1"/>
  <c r="F80" i="1"/>
  <c r="E113" i="1"/>
  <c r="H17" i="1"/>
  <c r="E33" i="1"/>
  <c r="J113" i="1"/>
  <c r="F102" i="1"/>
  <c r="J1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<sst xmlns="http://schemas.openxmlformats.org/spreadsheetml/2006/main" count="207" uniqueCount="64">
  <si>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</si>
  <si>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</si>
  <si>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</si>
  <si>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</si>
  <si>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</si>
  <si>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</si>
  <si>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</si>
  <si>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</si>
  <si>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</si>
  <si>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</si>
  <si>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</si>
  <si>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</si>
  <si>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</si>
  <si>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</si>
  <si>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</si>
  <si>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</si>
  <si>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</si>
  <si>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</si>
  <si>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</si>
  <si>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</si>
  <si>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</si>
  <si>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</si>
  <si>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</si>
  <si>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</si>
  <si>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</si>
  <si>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</si>
  <si>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</si>
  <si>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</si>
  <si>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</si>
  <si>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</si>
  <si>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</si>
  <si>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</si>
  <si>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</si>
  <si>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</si>
  <si>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</si>
  <si>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</si>
  <si>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</si>
  <si>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</si>
  <si>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</si>
  <si>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</si>
  <si>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</si>
  <si>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</si>
  <si>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</si>
  <si>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</si>
  <si>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</si>
  <si>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</si>
  <si>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</si>
  <si>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</si>
  <si>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</si>
  <si>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</si>
  <si>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</si>
  <si>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</si>
  <si>
    <t>Fx</t>
  </si>
  <si>
    <t>Fy</t>
  </si>
  <si>
    <t>Fz</t>
  </si>
  <si>
    <t>FQ</t>
  </si>
  <si>
    <t>FA</t>
  </si>
  <si>
    <t>Tensor de tensiones</t>
  </si>
  <si>
    <t>Random Z 1.251885E+02</t>
  </si>
  <si>
    <t>Random Y 7.093872E+01</t>
  </si>
  <si>
    <t>Random X 7.093872E+01</t>
  </si>
  <si>
    <t>M9</t>
  </si>
  <si>
    <t>M8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</si>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</sst>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1" fontId="0" fillId="0" borderId="0" xfId="0" applyNumberFormat="1"/>
    <xf numFmtId="11" fontId="0" fillId="6" borderId="1" xfId="0" applyNumberFormat="1" applyFill="1" applyBorder="1" applyAlignment="1">
      <alignment horizontal="center" vertical="center"/>
    </xf>
    <xf numFmtId="0" fontId="1" fillId="5" borderId="1" xfId="0" applyNumberFormat="1" applyFont="1" applyFill="1" applyBorder="1"/>
    <xf numFmtId="0" fontId="0" fillId="0" borderId="0" xfId="0" applyNumberFormat="1"/>
    <xf numFmtId="0" fontId="1" fillId="6" borderId="1" xfId="0" applyNumberFormat="1" applyFont="1" applyFill="1" applyBorder="1"/>
    <xf numFmtId="0" fontId="1" fillId="8" borderId="1" xfId="0" applyNumberFormat="1" applyFont="1" applyFill="1" applyBorder="1"/>
    <xf numFmtId="0" fontId="0" fillId="0" borderId="0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"/>
  <sheetViews>
    <sheetView tabSelected="1" topLeftCell="O1" workbookViewId="0">
      <selection activeCell="AF5" sqref="AF5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10" bestFit="1" customWidth="1"/>
    <col min="4" max="4" width="9.21875" style="10" bestFit="1" customWidth="1"/>
    <col min="5" max="5" width="10.21875" style="26" customWidth="1"/>
    <col min="6" max="7" width="8.88671875" style="26"/>
    <col min="8" max="8" width="10.6640625" style="26" customWidth="1"/>
    <col min="9" max="9" width="11" style="26" customWidth="1"/>
    <col min="10" max="10" width="12.109375" style="26" customWidth="1"/>
    <col min="11" max="11" width="5.44140625" style="42" customWidth="1"/>
    <col min="12" max="12" width="15" style="10" customWidth="1"/>
    <col min="13" max="13" width="12.109375" style="10" customWidth="1"/>
    <col min="14" max="14" width="10.77734375" style="10" customWidth="1"/>
    <col min="15" max="15" width="10" style="10" customWidth="1"/>
    <col min="16" max="16" width="11.44140625" style="11" customWidth="1"/>
    <col min="17" max="17" width="8.88671875" style="10"/>
    <col min="18" max="19" width="8.88671875" style="11"/>
    <col min="22" max="22" width="14.109375" customWidth="1"/>
    <col min="23" max="23" width="11.88671875" customWidth="1"/>
    <col min="24" max="24" width="12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12" t="s">
        <v>49</v>
      </c>
      <c r="D1" s="12" t="s">
        <v>50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L1" s="12" t="s">
        <v>38</v>
      </c>
      <c r="M1" s="12" t="s">
        <v>41</v>
      </c>
      <c r="N1" s="58" t="s">
        <v>42</v>
      </c>
      <c r="O1" s="59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3">
      <c r="A2" s="51" t="s">
        <v>27</v>
      </c>
      <c r="B2" s="8">
        <v>40230</v>
      </c>
      <c r="C2" s="34">
        <v>119.76173000000001</v>
      </c>
      <c r="D2" s="34">
        <v>163526.25705125605</v>
      </c>
      <c r="E2" s="41" cm="1">
        <f t="array" aca="1" ref="E2" ca="1">INDIRECT(ADDRESS(5,32))*INDIRECT(ADDRESS(5,23))/(INDIRECT(ADDRESS(5,34))+INDIRECT(ADDRESS(5,33))*C2*INDIRECT(ADDRESS(5,36)))-1</f>
        <v>2.3951032932278129</v>
      </c>
      <c r="F2" s="41" cm="1">
        <f t="array" aca="1" ref="F2" ca="1">INDIRECT(ADDRESS(5,32))*INDIRECT(ADDRESS(5,24))/(INDIRECT(ADDRESS(5,34))+INDIRECT(ADDRESS(5,33))*C2*INDIRECT(ADDRESS(5,37)))-1</f>
        <v>2.9308466328828873</v>
      </c>
      <c r="G2" s="41" cm="1">
        <f t="array" aca="1" ref="G2" ca="1">INDIRECT(ADDRESS(5,35))/((1-INDIRECT(ADDRESS(5,33)))*C2*INDIRECT(ADDRESS(5,37)))-1</f>
        <v>81.094249404624762</v>
      </c>
      <c r="H2" s="41" cm="1">
        <f t="array" aca="1" ref="H2" ca="1">(INDIRECT(ADDRESS(5,35))-(1-INDIRECT(ADDRESS(5,33)))*C2)*INDIRECT(ADDRESS(5,38))/(D2*INDIRECT(ADDRESS(5,37)))-1</f>
        <v>-0.98853291256232267</v>
      </c>
      <c r="I2" s="41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-0.73758850971512679</v>
      </c>
      <c r="J2" s="41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-0.77565922344309379</v>
      </c>
      <c r="L2" s="63" t="s">
        <v>36</v>
      </c>
      <c r="M2" s="51" t="s">
        <v>57</v>
      </c>
      <c r="N2" s="13" t="s">
        <v>22</v>
      </c>
      <c r="O2" s="34">
        <v>6090000</v>
      </c>
      <c r="P2" s="14" t="str" cm="1">
        <f t="array" aca="1" ref="P2" ca="1">INDIRECT(ADDRESS(Q2+2,22))</f>
        <v>CFRP</v>
      </c>
      <c r="Q2" s="13">
        <v>2</v>
      </c>
      <c r="R2" s="14" cm="1">
        <f t="array" aca="1" ref="R2" ca="1">INDIRECT(ADDRESS(Q2+2,23))/(O2*INDIRECT(ADDRESS(Q2+2,27))*INDIRECT(ADDRESS(Q2+2,28))*INDIRECT(ADDRESS(Q2+2,29))*INDIRECT(ADDRESS(Q2+2,30))) -1</f>
        <v>14.421075552167025</v>
      </c>
      <c r="S2" s="14" cm="1">
        <f t="array" aca="1" ref="S2" ca="1">INDIRECT(ADDRESS(Q2+2,24))/(O2*INDIRECT(ADDRESS(Q2+2,27))*INDIRECT(ADDRESS(Q2+2,28))*INDIRECT(ADDRESS(Q2+2,29))*INDIRECT(ADDRESS(Q2+2,31))) -1</f>
        <v>13.47524958496745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51"/>
      <c r="B3" s="8">
        <v>40240</v>
      </c>
      <c r="C3" s="13">
        <v>10.078349600000001</v>
      </c>
      <c r="D3" s="13">
        <v>175879.63951993512</v>
      </c>
      <c r="E3" s="41" cm="1">
        <f t="array" aca="1" ref="E3" ca="1">INDIRECT(ADDRESS(5,32))*INDIRECT(ADDRESS(5,23))/(INDIRECT(ADDRESS(5,34))+INDIRECT(ADDRESS(5,33))*C3*INDIRECT(ADDRESS(5,36)))-1</f>
        <v>2.3957473116322396</v>
      </c>
      <c r="F3" s="41" cm="1">
        <f t="array" aca="1" ref="F3" ca="1">INDIRECT(ADDRESS(5,32))*INDIRECT(ADDRESS(5,24))/(INDIRECT(ADDRESS(5,34))+INDIRECT(ADDRESS(5,33))*C3*INDIRECT(ADDRESS(5,37)))-1</f>
        <v>2.9318905268653728</v>
      </c>
      <c r="G3" s="41" cm="1">
        <f t="array" aca="1" ref="G3" ca="1">INDIRECT(ADDRESS(5,35))/((1-INDIRECT(ADDRESS(5,33)))*C3*INDIRECT(ADDRESS(5,37)))-1</f>
        <v>974.5316814718683</v>
      </c>
      <c r="H3" s="41" cm="1">
        <f t="array" aca="1" ref="H3" ca="1">(INDIRECT(ADDRESS(5,35))-(1-INDIRECT(ADDRESS(5,33)))*C3)*INDIRECT(ADDRESS(5,38))/(D3*INDIRECT(ADDRESS(5,37)))-1</f>
        <v>-0.9892526302453194</v>
      </c>
      <c r="I3" s="41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-0.75592061401582344</v>
      </c>
      <c r="J3" s="41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-0.79137019024010036</v>
      </c>
      <c r="L3" s="64"/>
      <c r="M3" s="51"/>
      <c r="N3" s="13" t="s">
        <v>23</v>
      </c>
      <c r="O3" s="34">
        <v>6800000</v>
      </c>
      <c r="P3" s="14" t="str" cm="1">
        <f t="array" aca="1" ref="P3" ca="1">INDIRECT(ADDRESS(Q3+2,22))</f>
        <v>CFRP</v>
      </c>
      <c r="Q3" s="13">
        <v>2</v>
      </c>
      <c r="R3" s="14" cm="1">
        <f t="array" aca="1" ref="R3" ca="1">INDIRECT(ADDRESS(Q3+2,23))/(O3*INDIRECT(ADDRESS(Q3+2,27))*INDIRECT(ADDRESS(Q3+2,28))*INDIRECT(ADDRESS(Q3+2,29))*INDIRECT(ADDRESS(Q3+2,30))) -1</f>
        <v>12.810933840102532</v>
      </c>
      <c r="S3" s="14" cm="1">
        <f t="array" aca="1" ref="S3" ca="1">INDIRECT(ADDRESS(Q3+2,24))/(O3*INDIRECT(ADDRESS(Q3+2,27))*INDIRECT(ADDRESS(Q3+2,28))*INDIRECT(ADDRESS(Q3+2,29))*INDIRECT(ADDRESS(Q3+2,31))) -1</f>
        <v>11.963863231242911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51"/>
      <c r="B4" s="8">
        <v>40250</v>
      </c>
      <c r="C4" s="13">
        <v>-119.086</v>
      </c>
      <c r="D4" s="13">
        <v>152494.79322797499</v>
      </c>
      <c r="E4" s="41" cm="1">
        <f t="array" aca="1" ref="E4" ca="1">INDIRECT(ADDRESS(5,32))*INDIRECT(ADDRESS(5,23))/(INDIRECT(ADDRESS(5,34))+INDIRECT(ADDRESS(5,33))*C4*INDIRECT(ADDRESS(5,36)))-1</f>
        <v>2.3965060281011272</v>
      </c>
      <c r="F4" s="41" cm="1">
        <f t="array" aca="1" ref="F4" ca="1">INDIRECT(ADDRESS(5,32))*INDIRECT(ADDRESS(5,24))/(INDIRECT(ADDRESS(5,34))+INDIRECT(ADDRESS(5,33))*C4*INDIRECT(ADDRESS(5,37)))-1</f>
        <v>2.933120538970841</v>
      </c>
      <c r="G4" s="41" cm="1">
        <f t="array" aca="1" ref="G4" ca="1">INDIRECT(ADDRESS(5,35))/((1-INDIRECT(ADDRESS(5,33)))*C4*INDIRECT(ADDRESS(5,37)))-1</f>
        <v>-83.560077017863833</v>
      </c>
      <c r="H4" s="41" cm="1">
        <f t="array" aca="1" ref="H4" ca="1">(INDIRECT(ADDRESS(5,35))-(1-INDIRECT(ADDRESS(5,33)))*C4)*INDIRECT(ADDRESS(5,38))/(D4*INDIRECT(ADDRESS(5,37)))-1</f>
        <v>-0.98748813418545167</v>
      </c>
      <c r="I4" s="41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-0.71873080117141019</v>
      </c>
      <c r="J4" s="41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-0.75948861836970838</v>
      </c>
      <c r="L4" s="65"/>
      <c r="M4" s="51"/>
      <c r="N4" s="13" t="s">
        <v>24</v>
      </c>
      <c r="O4" s="34">
        <v>18200000</v>
      </c>
      <c r="P4" s="14" t="str" cm="1">
        <f t="array" aca="1" ref="P4" ca="1">INDIRECT(ADDRESS(Q4+2,22))</f>
        <v>CFRP</v>
      </c>
      <c r="Q4" s="13">
        <v>2</v>
      </c>
      <c r="R4" s="14" cm="1">
        <f t="array" aca="1" ref="R4" ca="1">INDIRECT(ADDRESS(Q4+2,23))/(O4*INDIRECT(ADDRESS(Q4+2,27))*INDIRECT(ADDRESS(Q4+2,28))*INDIRECT(ADDRESS(Q4+2,29))*INDIRECT(ADDRESS(Q4+2,30))) -1</f>
        <v>4.1601291270712748</v>
      </c>
      <c r="S4" s="14" cm="1">
        <f t="array" aca="1" ref="S4" ca="1">INDIRECT(ADDRESS(Q4+2,24))/(O4*INDIRECT(ADDRESS(Q4+2,27))*INDIRECT(ADDRESS(Q4+2,28))*INDIRECT(ADDRESS(Q4+2,29))*INDIRECT(ADDRESS(Q4+2,31))) -1</f>
        <v>3.8436412072775701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51"/>
      <c r="B5" s="8">
        <v>40360</v>
      </c>
      <c r="C5" s="13">
        <v>0</v>
      </c>
      <c r="D5" s="13">
        <v>0</v>
      </c>
      <c r="E5" s="41" cm="1">
        <f t="array" aca="1" ref="E5" ca="1">INDIRECT(ADDRESS(5,32))*INDIRECT(ADDRESS(5,23))/(INDIRECT(ADDRESS(5,34))+INDIRECT(ADDRESS(5,33))*C5*INDIRECT(ADDRESS(5,36)))-1</f>
        <v>2.3958065000614419</v>
      </c>
      <c r="F5" s="41" cm="1">
        <f t="array" aca="1" ref="F5" ca="1">INDIRECT(ADDRESS(5,32))*INDIRECT(ADDRESS(5,24))/(INDIRECT(ADDRESS(5,34))+INDIRECT(ADDRESS(5,33))*C5*INDIRECT(ADDRESS(5,37)))-1</f>
        <v>2.9319864737553538</v>
      </c>
      <c r="G5" s="41" t="e" cm="1">
        <f t="array" aca="1" ref="G5" ca="1">INDIRECT(ADDRESS(5,35))/((1-INDIRECT(ADDRESS(5,33)))*C5*INDIRECT(ADDRESS(5,37)))-1</f>
        <v>#DIV/0!</v>
      </c>
      <c r="H5" s="41" t="e" cm="1">
        <f t="array" aca="1" ref="H5" ca="1">(INDIRECT(ADDRESS(5,35))-(1-INDIRECT(ADDRESS(5,33)))*C5)*INDIRECT(ADDRESS(5,38))/(D5*INDIRECT(ADDRESS(5,37)))-1</f>
        <v>#DIV/0!</v>
      </c>
      <c r="I5" s="41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2.3958065000614419</v>
      </c>
      <c r="J5" s="41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2.9319864737553543</v>
      </c>
      <c r="L5" s="63" t="s">
        <v>37</v>
      </c>
      <c r="M5" s="63" t="s">
        <v>39</v>
      </c>
      <c r="N5" s="37" t="s">
        <v>22</v>
      </c>
      <c r="O5" s="34">
        <v>11200000</v>
      </c>
      <c r="P5" s="14" t="str" cm="1">
        <f t="array" aca="1" ref="P5" ca="1">INDIRECT(ADDRESS(Q5+2,22))</f>
        <v>CFRP</v>
      </c>
      <c r="Q5" s="37">
        <v>2</v>
      </c>
      <c r="R5" s="14" cm="1">
        <f t="array" aca="1" ref="R5" ca="1">INDIRECT(ADDRESS(Q5+2,23))/(O5*INDIRECT(ADDRESS(Q5+2,27))*INDIRECT(ADDRESS(Q5+2,28))*INDIRECT(ADDRESS(Q5+2,29))*INDIRECT(ADDRESS(Q5+2,30))) -1</f>
        <v>7.3852098314908208</v>
      </c>
      <c r="S5" s="14" cm="1">
        <f t="array" aca="1" ref="S5" ca="1">INDIRECT(ADDRESS(Q5+2,24))/(O5*INDIRECT(ADDRESS(Q5+2,27))*INDIRECT(ADDRESS(Q5+2,28))*INDIRECT(ADDRESS(Q5+2,29))*INDIRECT(ADDRESS(Q5+2,31))) -1</f>
        <v>6.8709169618260511</v>
      </c>
      <c r="U5" s="4">
        <v>3</v>
      </c>
      <c r="V5" s="4" t="s">
        <v>14</v>
      </c>
      <c r="W5" s="5">
        <v>950000000</v>
      </c>
      <c r="X5" s="5">
        <v>1100000000</v>
      </c>
      <c r="Y5" s="5">
        <v>548000000</v>
      </c>
      <c r="Z5" s="5">
        <v>655000000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39">
        <v>7.8540000000000004E-5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51"/>
      <c r="B6" s="8">
        <v>40390</v>
      </c>
      <c r="C6" s="13">
        <v>-89.703284000000011</v>
      </c>
      <c r="D6" s="13">
        <v>40766.059164303006</v>
      </c>
      <c r="E6" s="41" cm="1">
        <f t="array" aca="1" ref="E6" ca="1">INDIRECT(ADDRESS(5,32))*INDIRECT(ADDRESS(5,23))/(INDIRECT(ADDRESS(5,34))+INDIRECT(ADDRESS(5,33))*C6*INDIRECT(ADDRESS(5,36)))-1</f>
        <v>2.3963334030826817</v>
      </c>
      <c r="F6" s="41" cm="1">
        <f t="array" aca="1" ref="F6" ca="1">INDIRECT(ADDRESS(5,32))*INDIRECT(ADDRESS(5,24))/(INDIRECT(ADDRESS(5,34))+INDIRECT(ADDRESS(5,33))*C6*INDIRECT(ADDRESS(5,37)))-1</f>
        <v>2.9328406642999778</v>
      </c>
      <c r="G6" s="41" cm="1">
        <f t="array" aca="1" ref="G6" ca="1">INDIRECT(ADDRESS(5,35))/((1-INDIRECT(ADDRESS(5,33)))*C6*INDIRECT(ADDRESS(5,37)))-1</f>
        <v>-110.60300329416403</v>
      </c>
      <c r="H6" s="41" cm="1">
        <f t="array" aca="1" ref="H6" ca="1">(INDIRECT(ADDRESS(5,35))-(1-INDIRECT(ADDRESS(5,33)))*C6)*INDIRECT(ADDRESS(5,38))/(D6*INDIRECT(ADDRESS(5,37)))-1</f>
        <v>-0.95329555015540102</v>
      </c>
      <c r="I6" s="41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8.18933297931701E-3</v>
      </c>
      <c r="J6" s="41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-0.12140562227910223</v>
      </c>
      <c r="L6" s="64"/>
      <c r="M6" s="64"/>
      <c r="N6" s="37" t="s">
        <v>23</v>
      </c>
      <c r="O6" s="34">
        <v>11500000</v>
      </c>
      <c r="P6" s="14" t="str" cm="1">
        <f t="array" aca="1" ref="P6" ca="1">INDIRECT(ADDRESS(Q6+2,22))</f>
        <v>CFRP</v>
      </c>
      <c r="Q6" s="37">
        <v>2</v>
      </c>
      <c r="R6" s="14" cm="1">
        <f t="array" aca="1" ref="R6" ca="1">INDIRECT(ADDRESS(Q6+2,23))/(O6*INDIRECT(ADDRESS(Q6+2,27))*INDIRECT(ADDRESS(Q6+2,28))*INDIRECT(ADDRESS(Q6+2,29))*INDIRECT(ADDRESS(Q6+2,30))) -1</f>
        <v>7.1664652271910612</v>
      </c>
      <c r="S6" s="14" cm="1">
        <f t="array" aca="1" ref="S6" ca="1">INDIRECT(ADDRESS(Q6+2,24))/(O6*INDIRECT(ADDRESS(Q6+2,27))*INDIRECT(ADDRESS(Q6+2,28))*INDIRECT(ADDRESS(Q6+2,29))*INDIRECT(ADDRESS(Q6+2,31))) -1</f>
        <v>6.6655886932566757</v>
      </c>
      <c r="AE6" t="s">
        <v>63</v>
      </c>
      <c r="AF6" s="39">
        <v>7.8540000000000004E-5</v>
      </c>
    </row>
    <row r="7" spans="1:38" x14ac:dyDescent="0.3">
      <c r="A7" s="51"/>
      <c r="B7" s="8">
        <v>40710</v>
      </c>
      <c r="C7" s="13">
        <v>89.562242000000012</v>
      </c>
      <c r="D7" s="13">
        <v>40690.806545180007</v>
      </c>
      <c r="E7" s="41" cm="1">
        <f t="array" aca="1" ref="E7" ca="1">INDIRECT(ADDRESS(5,32))*INDIRECT(ADDRESS(5,23))/(INDIRECT(ADDRESS(5,34))+INDIRECT(ADDRESS(5,33))*C7*INDIRECT(ADDRESS(5,36)))-1</f>
        <v>2.3952805885743369</v>
      </c>
      <c r="F7" s="41" cm="1">
        <f t="array" aca="1" ref="F7" ca="1">INDIRECT(ADDRESS(5,32))*INDIRECT(ADDRESS(5,24))/(INDIRECT(ADDRESS(5,34))+INDIRECT(ADDRESS(5,33))*C7*INDIRECT(ADDRESS(5,37)))-1</f>
        <v>2.9311339963647689</v>
      </c>
      <c r="G7" s="41" cm="1">
        <f t="array" aca="1" ref="G7" ca="1">INDIRECT(ADDRESS(5,35))/((1-INDIRECT(ADDRESS(5,33)))*C7*INDIRECT(ADDRESS(5,37)))-1</f>
        <v>108.77560534660725</v>
      </c>
      <c r="H7" s="41" cm="1">
        <f t="array" aca="1" ref="H7" ca="1">(INDIRECT(ADDRESS(5,35))-(1-INDIRECT(ADDRESS(5,33)))*C7)*INDIRECT(ADDRESS(5,38))/(D7*INDIRECT(ADDRESS(5,37)))-1</f>
        <v>-0.95381462497259872</v>
      </c>
      <c r="I7" s="41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9.8614511165064922E-3</v>
      </c>
      <c r="J7" s="41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-0.11988121672395258</v>
      </c>
      <c r="L7" s="64"/>
      <c r="M7" s="65"/>
      <c r="N7" s="37" t="s">
        <v>24</v>
      </c>
      <c r="O7" s="34">
        <v>30500000</v>
      </c>
      <c r="P7" s="14" t="str" cm="1">
        <f t="array" aca="1" ref="P7" ca="1">INDIRECT(ADDRESS(Q7+2,22))</f>
        <v>CFRP</v>
      </c>
      <c r="Q7" s="37">
        <v>2</v>
      </c>
      <c r="R7" s="14" cm="1">
        <f t="array" aca="1" ref="R7" ca="1">INDIRECT(ADDRESS(Q7+2,23))/(O7*INDIRECT(ADDRESS(Q7+2,27))*INDIRECT(ADDRESS(Q7+2,28))*INDIRECT(ADDRESS(Q7+2,29))*INDIRECT(ADDRESS(Q7+2,30))) -1</f>
        <v>2.0791590200884329</v>
      </c>
      <c r="S7" s="14" cm="1">
        <f t="array" aca="1" ref="S7" ca="1">INDIRECT(ADDRESS(Q7+2,24))/(O7*INDIRECT(ADDRESS(Q7+2,27))*INDIRECT(ADDRESS(Q7+2,28))*INDIRECT(ADDRESS(Q7+2,29))*INDIRECT(ADDRESS(Q7+2,31))) -1</f>
        <v>1.8903039335230094</v>
      </c>
      <c r="AE7" t="s">
        <v>61</v>
      </c>
      <c r="AF7" s="39">
        <v>6.3616999999999998E-5</v>
      </c>
    </row>
    <row r="8" spans="1:38" x14ac:dyDescent="0.3">
      <c r="A8" s="51"/>
      <c r="B8" s="8">
        <v>40740</v>
      </c>
      <c r="C8" s="13">
        <v>-317.42777000000001</v>
      </c>
      <c r="D8" s="13">
        <v>6266.4518162622207</v>
      </c>
      <c r="E8" s="41" cm="1">
        <f t="array" aca="1" ref="E8" ca="1">INDIRECT(ADDRESS(5,32))*INDIRECT(ADDRESS(5,23))/(INDIRECT(ADDRESS(5,34))+INDIRECT(ADDRESS(5,33))*C8*INDIRECT(ADDRESS(5,36)))-1</f>
        <v>2.3976717557269116</v>
      </c>
      <c r="F8" s="41" cm="1">
        <f t="array" aca="1" ref="F8" ca="1">INDIRECT(ADDRESS(5,32))*INDIRECT(ADDRESS(5,24))/(INDIRECT(ADDRESS(5,34))+INDIRECT(ADDRESS(5,33))*C8*INDIRECT(ADDRESS(5,37)))-1</f>
        <v>2.9350108158471997</v>
      </c>
      <c r="G8" s="41" cm="1">
        <f t="array" aca="1" ref="G8" ca="1">INDIRECT(ADDRESS(5,35))/((1-INDIRECT(ADDRESS(5,33)))*C8*INDIRECT(ADDRESS(5,37)))-1</f>
        <v>-31.973185905408759</v>
      </c>
      <c r="H8" s="41" cm="1">
        <f t="array" aca="1" ref="H8" ca="1">(INDIRECT(ADDRESS(5,35))-(1-INDIRECT(ADDRESS(5,33)))*C8)*INDIRECT(ADDRESS(5,38))/(D8*INDIRECT(ADDRESS(5,37)))-1</f>
        <v>-0.69117256892182444</v>
      </c>
      <c r="I8" s="41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2.0454129366007434</v>
      </c>
      <c r="J8" s="41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2.2674814119575646</v>
      </c>
      <c r="L8" s="64"/>
      <c r="M8" s="63" t="s">
        <v>40</v>
      </c>
      <c r="N8" s="37" t="s">
        <v>22</v>
      </c>
      <c r="O8" s="34">
        <v>718000</v>
      </c>
      <c r="P8" s="14" t="str" cm="1">
        <f t="array" aca="1" ref="P8" ca="1">INDIRECT(ADDRESS(Q8+2,22))</f>
        <v>CFRP</v>
      </c>
      <c r="Q8" s="37">
        <v>2</v>
      </c>
      <c r="R8" s="14" cm="1">
        <f t="array" aca="1" ref="R8" ca="1">INDIRECT(ADDRESS(Q8+2,23))/(O8*INDIRECT(ADDRESS(Q8+2,27))*INDIRECT(ADDRESS(Q8+2,28))*INDIRECT(ADDRESS(Q8+2,29))*INDIRECT(ADDRESS(Q8+2,30))) -1</f>
        <v>129.79993051907687</v>
      </c>
      <c r="S8" s="14" cm="1">
        <f t="array" aca="1" ref="S8" ca="1">INDIRECT(ADDRESS(Q8+2,24))/(O8*INDIRECT(ADDRESS(Q8+2,27))*INDIRECT(ADDRESS(Q8+2,28))*INDIRECT(ADDRESS(Q8+2,29))*INDIRECT(ADDRESS(Q8+2,31))) -1</f>
        <v>121.7775347805735</v>
      </c>
      <c r="AE8" t="s">
        <v>62</v>
      </c>
      <c r="AF8" s="2">
        <v>3.6609999999999997E-5</v>
      </c>
    </row>
    <row r="9" spans="1:38" x14ac:dyDescent="0.3">
      <c r="A9" s="51"/>
      <c r="B9" s="8">
        <v>40750</v>
      </c>
      <c r="C9" s="13">
        <v>119.16553000000002</v>
      </c>
      <c r="D9" s="13">
        <v>152531.085612686</v>
      </c>
      <c r="E9" s="41" cm="1">
        <f t="array" aca="1" ref="E9" ca="1">INDIRECT(ADDRESS(5,32))*INDIRECT(ADDRESS(5,23))/(INDIRECT(ADDRESS(5,34))+INDIRECT(ADDRESS(5,33))*C9*INDIRECT(ADDRESS(5,36)))-1</f>
        <v>2.3951067932234062</v>
      </c>
      <c r="F9" s="41" cm="1">
        <f t="array" aca="1" ref="F9" ca="1">INDIRECT(ADDRESS(5,32))*INDIRECT(ADDRESS(5,24))/(INDIRECT(ADDRESS(5,34))+INDIRECT(ADDRESS(5,33))*C9*INDIRECT(ADDRESS(5,37)))-1</f>
        <v>2.9308523056224809</v>
      </c>
      <c r="G9" s="41" cm="1">
        <f t="array" aca="1" ref="G9" ca="1">INDIRECT(ADDRESS(5,35))/((1-INDIRECT(ADDRESS(5,33)))*C9*INDIRECT(ADDRESS(5,37)))-1</f>
        <v>81.504977167049319</v>
      </c>
      <c r="H9" s="41" cm="1">
        <f t="array" aca="1" ref="H9" ca="1">(INDIRECT(ADDRESS(5,35))-(1-INDIRECT(ADDRESS(5,33)))*C9)*INDIRECT(ADDRESS(5,38))/(D9*INDIRECT(ADDRESS(5,37)))-1</f>
        <v>-0.98770577279152871</v>
      </c>
      <c r="I9" s="41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-0.71879806054022044</v>
      </c>
      <c r="J9" s="41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-0.7595461491153831</v>
      </c>
      <c r="L9" s="64"/>
      <c r="M9" s="64"/>
      <c r="N9" s="37" t="s">
        <v>23</v>
      </c>
      <c r="O9" s="34">
        <v>596000</v>
      </c>
      <c r="P9" s="14" t="str" cm="1">
        <f t="array" aca="1" ref="P9" ca="1">INDIRECT(ADDRESS(Q9+2,22))</f>
        <v>CFRP</v>
      </c>
      <c r="Q9" s="37">
        <v>2</v>
      </c>
      <c r="R9" s="14" cm="1">
        <f t="array" aca="1" ref="R9" ca="1">INDIRECT(ADDRESS(Q9+2,23))/(O9*INDIRECT(ADDRESS(Q9+2,27))*INDIRECT(ADDRESS(Q9+2,28))*INDIRECT(ADDRESS(Q9+2,29))*INDIRECT(ADDRESS(Q9+2,30))) -1</f>
        <v>156.5744129407671</v>
      </c>
      <c r="S9" s="14" cm="1">
        <f t="array" aca="1" ref="S9" ca="1">INDIRECT(ADDRESS(Q9+2,24))/(O9*INDIRECT(ADDRESS(Q9+2,27))*INDIRECT(ADDRESS(Q9+2,28))*INDIRECT(ADDRESS(Q9+2,29))*INDIRECT(ADDRESS(Q9+2,31))) -1</f>
        <v>146.90984894706673</v>
      </c>
    </row>
    <row r="10" spans="1:38" x14ac:dyDescent="0.3">
      <c r="A10" s="51"/>
      <c r="B10" s="8">
        <v>40760</v>
      </c>
      <c r="C10" s="13">
        <v>-9.9546644999999998</v>
      </c>
      <c r="D10" s="13">
        <v>175906.7390081269</v>
      </c>
      <c r="E10" s="41" cm="1">
        <f t="array" aca="1" ref="E10" ca="1">INDIRECT(ADDRESS(5,32))*INDIRECT(ADDRESS(5,23))/(INDIRECT(ADDRESS(5,34))+INDIRECT(ADDRESS(5,33))*C10*INDIRECT(ADDRESS(5,36)))-1</f>
        <v>2.3958649641346708</v>
      </c>
      <c r="F10" s="41" cm="1">
        <f t="array" aca="1" ref="F10" ca="1">INDIRECT(ADDRESS(5,32))*INDIRECT(ADDRESS(5,24))/(INDIRECT(ADDRESS(5,34))+INDIRECT(ADDRESS(5,33))*C10*INDIRECT(ADDRESS(5,37)))-1</f>
        <v>2.9320812477477869</v>
      </c>
      <c r="G10" s="41" cm="1">
        <f t="array" aca="1" ref="G10" ca="1">INDIRECT(ADDRESS(5,35))/((1-INDIRECT(ADDRESS(5,33)))*C10*INDIRECT(ADDRESS(5,37)))-1</f>
        <v>-988.65250518983657</v>
      </c>
      <c r="H10" s="41" cm="1">
        <f t="array" aca="1" ref="H10" ca="1">(INDIRECT(ADDRESS(5,35))-(1-INDIRECT(ADDRESS(5,33)))*C10)*INDIRECT(ADDRESS(5,38))/(D10*INDIRECT(ADDRESS(5,37)))-1</f>
        <v>-0.98923863498679032</v>
      </c>
      <c r="I10" s="41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-0.75595797801756626</v>
      </c>
      <c r="J10" s="41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-0.79140221196675287</v>
      </c>
      <c r="L10" s="65"/>
      <c r="M10" s="65"/>
      <c r="N10" s="37" t="s">
        <v>24</v>
      </c>
      <c r="O10" s="34">
        <v>1710000</v>
      </c>
      <c r="P10" s="14" t="str" cm="1">
        <f t="array" aca="1" ref="P10" ca="1">INDIRECT(ADDRESS(Q10+2,22))</f>
        <v>CFRP</v>
      </c>
      <c r="Q10" s="37">
        <v>2</v>
      </c>
      <c r="R10" s="14" cm="1">
        <f t="array" aca="1" ref="R10" ca="1">INDIRECT(ADDRESS(Q10+2,23))/(O10*INDIRECT(ADDRESS(Q10+2,27))*INDIRECT(ADDRESS(Q10+2,28))*INDIRECT(ADDRESS(Q10+2,29))*INDIRECT(ADDRESS(Q10+2,30))) -1</f>
        <v>53.920672580524688</v>
      </c>
      <c r="S10" s="14" cm="1">
        <f t="array" aca="1" ref="S10" ca="1">INDIRECT(ADDRESS(Q10+2,24))/(O10*INDIRECT(ADDRESS(Q10+2,27))*INDIRECT(ADDRESS(Q10+2,28))*INDIRECT(ADDRESS(Q10+2,29))*INDIRECT(ADDRESS(Q10+2,31))) -1</f>
        <v>50.552204662252507</v>
      </c>
    </row>
    <row r="11" spans="1:38" x14ac:dyDescent="0.3">
      <c r="A11" s="51"/>
      <c r="B11" s="8">
        <v>40770</v>
      </c>
      <c r="C11" s="13">
        <v>0</v>
      </c>
      <c r="D11" s="13">
        <v>0</v>
      </c>
      <c r="E11" s="41" cm="1">
        <f t="array" aca="1" ref="E11" ca="1">INDIRECT(ADDRESS(5,32))*INDIRECT(ADDRESS(5,23))/(INDIRECT(ADDRESS(5,34))+INDIRECT(ADDRESS(5,33))*C11*INDIRECT(ADDRESS(5,36)))-1</f>
        <v>2.3958065000614419</v>
      </c>
      <c r="F11" s="41" cm="1">
        <f t="array" aca="1" ref="F11" ca="1">INDIRECT(ADDRESS(5,32))*INDIRECT(ADDRESS(5,24))/(INDIRECT(ADDRESS(5,34))+INDIRECT(ADDRESS(5,33))*C11*INDIRECT(ADDRESS(5,37)))-1</f>
        <v>2.9319864737553538</v>
      </c>
      <c r="G11" s="41" t="e" cm="1">
        <f t="array" aca="1" ref="G11" ca="1">INDIRECT(ADDRESS(5,35))/((1-INDIRECT(ADDRESS(5,33)))*C11*INDIRECT(ADDRESS(5,37)))-1</f>
        <v>#DIV/0!</v>
      </c>
      <c r="H11" s="41" t="e" cm="1">
        <f t="array" aca="1" ref="H11" ca="1">(INDIRECT(ADDRESS(5,35))-(1-INDIRECT(ADDRESS(5,33)))*C11)*INDIRECT(ADDRESS(5,38))/(D11*INDIRECT(ADDRESS(5,37)))-1</f>
        <v>#DIV/0!</v>
      </c>
      <c r="I11" s="41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2.3958065000614419</v>
      </c>
      <c r="J11" s="41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2.9319864737553543</v>
      </c>
    </row>
    <row r="14" spans="1:38" x14ac:dyDescent="0.3">
      <c r="A14" s="7" t="s">
        <v>1</v>
      </c>
      <c r="B14" s="7" t="s">
        <v>0</v>
      </c>
      <c r="C14" s="12" t="s">
        <v>49</v>
      </c>
      <c r="D14" s="12" t="s">
        <v>50</v>
      </c>
      <c r="E14" s="25" t="s">
        <v>2</v>
      </c>
      <c r="F14" s="25" t="s">
        <v>3</v>
      </c>
      <c r="G14" s="25" t="s">
        <v>4</v>
      </c>
      <c r="H14" s="25" t="s">
        <v>5</v>
      </c>
      <c r="I14" s="25" t="s">
        <v>6</v>
      </c>
      <c r="J14" s="25" t="s">
        <v>7</v>
      </c>
      <c r="L14"/>
      <c r="M14"/>
      <c r="N14"/>
      <c r="O14"/>
      <c r="P14"/>
      <c r="Q14"/>
      <c r="R14"/>
      <c r="S14"/>
    </row>
    <row r="15" spans="1:38" x14ac:dyDescent="0.3">
      <c r="A15" s="52" t="s">
        <v>28</v>
      </c>
      <c r="B15" s="8">
        <v>40230</v>
      </c>
      <c r="C15" s="34">
        <v>252.85359</v>
      </c>
      <c r="D15" s="34">
        <v>25156.695841011788</v>
      </c>
      <c r="E15" s="41" cm="1">
        <f t="array" aca="1" ref="E15" ca="1">INDIRECT(ADDRESS(5,32))*INDIRECT(ADDRESS(5,23))/(INDIRECT(ADDRESS(5,34))+INDIRECT(ADDRESS(5,33))*C15*INDIRECT(ADDRESS(5,36)))-1</f>
        <v>2.3943221572522906</v>
      </c>
      <c r="F15" s="41" cm="1">
        <f t="array" aca="1" ref="F15" ca="1">INDIRECT(ADDRESS(5,32))*INDIRECT(ADDRESS(5,24))/(INDIRECT(ADDRESS(5,34))+INDIRECT(ADDRESS(5,33))*C15*INDIRECT(ADDRESS(5,37)))-1</f>
        <v>2.9295806965746372</v>
      </c>
      <c r="G15" s="41" cm="1">
        <f t="array" aca="1" ref="G15" ca="1">INDIRECT(ADDRESS(5,35))/((1-INDIRECT(ADDRESS(5,33)))*C15*INDIRECT(ADDRESS(5,37)))-1</f>
        <v>37.883170817346638</v>
      </c>
      <c r="H15" s="41" cm="1">
        <f t="array" aca="1" ref="H15" ca="1">(INDIRECT(ADDRESS(5,35))-(1-INDIRECT(ADDRESS(5,33)))*C15)*INDIRECT(ADDRESS(5,38))/(D15*INDIRECT(ADDRESS(5,37)))-1</f>
        <v>-0.92618747408206514</v>
      </c>
      <c r="I15" s="41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0.52777492310752683</v>
      </c>
      <c r="J15" s="41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0.36913824520386695</v>
      </c>
      <c r="L15"/>
      <c r="M15"/>
      <c r="N15"/>
      <c r="O15"/>
      <c r="P15"/>
      <c r="Q15"/>
      <c r="R15"/>
      <c r="S15"/>
    </row>
    <row r="16" spans="1:38" x14ac:dyDescent="0.3">
      <c r="A16" s="53"/>
      <c r="B16" s="8">
        <v>40240</v>
      </c>
      <c r="C16" s="13">
        <v>117.47175000000001</v>
      </c>
      <c r="D16" s="13">
        <v>20997.7005911905</v>
      </c>
      <c r="E16" s="41" cm="1">
        <f t="array" aca="1" ref="E16" ca="1">INDIRECT(ADDRESS(5,32))*INDIRECT(ADDRESS(5,23))/(INDIRECT(ADDRESS(5,34))+INDIRECT(ADDRESS(5,33))*C16*INDIRECT(ADDRESS(5,36)))-1</f>
        <v>2.3951167366081925</v>
      </c>
      <c r="F16" s="41" cm="1">
        <f t="array" aca="1" ref="F16" ca="1">INDIRECT(ADDRESS(5,32))*INDIRECT(ADDRESS(5,24))/(INDIRECT(ADDRESS(5,34))+INDIRECT(ADDRESS(5,33))*C16*INDIRECT(ADDRESS(5,37)))-1</f>
        <v>2.9308684217347403</v>
      </c>
      <c r="G16" s="41" cm="1">
        <f t="array" aca="1" ref="G16" ca="1">INDIRECT(ADDRESS(5,35))/((1-INDIRECT(ADDRESS(5,33)))*C16*INDIRECT(ADDRESS(5,37)))-1</f>
        <v>82.694584712914633</v>
      </c>
      <c r="H16" s="41" cm="1">
        <f t="array" aca="1" ref="H16" ca="1">(INDIRECT(ADDRESS(5,35))-(1-INDIRECT(ADDRESS(5,33)))*C16)*INDIRECT(ADDRESS(5,38))/(D16*INDIRECT(ADDRESS(5,37)))-1</f>
        <v>-0.91068142968808163</v>
      </c>
      <c r="I16" s="41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0.75474474856280316</v>
      </c>
      <c r="J16" s="41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0.598707723851722</v>
      </c>
      <c r="L16"/>
      <c r="M16"/>
      <c r="N16"/>
      <c r="O16"/>
      <c r="P16"/>
      <c r="Q16"/>
      <c r="R16"/>
      <c r="S16"/>
    </row>
    <row r="17" spans="1:19" x14ac:dyDescent="0.3">
      <c r="A17" s="53"/>
      <c r="B17" s="8">
        <v>40250</v>
      </c>
      <c r="C17" s="13">
        <v>240.63622000000001</v>
      </c>
      <c r="D17" s="13">
        <v>56316.547629100016</v>
      </c>
      <c r="E17" s="41" cm="1">
        <f t="array" aca="1" ref="E17" ca="1">INDIRECT(ADDRESS(5,32))*INDIRECT(ADDRESS(5,23))/(INDIRECT(ADDRESS(5,34))+INDIRECT(ADDRESS(5,33))*C17*INDIRECT(ADDRESS(5,36)))-1</f>
        <v>2.3943938478352136</v>
      </c>
      <c r="F17" s="41" cm="1">
        <f t="array" aca="1" ref="F17" ca="1">INDIRECT(ADDRESS(5,32))*INDIRECT(ADDRESS(5,24))/(INDIRECT(ADDRESS(5,34))+INDIRECT(ADDRESS(5,33))*C17*INDIRECT(ADDRESS(5,37)))-1</f>
        <v>2.9296968711355129</v>
      </c>
      <c r="G17" s="41" cm="1">
        <f t="array" aca="1" ref="G17" ca="1">INDIRECT(ADDRESS(5,35))/((1-INDIRECT(ADDRESS(5,33)))*C17*INDIRECT(ADDRESS(5,37)))-1</f>
        <v>39.85731288394296</v>
      </c>
      <c r="H17" s="41" cm="1">
        <f t="array" aca="1" ref="H17" ca="1">(INDIRECT(ADDRESS(5,35))-(1-INDIRECT(ADDRESS(5,33)))*C17)*INDIRECT(ADDRESS(5,38))/(D17*INDIRECT(ADDRESS(5,37)))-1</f>
        <v>-0.96699800755329612</v>
      </c>
      <c r="I17" s="41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-0.25441433238986266</v>
      </c>
      <c r="J17" s="41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-0.3563308731436946</v>
      </c>
      <c r="L17"/>
      <c r="M17"/>
      <c r="N17"/>
      <c r="O17"/>
      <c r="P17"/>
      <c r="Q17"/>
      <c r="R17"/>
      <c r="S17"/>
    </row>
    <row r="18" spans="1:19" x14ac:dyDescent="0.3">
      <c r="A18" s="53"/>
      <c r="B18" s="8">
        <v>40360</v>
      </c>
      <c r="C18" s="13">
        <v>0</v>
      </c>
      <c r="D18" s="13">
        <v>0</v>
      </c>
      <c r="E18" s="41" cm="1">
        <f t="array" aca="1" ref="E18" ca="1">INDIRECT(ADDRESS(5,32))*INDIRECT(ADDRESS(5,23))/(INDIRECT(ADDRESS(5,34))+INDIRECT(ADDRESS(5,33))*C18*INDIRECT(ADDRESS(5,36)))-1</f>
        <v>2.3958065000614419</v>
      </c>
      <c r="F18" s="41" cm="1">
        <f t="array" aca="1" ref="F18" ca="1">INDIRECT(ADDRESS(5,32))*INDIRECT(ADDRESS(5,24))/(INDIRECT(ADDRESS(5,34))+INDIRECT(ADDRESS(5,33))*C18*INDIRECT(ADDRESS(5,37)))-1</f>
        <v>2.9319864737553538</v>
      </c>
      <c r="G18" s="41" t="e" cm="1">
        <f t="array" aca="1" ref="G18" ca="1">INDIRECT(ADDRESS(5,35))/((1-INDIRECT(ADDRESS(5,33)))*C18*INDIRECT(ADDRESS(5,37)))-1</f>
        <v>#DIV/0!</v>
      </c>
      <c r="H18" s="41" t="e" cm="1">
        <f t="array" aca="1" ref="H18" ca="1">(INDIRECT(ADDRESS(5,35))-(1-INDIRECT(ADDRESS(5,33)))*C18)*INDIRECT(ADDRESS(5,38))/(D18*INDIRECT(ADDRESS(5,37)))-1</f>
        <v>#DIV/0!</v>
      </c>
      <c r="I18" s="41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2.3958065000614419</v>
      </c>
      <c r="J18" s="41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2.9319864737553543</v>
      </c>
      <c r="L18"/>
      <c r="M18"/>
      <c r="N18"/>
      <c r="O18"/>
      <c r="P18"/>
      <c r="Q18"/>
      <c r="R18"/>
      <c r="S18"/>
    </row>
    <row r="19" spans="1:19" x14ac:dyDescent="0.3">
      <c r="A19" s="53"/>
      <c r="B19" s="8">
        <v>40390</v>
      </c>
      <c r="C19" s="13">
        <v>-68.339304000000013</v>
      </c>
      <c r="D19" s="13">
        <v>152694.05058108529</v>
      </c>
      <c r="E19" s="41" cm="1">
        <f t="array" aca="1" ref="E19" ca="1">INDIRECT(ADDRESS(5,32))*INDIRECT(ADDRESS(5,23))/(INDIRECT(ADDRESS(5,34))+INDIRECT(ADDRESS(5,33))*C19*INDIRECT(ADDRESS(5,36)))-1</f>
        <v>2.3962078995815457</v>
      </c>
      <c r="F19" s="41" cm="1">
        <f t="array" aca="1" ref="F19" ca="1">INDIRECT(ADDRESS(5,32))*INDIRECT(ADDRESS(5,24))/(INDIRECT(ADDRESS(5,34))+INDIRECT(ADDRESS(5,33))*C19*INDIRECT(ADDRESS(5,37)))-1</f>
        <v>2.932637194270963</v>
      </c>
      <c r="G19" s="41" cm="1">
        <f t="array" aca="1" ref="G19" ca="1">INDIRECT(ADDRESS(5,35))/((1-INDIRECT(ADDRESS(5,33)))*C19*INDIRECT(ADDRESS(5,37)))-1</f>
        <v>-144.86668807381079</v>
      </c>
      <c r="H19" s="41" cm="1">
        <f t="array" aca="1" ref="H19" ca="1">(INDIRECT(ADDRESS(5,35))-(1-INDIRECT(ADDRESS(5,33)))*C19)*INDIRECT(ADDRESS(5,38))/(D19*INDIRECT(ADDRESS(5,37)))-1</f>
        <v>-0.98755013481458331</v>
      </c>
      <c r="I19" s="41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-0.71909549853371346</v>
      </c>
      <c r="J19" s="41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-0.7598014113066911</v>
      </c>
      <c r="L19"/>
      <c r="M19"/>
      <c r="N19"/>
      <c r="O19"/>
      <c r="P19"/>
      <c r="Q19"/>
      <c r="R19"/>
      <c r="S19"/>
    </row>
    <row r="20" spans="1:19" x14ac:dyDescent="0.3">
      <c r="A20" s="53"/>
      <c r="B20" s="8">
        <v>40710</v>
      </c>
      <c r="C20" s="13">
        <v>68.196018000000009</v>
      </c>
      <c r="D20" s="13">
        <v>152761.52336029595</v>
      </c>
      <c r="E20" s="41" cm="1">
        <f t="array" aca="1" ref="E20" ca="1">INDIRECT(ADDRESS(5,32))*INDIRECT(ADDRESS(5,23))/(INDIRECT(ADDRESS(5,34))+INDIRECT(ADDRESS(5,33))*C20*INDIRECT(ADDRESS(5,36)))-1</f>
        <v>2.3954060367235943</v>
      </c>
      <c r="F20" s="41" cm="1">
        <f t="array" aca="1" ref="F20" ca="1">INDIRECT(ADDRESS(5,32))*INDIRECT(ADDRESS(5,24))/(INDIRECT(ADDRESS(5,34))+INDIRECT(ADDRESS(5,33))*C20*INDIRECT(ADDRESS(5,37)))-1</f>
        <v>2.9313373322286744</v>
      </c>
      <c r="G20" s="41" cm="1">
        <f t="array" aca="1" ref="G20" ca="1">INDIRECT(ADDRESS(5,35))/((1-INDIRECT(ADDRESS(5,33)))*C20*INDIRECT(ADDRESS(5,37)))-1</f>
        <v>143.16896499366473</v>
      </c>
      <c r="H20" s="41" cm="1">
        <f t="array" aca="1" ref="H20" ca="1">(INDIRECT(ADDRESS(5,35))-(1-INDIRECT(ADDRESS(5,33)))*C20)*INDIRECT(ADDRESS(5,38))/(D20*INDIRECT(ADDRESS(5,37)))-1</f>
        <v>-0.98767846478161703</v>
      </c>
      <c r="I20" s="41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-0.71921917545366254</v>
      </c>
      <c r="J20" s="41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-0.75990740431453507</v>
      </c>
      <c r="L20"/>
      <c r="M20"/>
      <c r="N20"/>
      <c r="O20"/>
      <c r="P20"/>
      <c r="Q20"/>
      <c r="R20"/>
      <c r="S20"/>
    </row>
    <row r="21" spans="1:19" x14ac:dyDescent="0.3">
      <c r="A21" s="53"/>
      <c r="B21" s="8">
        <v>40740</v>
      </c>
      <c r="C21" s="13">
        <v>12.236796</v>
      </c>
      <c r="D21" s="13">
        <v>307414.71138619224</v>
      </c>
      <c r="E21" s="41" cm="1">
        <f t="array" aca="1" ref="E21" ca="1">INDIRECT(ADDRESS(5,32))*INDIRECT(ADDRESS(5,23))/(INDIRECT(ADDRESS(5,34))+INDIRECT(ADDRESS(5,33))*C21*INDIRECT(ADDRESS(5,36)))-1</f>
        <v>2.3957346357127323</v>
      </c>
      <c r="F21" s="41" cm="1">
        <f t="array" aca="1" ref="F21" ca="1">INDIRECT(ADDRESS(5,32))*INDIRECT(ADDRESS(5,24))/(INDIRECT(ADDRESS(5,34))+INDIRECT(ADDRESS(5,33))*C21*INDIRECT(ADDRESS(5,37)))-1</f>
        <v>2.9318699788498992</v>
      </c>
      <c r="G21" s="41" cm="1">
        <f t="array" aca="1" ref="G21" ca="1">INDIRECT(ADDRESS(5,35))/((1-INDIRECT(ADDRESS(5,33)))*C21*INDIRECT(ADDRESS(5,37)))-1</f>
        <v>802.45781132163461</v>
      </c>
      <c r="H21" s="41" cm="1">
        <f t="array" aca="1" ref="H21" ca="1">(INDIRECT(ADDRESS(5,35))-(1-INDIRECT(ADDRESS(5,33)))*C21)*INDIRECT(ADDRESS(5,38))/(D21*INDIRECT(ADDRESS(5,37)))-1</f>
        <v>-0.9938521260823423</v>
      </c>
      <c r="I21" s="41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-0.86011279561827148</v>
      </c>
      <c r="J21" s="41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-0.88052448204648237</v>
      </c>
      <c r="L21"/>
      <c r="M21"/>
      <c r="N21"/>
      <c r="O21"/>
      <c r="P21"/>
      <c r="Q21"/>
      <c r="R21"/>
      <c r="S21"/>
    </row>
    <row r="22" spans="1:19" x14ac:dyDescent="0.3">
      <c r="A22" s="53"/>
      <c r="B22" s="8">
        <v>40750</v>
      </c>
      <c r="C22" s="13">
        <v>-240.60355000000001</v>
      </c>
      <c r="D22" s="13">
        <v>56311.796279285911</v>
      </c>
      <c r="E22" s="41" cm="1">
        <f t="array" aca="1" ref="E22" ca="1">INDIRECT(ADDRESS(5,32))*INDIRECT(ADDRESS(5,23))/(INDIRECT(ADDRESS(5,34))+INDIRECT(ADDRESS(5,33))*C22*INDIRECT(ADDRESS(5,36)))-1</f>
        <v>2.3972201365618013</v>
      </c>
      <c r="F22" s="41" cm="1">
        <f t="array" aca="1" ref="F22" ca="1">INDIRECT(ADDRESS(5,32))*INDIRECT(ADDRESS(5,24))/(INDIRECT(ADDRESS(5,34))+INDIRECT(ADDRESS(5,33))*C22*INDIRECT(ADDRESS(5,37)))-1</f>
        <v>2.9342784345714823</v>
      </c>
      <c r="G22" s="41" cm="1">
        <f t="array" aca="1" ref="G22" ca="1">INDIRECT(ADDRESS(5,35))/((1-INDIRECT(ADDRESS(5,33)))*C22*INDIRECT(ADDRESS(5,37)))-1</f>
        <v>-41.862860634223104</v>
      </c>
      <c r="H22" s="41" cm="1">
        <f t="array" aca="1" ref="H22" ca="1">(INDIRECT(ADDRESS(5,35))-(1-INDIRECT(ADDRESS(5,33)))*C22)*INDIRECT(ADDRESS(5,38))/(D22*INDIRECT(ADDRESS(5,37)))-1</f>
        <v>-0.96582076046660037</v>
      </c>
      <c r="I22" s="41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-0.25432453518699316</v>
      </c>
      <c r="J22" s="41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-0.35625791587083078</v>
      </c>
      <c r="L22"/>
      <c r="M22"/>
      <c r="N22"/>
      <c r="O22"/>
      <c r="P22"/>
      <c r="Q22"/>
      <c r="R22"/>
      <c r="S22"/>
    </row>
    <row r="23" spans="1:19" x14ac:dyDescent="0.3">
      <c r="A23" s="53"/>
      <c r="B23" s="8">
        <v>40760</v>
      </c>
      <c r="C23" s="13">
        <v>-117.20082000000001</v>
      </c>
      <c r="D23" s="13">
        <v>20951.502857431999</v>
      </c>
      <c r="E23" s="41" cm="1">
        <f t="array" aca="1" ref="E23" ca="1">INDIRECT(ADDRESS(5,32))*INDIRECT(ADDRESS(5,23))/(INDIRECT(ADDRESS(5,34))+INDIRECT(ADDRESS(5,33))*C23*INDIRECT(ADDRESS(5,36)))-1</f>
        <v>2.3964949520415981</v>
      </c>
      <c r="F23" s="41" cm="1">
        <f t="array" aca="1" ref="F23" ca="1">INDIRECT(ADDRESS(5,32))*INDIRECT(ADDRESS(5,24))/(INDIRECT(ADDRESS(5,34))+INDIRECT(ADDRESS(5,33))*C23*INDIRECT(ADDRESS(5,37)))-1</f>
        <v>2.9331025811595297</v>
      </c>
      <c r="G23" s="41" cm="1">
        <f t="array" aca="1" ref="G23" ca="1">INDIRECT(ADDRESS(5,35))/((1-INDIRECT(ADDRESS(5,33)))*C23*INDIRECT(ADDRESS(5,37)))-1</f>
        <v>-84.888059245228249</v>
      </c>
      <c r="H23" s="41" cm="1">
        <f t="array" aca="1" ref="H23" ca="1">(INDIRECT(ADDRESS(5,35))-(1-INDIRECT(ADDRESS(5,33)))*C23)*INDIRECT(ADDRESS(5,38))/(D23*INDIRECT(ADDRESS(5,37)))-1</f>
        <v>-0.90894518041627215</v>
      </c>
      <c r="I23" s="41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0.75776898177032592</v>
      </c>
      <c r="J23" s="41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0.60179917167030283</v>
      </c>
      <c r="L23"/>
      <c r="M23"/>
      <c r="N23"/>
      <c r="O23"/>
      <c r="P23"/>
      <c r="Q23"/>
      <c r="R23"/>
      <c r="S23"/>
    </row>
    <row r="24" spans="1:19" x14ac:dyDescent="0.3">
      <c r="A24" s="66"/>
      <c r="B24" s="8">
        <v>40770</v>
      </c>
      <c r="C24" s="13">
        <v>0</v>
      </c>
      <c r="D24" s="13">
        <v>0</v>
      </c>
      <c r="E24" s="41" cm="1">
        <f t="array" aca="1" ref="E24" ca="1">INDIRECT(ADDRESS(5,32))*INDIRECT(ADDRESS(5,23))/(INDIRECT(ADDRESS(5,34))+INDIRECT(ADDRESS(5,33))*C24*INDIRECT(ADDRESS(5,36)))-1</f>
        <v>2.3958065000614419</v>
      </c>
      <c r="F24" s="41" cm="1">
        <f t="array" aca="1" ref="F24" ca="1">INDIRECT(ADDRESS(5,32))*INDIRECT(ADDRESS(5,24))/(INDIRECT(ADDRESS(5,34))+INDIRECT(ADDRESS(5,33))*C24*INDIRECT(ADDRESS(5,37)))-1</f>
        <v>2.9319864737553538</v>
      </c>
      <c r="G24" s="41" t="e" cm="1">
        <f t="array" aca="1" ref="G24" ca="1">INDIRECT(ADDRESS(5,35))/((1-INDIRECT(ADDRESS(5,33)))*C24*INDIRECT(ADDRESS(5,37)))-1</f>
        <v>#DIV/0!</v>
      </c>
      <c r="H24" s="41" t="e" cm="1">
        <f t="array" aca="1" ref="H24" ca="1">(INDIRECT(ADDRESS(5,35))-(1-INDIRECT(ADDRESS(5,33)))*C24)*INDIRECT(ADDRESS(5,38))/(D24*INDIRECT(ADDRESS(5,37)))-1</f>
        <v>#DIV/0!</v>
      </c>
      <c r="I24" s="41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2.3958065000614419</v>
      </c>
      <c r="J24" s="41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2.9319864737553543</v>
      </c>
      <c r="L24"/>
      <c r="M24"/>
      <c r="N24"/>
      <c r="O24"/>
      <c r="P24"/>
      <c r="Q24"/>
      <c r="R24"/>
      <c r="S24"/>
    </row>
    <row r="25" spans="1:19" x14ac:dyDescent="0.3">
      <c r="L25"/>
      <c r="M25"/>
      <c r="N25"/>
      <c r="O25"/>
      <c r="P25"/>
      <c r="Q25"/>
      <c r="R25"/>
      <c r="S25"/>
    </row>
    <row r="26" spans="1:19" x14ac:dyDescent="0.3">
      <c r="L26"/>
      <c r="M26"/>
      <c r="N26"/>
      <c r="O26"/>
      <c r="P26"/>
      <c r="Q26"/>
      <c r="R26"/>
      <c r="S26"/>
    </row>
    <row r="27" spans="1:19" x14ac:dyDescent="0.3">
      <c r="A27" s="12" t="s">
        <v>1</v>
      </c>
      <c r="B27" s="12" t="s">
        <v>0</v>
      </c>
      <c r="C27" s="12" t="s">
        <v>49</v>
      </c>
      <c r="D27" s="12" t="s">
        <v>50</v>
      </c>
      <c r="E27" s="27" t="s">
        <v>2</v>
      </c>
      <c r="F27" s="31" t="s">
        <v>3</v>
      </c>
      <c r="G27" s="27" t="s">
        <v>4</v>
      </c>
      <c r="H27" s="27" t="s">
        <v>5</v>
      </c>
      <c r="I27" s="32" t="s">
        <v>6</v>
      </c>
      <c r="J27" s="32" t="s">
        <v>7</v>
      </c>
      <c r="L27"/>
      <c r="M27"/>
      <c r="N27"/>
      <c r="O27"/>
      <c r="P27"/>
      <c r="Q27"/>
      <c r="R27"/>
      <c r="S27"/>
    </row>
    <row r="28" spans="1:19" x14ac:dyDescent="0.3">
      <c r="A28" s="52" t="s">
        <v>29</v>
      </c>
      <c r="B28" s="8">
        <v>40230</v>
      </c>
      <c r="C28" s="34">
        <v>601.80362000000002</v>
      </c>
      <c r="D28" s="34">
        <v>120409.0717318532</v>
      </c>
      <c r="E28" s="41" cm="1">
        <f t="array" aca="1" ref="E28" ca="1">INDIRECT(ADDRESS(5,32))*INDIRECT(ADDRESS(5,23))/(INDIRECT(ADDRESS(5,34))+INDIRECT(ADDRESS(5,33))*C28*INDIRECT(ADDRESS(5,36)))-1</f>
        <v>2.392275823108641</v>
      </c>
      <c r="F28" s="41" cm="1">
        <f t="array" aca="1" ref="F28" ca="1">INDIRECT(ADDRESS(5,32))*INDIRECT(ADDRESS(5,24))/(INDIRECT(ADDRESS(5,34))+INDIRECT(ADDRESS(5,33))*C28*INDIRECT(ADDRESS(5,37)))-1</f>
        <v>2.9262654398916919</v>
      </c>
      <c r="G28" s="41" cm="1">
        <f t="array" aca="1" ref="G28" ca="1">INDIRECT(ADDRESS(5,35))/((1-INDIRECT(ADDRESS(5,33)))*C28*INDIRECT(ADDRESS(5,37)))-1</f>
        <v>15.337138902137767</v>
      </c>
      <c r="H28" s="41" cm="1">
        <f t="array" aca="1" ref="H28" ca="1">(INDIRECT(ADDRESS(5,35))-(1-INDIRECT(ADDRESS(5,33)))*C28)*INDIRECT(ADDRESS(5,38))/(D28*INDIRECT(ADDRESS(5,37)))-1</f>
        <v>-0.98497684988652812</v>
      </c>
      <c r="I28" s="41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-0.64452051891891515</v>
      </c>
      <c r="J28" s="41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-0.6957454739165595</v>
      </c>
      <c r="L28"/>
      <c r="M28"/>
      <c r="N28"/>
      <c r="O28"/>
      <c r="P28"/>
      <c r="Q28"/>
      <c r="R28"/>
      <c r="S28"/>
    </row>
    <row r="29" spans="1:19" x14ac:dyDescent="0.3">
      <c r="A29" s="53"/>
      <c r="B29" s="8">
        <v>40240</v>
      </c>
      <c r="C29" s="13">
        <v>436.97599000000002</v>
      </c>
      <c r="D29" s="13">
        <v>72917.870455049517</v>
      </c>
      <c r="E29" s="41" cm="1">
        <f t="array" aca="1" ref="E29" ca="1">INDIRECT(ADDRESS(5,32))*INDIRECT(ADDRESS(5,23))/(INDIRECT(ADDRESS(5,34))+INDIRECT(ADDRESS(5,33))*C29*INDIRECT(ADDRESS(5,36)))-1</f>
        <v>2.3932421078314587</v>
      </c>
      <c r="F29" s="41" cm="1">
        <f t="array" aca="1" ref="F29" ca="1">INDIRECT(ADDRESS(5,32))*INDIRECT(ADDRESS(5,24))/(INDIRECT(ADDRESS(5,34))+INDIRECT(ADDRESS(5,33))*C29*INDIRECT(ADDRESS(5,37)))-1</f>
        <v>2.927830714295204</v>
      </c>
      <c r="G29" s="41" cm="1">
        <f t="array" aca="1" ref="G29" ca="1">INDIRECT(ADDRESS(5,35))/((1-INDIRECT(ADDRESS(5,33)))*C29*INDIRECT(ADDRESS(5,37)))-1</f>
        <v>21.499518410037428</v>
      </c>
      <c r="H29" s="41" cm="1">
        <f t="array" aca="1" ref="H29" ca="1">(INDIRECT(ADDRESS(5,35))-(1-INDIRECT(ADDRESS(5,33)))*C29)*INDIRECT(ADDRESS(5,38))/(D29*INDIRECT(ADDRESS(5,37)))-1</f>
        <v>-0.97488166379593644</v>
      </c>
      <c r="I29" s="41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-0.41848033338631374</v>
      </c>
      <c r="J29" s="41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-0.50016691742051167</v>
      </c>
      <c r="L29"/>
      <c r="M29"/>
      <c r="N29"/>
      <c r="O29"/>
      <c r="P29"/>
      <c r="Q29"/>
      <c r="R29"/>
      <c r="S29"/>
    </row>
    <row r="30" spans="1:19" x14ac:dyDescent="0.3">
      <c r="A30" s="53"/>
      <c r="B30" s="8">
        <v>40250</v>
      </c>
      <c r="C30" s="13">
        <v>704.68145000000004</v>
      </c>
      <c r="D30" s="13">
        <v>143515.02626851675</v>
      </c>
      <c r="E30" s="41" cm="1">
        <f t="array" aca="1" ref="E30" ca="1">INDIRECT(ADDRESS(5,32))*INDIRECT(ADDRESS(5,23))/(INDIRECT(ADDRESS(5,34))+INDIRECT(ADDRESS(5,33))*C30*INDIRECT(ADDRESS(5,36)))-1</f>
        <v>2.3916729914946799</v>
      </c>
      <c r="F30" s="41" cm="1">
        <f t="array" aca="1" ref="F30" ca="1">INDIRECT(ADDRESS(5,32))*INDIRECT(ADDRESS(5,24))/(INDIRECT(ADDRESS(5,34))+INDIRECT(ADDRESS(5,33))*C30*INDIRECT(ADDRESS(5,37)))-1</f>
        <v>2.9252890997378524</v>
      </c>
      <c r="G30" s="41" cm="1">
        <f t="array" aca="1" ref="G30" ca="1">INDIRECT(ADDRESS(5,35))/((1-INDIRECT(ADDRESS(5,33)))*C30*INDIRECT(ADDRESS(5,37)))-1</f>
        <v>12.952047881705033</v>
      </c>
      <c r="H30" s="41" cm="1">
        <f t="array" aca="1" ref="H30" ca="1">(INDIRECT(ADDRESS(5,35))-(1-INDIRECT(ADDRESS(5,33)))*C30)*INDIRECT(ADDRESS(5,38))/(D30*INDIRECT(ADDRESS(5,37)))-1</f>
        <v>-0.98749409554449852</v>
      </c>
      <c r="I30" s="41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-0.70126718590201631</v>
      </c>
      <c r="J30" s="41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-0.74450356357414194</v>
      </c>
      <c r="L30"/>
      <c r="M30"/>
      <c r="N30"/>
      <c r="O30"/>
      <c r="P30"/>
      <c r="Q30"/>
      <c r="R30"/>
      <c r="S30"/>
    </row>
    <row r="31" spans="1:19" x14ac:dyDescent="0.3">
      <c r="A31" s="53"/>
      <c r="B31" s="8">
        <v>40360</v>
      </c>
      <c r="C31" s="13">
        <v>0</v>
      </c>
      <c r="D31" s="13">
        <v>0</v>
      </c>
      <c r="E31" s="41" cm="1">
        <f t="array" aca="1" ref="E31" ca="1">INDIRECT(ADDRESS(5,32))*INDIRECT(ADDRESS(5,23))/(INDIRECT(ADDRESS(5,34))+INDIRECT(ADDRESS(5,33))*C31*INDIRECT(ADDRESS(5,36)))-1</f>
        <v>2.3958065000614419</v>
      </c>
      <c r="F31" s="41" cm="1">
        <f t="array" aca="1" ref="F31" ca="1">INDIRECT(ADDRESS(5,32))*INDIRECT(ADDRESS(5,24))/(INDIRECT(ADDRESS(5,34))+INDIRECT(ADDRESS(5,33))*C31*INDIRECT(ADDRESS(5,37)))-1</f>
        <v>2.9319864737553538</v>
      </c>
      <c r="G31" s="41" t="e" cm="1">
        <f t="array" aca="1" ref="G31" ca="1">INDIRECT(ADDRESS(5,35))/((1-INDIRECT(ADDRESS(5,33)))*C31*INDIRECT(ADDRESS(5,37)))-1</f>
        <v>#DIV/0!</v>
      </c>
      <c r="H31" s="41" t="e" cm="1">
        <f t="array" aca="1" ref="H31" ca="1">(INDIRECT(ADDRESS(5,35))-(1-INDIRECT(ADDRESS(5,33)))*C31)*INDIRECT(ADDRESS(5,38))/(D31*INDIRECT(ADDRESS(5,37)))-1</f>
        <v>#DIV/0!</v>
      </c>
      <c r="I31" s="41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2.3958065000614419</v>
      </c>
      <c r="J31" s="41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2.9319864737553543</v>
      </c>
      <c r="L31"/>
      <c r="M31"/>
      <c r="N31"/>
      <c r="O31"/>
      <c r="P31"/>
      <c r="Q31"/>
      <c r="R31"/>
      <c r="S31"/>
    </row>
    <row r="32" spans="1:19" x14ac:dyDescent="0.3">
      <c r="A32" s="53"/>
      <c r="B32" s="8">
        <v>40390</v>
      </c>
      <c r="C32" s="13">
        <v>456.29683</v>
      </c>
      <c r="D32" s="13">
        <v>55070.953668940012</v>
      </c>
      <c r="E32" s="41" cm="1">
        <f t="array" aca="1" ref="E32" ca="1">INDIRECT(ADDRESS(5,32))*INDIRECT(ADDRESS(5,23))/(INDIRECT(ADDRESS(5,34))+INDIRECT(ADDRESS(5,33))*C32*INDIRECT(ADDRESS(5,36)))-1</f>
        <v>2.3931288129490151</v>
      </c>
      <c r="F32" s="41" cm="1">
        <f t="array" aca="1" ref="F32" ca="1">INDIRECT(ADDRESS(5,32))*INDIRECT(ADDRESS(5,24))/(INDIRECT(ADDRESS(5,34))+INDIRECT(ADDRESS(5,33))*C32*INDIRECT(ADDRESS(5,37)))-1</f>
        <v>2.9276471706792861</v>
      </c>
      <c r="G32" s="41" cm="1">
        <f t="array" aca="1" ref="G32" ca="1">INDIRECT(ADDRESS(5,35))/((1-INDIRECT(ADDRESS(5,33)))*C32*INDIRECT(ADDRESS(5,37)))-1</f>
        <v>20.546828041188306</v>
      </c>
      <c r="H32" s="41" cm="1">
        <f t="array" aca="1" ref="H32" ca="1">(INDIRECT(ADDRESS(5,35))-(1-INDIRECT(ADDRESS(5,33)))*C32)*INDIRECT(ADDRESS(5,38))/(D32*INDIRECT(ADDRESS(5,37)))-1</f>
        <v>-0.9667897461712962</v>
      </c>
      <c r="I32" s="41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-0.23840502682788589</v>
      </c>
      <c r="J32" s="41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-0.34218556967210101</v>
      </c>
      <c r="L32"/>
      <c r="M32"/>
      <c r="N32"/>
      <c r="O32"/>
      <c r="P32"/>
      <c r="Q32"/>
      <c r="R32"/>
      <c r="S32"/>
    </row>
    <row r="33" spans="1:19" x14ac:dyDescent="0.3">
      <c r="A33" s="53"/>
      <c r="B33" s="8">
        <v>40710</v>
      </c>
      <c r="C33" s="13">
        <v>455.96144000000004</v>
      </c>
      <c r="D33" s="13">
        <v>55112.83913749901</v>
      </c>
      <c r="E33" s="41" cm="1">
        <f t="array" aca="1" ref="E33" ca="1">INDIRECT(ADDRESS(5,32))*INDIRECT(ADDRESS(5,23))/(INDIRECT(ADDRESS(5,34))+INDIRECT(ADDRESS(5,33))*C33*INDIRECT(ADDRESS(5,36)))-1</f>
        <v>2.3931307795676484</v>
      </c>
      <c r="F33" s="41" cm="1">
        <f t="array" aca="1" ref="F33" ca="1">INDIRECT(ADDRESS(5,32))*INDIRECT(ADDRESS(5,24))/(INDIRECT(ADDRESS(5,34))+INDIRECT(ADDRESS(5,33))*C33*INDIRECT(ADDRESS(5,37)))-1</f>
        <v>2.9276503566622298</v>
      </c>
      <c r="G33" s="41" cm="1">
        <f t="array" aca="1" ref="G33" ca="1">INDIRECT(ADDRESS(5,35))/((1-INDIRECT(ADDRESS(5,33)))*C33*INDIRECT(ADDRESS(5,37)))-1</f>
        <v>20.562677167940631</v>
      </c>
      <c r="H33" s="41" cm="1">
        <f t="array" aca="1" ref="H33" ca="1">(INDIRECT(ADDRESS(5,35))-(1-INDIRECT(ADDRESS(5,33)))*C33)*INDIRECT(ADDRESS(5,38))/(D33*INDIRECT(ADDRESS(5,37)))-1</f>
        <v>-0.96681414946633693</v>
      </c>
      <c r="I33" s="41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-0.23895468474620707</v>
      </c>
      <c r="J33" s="41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-0.34267148230618516</v>
      </c>
      <c r="L33"/>
      <c r="M33"/>
      <c r="N33"/>
      <c r="O33"/>
      <c r="P33"/>
      <c r="Q33"/>
      <c r="R33"/>
      <c r="S33"/>
    </row>
    <row r="34" spans="1:19" x14ac:dyDescent="0.3">
      <c r="A34" s="53"/>
      <c r="B34" s="8">
        <v>40740</v>
      </c>
      <c r="C34" s="13">
        <v>1118.6197000000002</v>
      </c>
      <c r="D34" s="13">
        <v>242555.96607987801</v>
      </c>
      <c r="E34" s="41" cm="1">
        <f t="array" aca="1" ref="E34" ca="1">INDIRECT(ADDRESS(5,32))*INDIRECT(ADDRESS(5,23))/(INDIRECT(ADDRESS(5,34))+INDIRECT(ADDRESS(5,33))*C34*INDIRECT(ADDRESS(5,36)))-1</f>
        <v>2.3892496078016596</v>
      </c>
      <c r="F34" s="41" cm="1">
        <f t="array" aca="1" ref="F34" ca="1">INDIRECT(ADDRESS(5,32))*INDIRECT(ADDRESS(5,24))/(INDIRECT(ADDRESS(5,34))+INDIRECT(ADDRESS(5,33))*C34*INDIRECT(ADDRESS(5,37)))-1</f>
        <v>2.9213656093452762</v>
      </c>
      <c r="G34" s="41" cm="1">
        <f t="array" aca="1" ref="G34" ca="1">INDIRECT(ADDRESS(5,35))/((1-INDIRECT(ADDRESS(5,33)))*C34*INDIRECT(ADDRESS(5,37)))-1</f>
        <v>7.7891794966147394</v>
      </c>
      <c r="H34" s="41" cm="1">
        <f t="array" aca="1" ref="H34" ca="1">(INDIRECT(ADDRESS(5,35))-(1-INDIRECT(ADDRESS(5,33)))*C34)*INDIRECT(ADDRESS(5,38))/(D34*INDIRECT(ADDRESS(5,37)))-1</f>
        <v>-0.99283506280149225</v>
      </c>
      <c r="I34" s="41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-0.82279943435647263</v>
      </c>
      <c r="J34" s="41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-0.8486200516475163</v>
      </c>
      <c r="L34"/>
      <c r="M34"/>
      <c r="N34"/>
      <c r="O34"/>
      <c r="P34"/>
      <c r="Q34"/>
      <c r="R34"/>
      <c r="S34"/>
    </row>
    <row r="35" spans="1:19" x14ac:dyDescent="0.3">
      <c r="A35" s="53"/>
      <c r="B35" s="8">
        <v>40750</v>
      </c>
      <c r="C35" s="13">
        <v>704.99330000000009</v>
      </c>
      <c r="D35" s="13">
        <v>143594.21550503216</v>
      </c>
      <c r="E35" s="41" cm="1">
        <f t="array" aca="1" ref="E35" ca="1">INDIRECT(ADDRESS(5,32))*INDIRECT(ADDRESS(5,23))/(INDIRECT(ADDRESS(5,34))+INDIRECT(ADDRESS(5,33))*C35*INDIRECT(ADDRESS(5,36)))-1</f>
        <v>2.3916711644778204</v>
      </c>
      <c r="F35" s="41" cm="1">
        <f t="array" aca="1" ref="F35" ca="1">INDIRECT(ADDRESS(5,32))*INDIRECT(ADDRESS(5,24))/(INDIRECT(ADDRESS(5,34))+INDIRECT(ADDRESS(5,33))*C35*INDIRECT(ADDRESS(5,37)))-1</f>
        <v>2.9252861409299644</v>
      </c>
      <c r="G35" s="41" cm="1">
        <f t="array" aca="1" ref="G35" ca="1">INDIRECT(ADDRESS(5,35))/((1-INDIRECT(ADDRESS(5,33)))*C35*INDIRECT(ADDRESS(5,37)))-1</f>
        <v>12.945876268255784</v>
      </c>
      <c r="H35" s="41" cm="1">
        <f t="array" aca="1" ref="H35" ca="1">(INDIRECT(ADDRESS(5,35))-(1-INDIRECT(ADDRESS(5,33)))*C35)*INDIRECT(ADDRESS(5,38))/(D35*INDIRECT(ADDRESS(5,37)))-1</f>
        <v>-0.98750129075164617</v>
      </c>
      <c r="I35" s="41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-0.7014306551019589</v>
      </c>
      <c r="J35" s="41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-0.74464386892118017</v>
      </c>
      <c r="L35"/>
      <c r="M35"/>
      <c r="N35"/>
      <c r="O35"/>
      <c r="P35"/>
      <c r="Q35"/>
      <c r="R35"/>
      <c r="S35"/>
    </row>
    <row r="36" spans="1:19" x14ac:dyDescent="0.3">
      <c r="A36" s="53"/>
      <c r="B36" s="8">
        <v>40760</v>
      </c>
      <c r="C36" s="13">
        <v>437.33910000000003</v>
      </c>
      <c r="D36" s="13">
        <v>72931.773101550119</v>
      </c>
      <c r="E36" s="41" cm="1">
        <f t="array" aca="1" ref="E36" ca="1">INDIRECT(ADDRESS(5,32))*INDIRECT(ADDRESS(5,23))/(INDIRECT(ADDRESS(5,34))+INDIRECT(ADDRESS(5,33))*C36*INDIRECT(ADDRESS(5,36)))-1</f>
        <v>2.3932399785320833</v>
      </c>
      <c r="F36" s="41" cm="1">
        <f t="array" aca="1" ref="F36" ca="1">INDIRECT(ADDRESS(5,32))*INDIRECT(ADDRESS(5,24))/(INDIRECT(ADDRESS(5,34))+INDIRECT(ADDRESS(5,33))*C36*INDIRECT(ADDRESS(5,37)))-1</f>
        <v>2.9278272646740526</v>
      </c>
      <c r="G36" s="41" cm="1">
        <f t="array" aca="1" ref="G36" ca="1">INDIRECT(ADDRESS(5,35))/((1-INDIRECT(ADDRESS(5,33)))*C36*INDIRECT(ADDRESS(5,37)))-1</f>
        <v>21.480837710941767</v>
      </c>
      <c r="H36" s="41" cm="1">
        <f t="array" aca="1" ref="H36" ca="1">(INDIRECT(ADDRESS(5,35))-(1-INDIRECT(ADDRESS(5,33)))*C36)*INDIRECT(ADDRESS(5,38))/(D36*INDIRECT(ADDRESS(5,37)))-1</f>
        <v>-0.97488713621242284</v>
      </c>
      <c r="I36" s="41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-0.41858794170606073</v>
      </c>
      <c r="J36" s="41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-0.50026066288330329</v>
      </c>
      <c r="L36"/>
      <c r="M36"/>
      <c r="N36"/>
      <c r="O36"/>
      <c r="P36"/>
      <c r="Q36"/>
      <c r="R36"/>
      <c r="S36"/>
    </row>
    <row r="37" spans="1:19" x14ac:dyDescent="0.3">
      <c r="A37" s="66"/>
      <c r="B37" s="8">
        <v>40770</v>
      </c>
      <c r="C37" s="13">
        <v>0</v>
      </c>
      <c r="D37" s="13">
        <v>0</v>
      </c>
      <c r="E37" s="41" cm="1">
        <f t="array" aca="1" ref="E37" ca="1">INDIRECT(ADDRESS(5,32))*INDIRECT(ADDRESS(5,23))/(INDIRECT(ADDRESS(5,34))+INDIRECT(ADDRESS(5,33))*C37*INDIRECT(ADDRESS(5,36)))-1</f>
        <v>2.3958065000614419</v>
      </c>
      <c r="F37" s="41" cm="1">
        <f t="array" aca="1" ref="F37" ca="1">INDIRECT(ADDRESS(5,32))*INDIRECT(ADDRESS(5,24))/(INDIRECT(ADDRESS(5,34))+INDIRECT(ADDRESS(5,33))*C37*INDIRECT(ADDRESS(5,37)))-1</f>
        <v>2.9319864737553538</v>
      </c>
      <c r="G37" s="41" t="e" cm="1">
        <f t="array" aca="1" ref="G37" ca="1">INDIRECT(ADDRESS(5,35))/((1-INDIRECT(ADDRESS(5,33)))*C37*INDIRECT(ADDRESS(5,37)))-1</f>
        <v>#DIV/0!</v>
      </c>
      <c r="H37" s="41" t="e" cm="1">
        <f t="array" aca="1" ref="H37" ca="1">(INDIRECT(ADDRESS(5,35))-(1-INDIRECT(ADDRESS(5,33)))*C37)*INDIRECT(ADDRESS(5,38))/(D37*INDIRECT(ADDRESS(5,37)))-1</f>
        <v>#DIV/0!</v>
      </c>
      <c r="I37" s="41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2.3958065000614419</v>
      </c>
      <c r="J37" s="41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2.9319864737553543</v>
      </c>
      <c r="L37"/>
      <c r="M37"/>
      <c r="N37"/>
      <c r="O37"/>
      <c r="P37"/>
      <c r="Q37"/>
      <c r="R37"/>
      <c r="S37"/>
    </row>
    <row r="38" spans="1:19" x14ac:dyDescent="0.3">
      <c r="L38"/>
      <c r="M38"/>
      <c r="N38"/>
      <c r="O38"/>
      <c r="P38"/>
      <c r="Q38"/>
      <c r="R38"/>
      <c r="S38"/>
    </row>
    <row r="39" spans="1:19" x14ac:dyDescent="0.3">
      <c r="L39"/>
      <c r="M39"/>
      <c r="N39"/>
      <c r="O39"/>
      <c r="P39"/>
      <c r="Q39"/>
      <c r="R39"/>
      <c r="S39"/>
    </row>
    <row r="40" spans="1:19" x14ac:dyDescent="0.3">
      <c r="A40" s="17" t="s">
        <v>1</v>
      </c>
      <c r="B40" s="17" t="s">
        <v>0</v>
      </c>
      <c r="C40" s="17" t="s">
        <v>49</v>
      </c>
      <c r="D40" s="17" t="s">
        <v>50</v>
      </c>
      <c r="E40" s="28" t="s">
        <v>2</v>
      </c>
      <c r="F40" s="29" t="s">
        <v>3</v>
      </c>
      <c r="G40" s="28" t="s">
        <v>4</v>
      </c>
      <c r="H40" s="28" t="s">
        <v>5</v>
      </c>
      <c r="I40" s="33" t="s">
        <v>6</v>
      </c>
      <c r="J40" s="33" t="s">
        <v>7</v>
      </c>
      <c r="L40" s="17" t="s">
        <v>38</v>
      </c>
      <c r="M40" s="17" t="s">
        <v>41</v>
      </c>
      <c r="N40" s="54" t="s">
        <v>42</v>
      </c>
      <c r="O40" s="55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3">
      <c r="A41" s="46" t="s">
        <v>30</v>
      </c>
      <c r="B41" s="19">
        <v>40230</v>
      </c>
      <c r="C41" s="19">
        <v>267.64320000000004</v>
      </c>
      <c r="D41" s="19">
        <v>435149.92496672447</v>
      </c>
      <c r="E41" s="43" cm="1">
        <f t="array" aca="1" ref="E41" ca="1">INDIRECT(ADDRESS(5,32))*INDIRECT(ADDRESS(5,23))/(INDIRECT(ADDRESS(5,34))+INDIRECT(ADDRESS(5,33))*C41*INDIRECT(ADDRESS(5,36)))-1</f>
        <v>2.3942353770154612</v>
      </c>
      <c r="F41" s="43" cm="1">
        <f t="array" aca="1" ref="F41" ca="1">INDIRECT(ADDRESS(5,32))*INDIRECT(ADDRESS(5,24))/(INDIRECT(ADDRESS(5,34))+INDIRECT(ADDRESS(5,33))*C41*INDIRECT(ADDRESS(5,37)))-1</f>
        <v>2.9294400718602147</v>
      </c>
      <c r="G41" s="43" cm="1">
        <f t="array" aca="1" ref="G41" ca="1">INDIRECT(ADDRESS(5,35))/((1-INDIRECT(ADDRESS(5,33)))*C41*INDIRECT(ADDRESS(5,37)))-1</f>
        <v>35.734538115481101</v>
      </c>
      <c r="H41" s="43" cm="1">
        <f t="array" aca="1" ref="H41" ca="1">(INDIRECT(ADDRESS(5,35))-(1-INDIRECT(ADDRESS(5,33)))*C41)*INDIRECT(ADDRESS(5,38))/(D41*INDIRECT(ADDRESS(5,37)))-1</f>
        <v>-0.99573745359385768</v>
      </c>
      <c r="I41" s="43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-0.90113371134094922</v>
      </c>
      <c r="J41" s="43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-0.9155761819169842</v>
      </c>
      <c r="L41" s="60" t="s">
        <v>36</v>
      </c>
      <c r="M41" s="46" t="s">
        <v>57</v>
      </c>
      <c r="N41" s="19" t="s">
        <v>22</v>
      </c>
      <c r="O41" s="40">
        <v>11800000</v>
      </c>
      <c r="P41" s="20" t="str" cm="1">
        <f t="array" aca="1" ref="P41" ca="1">INDIRECT(ADDRESS(Q41+2,22))</f>
        <v>CFRP</v>
      </c>
      <c r="Q41" s="19">
        <v>2</v>
      </c>
      <c r="R41" s="20" cm="1">
        <f t="array" aca="1" ref="R41" ca="1">INDIRECT(ADDRESS(Q41+2,23))/(O41*INDIRECT(ADDRESS(Q41+2,27))*INDIRECT(ADDRESS(Q41+2,28))*INDIRECT(ADDRESS(Q41+2,29))*INDIRECT(ADDRESS(Q41+2,30))) -1</f>
        <v>6.9588432298895917</v>
      </c>
      <c r="S41" s="20" cm="1">
        <f t="array" aca="1" ref="S41" ca="1">INDIRECT(ADDRESS(Q41+2,24))/(O41*INDIRECT(ADDRESS(Q41+2,27))*INDIRECT(ADDRESS(Q41+2,28))*INDIRECT(ADDRESS(Q41+2,29))*INDIRECT(ADDRESS(Q41+2,31))) -1</f>
        <v>6.4707008451230319</v>
      </c>
    </row>
    <row r="42" spans="1:19" x14ac:dyDescent="0.3">
      <c r="A42" s="46"/>
      <c r="B42" s="19">
        <v>40240</v>
      </c>
      <c r="C42" s="19">
        <v>71.935776000000004</v>
      </c>
      <c r="D42" s="19">
        <v>539081.65573651565</v>
      </c>
      <c r="E42" s="43" cm="1">
        <f t="array" aca="1" ref="E42" ca="1">INDIRECT(ADDRESS(5,32))*INDIRECT(ADDRESS(5,23))/(INDIRECT(ADDRESS(5,34))+INDIRECT(ADDRESS(5,33))*C42*INDIRECT(ADDRESS(5,36)))-1</f>
        <v>2.3953840787014564</v>
      </c>
      <c r="F42" s="43" cm="1">
        <f t="array" aca="1" ref="F42" ca="1">INDIRECT(ADDRESS(5,32))*INDIRECT(ADDRESS(5,24))/(INDIRECT(ADDRESS(5,34))+INDIRECT(ADDRESS(5,33))*C42*INDIRECT(ADDRESS(5,37)))-1</f>
        <v>2.9313017405690682</v>
      </c>
      <c r="G42" s="43" cm="1">
        <f t="array" aca="1" ref="G42" ca="1">INDIRECT(ADDRESS(5,35))/((1-INDIRECT(ADDRESS(5,33)))*C42*INDIRECT(ADDRESS(5,37)))-1</f>
        <v>135.67398724869989</v>
      </c>
      <c r="H42" s="43" cm="1">
        <f t="array" aca="1" ref="H42" ca="1">(INDIRECT(ADDRESS(5,35))-(1-INDIRECT(ADDRESS(5,33)))*C42)*INDIRECT(ADDRESS(5,38))/(D42*INDIRECT(ADDRESS(5,37)))-1</f>
        <v>-0.99650935527025608</v>
      </c>
      <c r="I42" s="43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-0.9201827295908368</v>
      </c>
      <c r="J42" s="43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-0.93184710047402008</v>
      </c>
      <c r="L42" s="61"/>
      <c r="M42" s="46"/>
      <c r="N42" s="19" t="s">
        <v>23</v>
      </c>
      <c r="O42" s="40"/>
      <c r="P42" s="20" t="str" cm="1">
        <f t="array" aca="1" ref="P42" ca="1">INDIRECT(ADDRESS(Q42+2,22))</f>
        <v>Material</v>
      </c>
      <c r="Q42" s="19"/>
      <c r="R42" s="20" t="e" cm="1">
        <f t="array" aca="1" ref="R42" ca="1">INDIRECT(ADDRESS(Q42+2,23))/(O42*INDIRECT(ADDRESS(Q42+2,27))*INDIRECT(ADDRESS(Q42+2,28))*INDIRECT(ADDRESS(Q42+2,29))*INDIRECT(ADDRESS(Q42+2,30))) -1</f>
        <v>#VALUE!</v>
      </c>
      <c r="S42" s="20" t="e" cm="1">
        <f t="array" aca="1" ref="S42" ca="1">INDIRECT(ADDRESS(Q42+2,24))/(O42*INDIRECT(ADDRESS(Q42+2,27))*INDIRECT(ADDRESS(Q42+2,28))*INDIRECT(ADDRESS(Q42+2,29))*INDIRECT(ADDRESS(Q42+2,31))) -1</f>
        <v>#VALUE!</v>
      </c>
    </row>
    <row r="43" spans="1:19" x14ac:dyDescent="0.3">
      <c r="A43" s="46"/>
      <c r="B43" s="19">
        <v>40250</v>
      </c>
      <c r="C43" s="19">
        <v>115.20564</v>
      </c>
      <c r="D43" s="19">
        <v>1058036.6165903711</v>
      </c>
      <c r="E43" s="43" cm="1">
        <f t="array" aca="1" ref="E43" ca="1">INDIRECT(ADDRESS(5,32))*INDIRECT(ADDRESS(5,23))/(INDIRECT(ADDRESS(5,34))+INDIRECT(ADDRESS(5,33))*C43*INDIRECT(ADDRESS(5,36)))-1</f>
        <v>2.3951300399639903</v>
      </c>
      <c r="F43" s="43" cm="1">
        <f t="array" aca="1" ref="F43" ca="1">INDIRECT(ADDRESS(5,32))*INDIRECT(ADDRESS(5,24))/(INDIRECT(ADDRESS(5,34))+INDIRECT(ADDRESS(5,33))*C43*INDIRECT(ADDRESS(5,37)))-1</f>
        <v>2.9308899837045437</v>
      </c>
      <c r="G43" s="43" cm="1">
        <f t="array" aca="1" ref="G43" ca="1">INDIRECT(ADDRESS(5,35))/((1-INDIRECT(ADDRESS(5,33)))*C43*INDIRECT(ADDRESS(5,37)))-1</f>
        <v>84.34086813587713</v>
      </c>
      <c r="H43" s="43" cm="1">
        <f t="array" aca="1" ref="H43" ca="1">(INDIRECT(ADDRESS(5,35))-(1-INDIRECT(ADDRESS(5,33)))*C43)*INDIRECT(ADDRESS(5,38))/(D43*INDIRECT(ADDRESS(5,37)))-1</f>
        <v>-0.99822709725212744</v>
      </c>
      <c r="I43" s="43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-0.959323873780765</v>
      </c>
      <c r="J43" s="43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-0.9652714609852282</v>
      </c>
      <c r="L43" s="62"/>
      <c r="M43" s="46"/>
      <c r="N43" s="19" t="s">
        <v>24</v>
      </c>
      <c r="O43" s="19"/>
      <c r="P43" s="20" t="str" cm="1">
        <f t="array" aca="1" ref="P43" ca="1">INDIRECT(ADDRESS(Q43+2,22))</f>
        <v>Material</v>
      </c>
      <c r="Q43" s="19"/>
      <c r="R43" s="20" t="e" cm="1">
        <f t="array" aca="1" ref="R43" ca="1">INDIRECT(ADDRESS(Q43+2,23))/(O43*INDIRECT(ADDRESS(Q43+2,27))*INDIRECT(ADDRESS(Q43+2,28))*INDIRECT(ADDRESS(Q43+2,29))*INDIRECT(ADDRESS(Q43+2,30))) -1</f>
        <v>#VALUE!</v>
      </c>
      <c r="S43" s="20" t="e" cm="1">
        <f t="array" aca="1" ref="S43" ca="1">INDIRECT(ADDRESS(Q43+2,24))/(O43*INDIRECT(ADDRESS(Q43+2,27))*INDIRECT(ADDRESS(Q43+2,28))*INDIRECT(ADDRESS(Q43+2,29))*INDIRECT(ADDRESS(Q43+2,31))) -1</f>
        <v>#VALUE!</v>
      </c>
    </row>
    <row r="44" spans="1:19" x14ac:dyDescent="0.3">
      <c r="A44" s="46"/>
      <c r="B44" s="19">
        <v>40360</v>
      </c>
      <c r="C44" s="19">
        <v>0</v>
      </c>
      <c r="D44" s="19">
        <v>0</v>
      </c>
      <c r="E44" s="43" cm="1">
        <f t="array" aca="1" ref="E44" ca="1">INDIRECT(ADDRESS(5,32))*INDIRECT(ADDRESS(5,23))/(INDIRECT(ADDRESS(5,34))+INDIRECT(ADDRESS(5,33))*C44*INDIRECT(ADDRESS(5,36)))-1</f>
        <v>2.3958065000614419</v>
      </c>
      <c r="F44" s="43" cm="1">
        <f t="array" aca="1" ref="F44" ca="1">INDIRECT(ADDRESS(5,32))*INDIRECT(ADDRESS(5,24))/(INDIRECT(ADDRESS(5,34))+INDIRECT(ADDRESS(5,33))*C44*INDIRECT(ADDRESS(5,37)))-1</f>
        <v>2.9319864737553538</v>
      </c>
      <c r="G44" s="43" t="e" cm="1">
        <f t="array" aca="1" ref="G44" ca="1">INDIRECT(ADDRESS(5,35))/((1-INDIRECT(ADDRESS(5,33)))*C44*INDIRECT(ADDRESS(5,37)))-1</f>
        <v>#DIV/0!</v>
      </c>
      <c r="H44" s="43" t="e" cm="1">
        <f t="array" aca="1" ref="H44" ca="1">(INDIRECT(ADDRESS(5,35))-(1-INDIRECT(ADDRESS(5,33)))*C44)*INDIRECT(ADDRESS(5,38))/(D44*INDIRECT(ADDRESS(5,37)))-1</f>
        <v>#DIV/0!</v>
      </c>
      <c r="I44" s="43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2.3958065000614419</v>
      </c>
      <c r="J44" s="43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2.9319864737553543</v>
      </c>
      <c r="L44" s="60" t="s">
        <v>37</v>
      </c>
      <c r="M44" s="60" t="s">
        <v>39</v>
      </c>
      <c r="N44" s="36" t="s">
        <v>22</v>
      </c>
      <c r="O44" s="40">
        <v>30900000</v>
      </c>
      <c r="P44" s="20" t="str" cm="1">
        <f t="array" aca="1" ref="P44" ca="1">INDIRECT(ADDRESS(Q44+2,22))</f>
        <v>CFRP</v>
      </c>
      <c r="Q44" s="36">
        <v>2</v>
      </c>
      <c r="R44" s="20" cm="1">
        <f t="array" aca="1" ref="R44" ca="1">INDIRECT(ADDRESS(Q44+2,23))/(O44*INDIRECT(ADDRESS(Q44+2,27))*INDIRECT(ADDRESS(Q44+2,28))*INDIRECT(ADDRESS(Q44+2,29))*INDIRECT(ADDRESS(Q44+2,30))) -1</f>
        <v>2.0392993563979678</v>
      </c>
      <c r="S44" s="20" cm="1">
        <f t="array" aca="1" ref="S44" ca="1">INDIRECT(ADDRESS(Q44+2,24))/(O44*INDIRECT(ADDRESS(Q44+2,27))*INDIRECT(ADDRESS(Q44+2,28))*INDIRECT(ADDRESS(Q44+2,29))*INDIRECT(ADDRESS(Q44+2,31))) -1</f>
        <v>1.8528889958722261</v>
      </c>
    </row>
    <row r="45" spans="1:19" x14ac:dyDescent="0.3">
      <c r="A45" s="46"/>
      <c r="B45" s="19">
        <v>40390</v>
      </c>
      <c r="C45" s="19">
        <v>122.30097000000001</v>
      </c>
      <c r="D45" s="19">
        <v>171793.48566737503</v>
      </c>
      <c r="E45" s="43" cm="1">
        <f t="array" aca="1" ref="E45" ca="1">INDIRECT(ADDRESS(5,32))*INDIRECT(ADDRESS(5,23))/(INDIRECT(ADDRESS(5,34))+INDIRECT(ADDRESS(5,33))*C45*INDIRECT(ADDRESS(5,36)))-1</f>
        <v>2.3950883866853312</v>
      </c>
      <c r="F45" s="43" cm="1">
        <f t="array" aca="1" ref="F45" ca="1">INDIRECT(ADDRESS(5,32))*INDIRECT(ADDRESS(5,24))/(INDIRECT(ADDRESS(5,34))+INDIRECT(ADDRESS(5,33))*C45*INDIRECT(ADDRESS(5,37)))-1</f>
        <v>2.9308224726380621</v>
      </c>
      <c r="G45" s="43" cm="1">
        <f t="array" aca="1" ref="G45" ca="1">INDIRECT(ADDRESS(5,35))/((1-INDIRECT(ADDRESS(5,33)))*C45*INDIRECT(ADDRESS(5,37)))-1</f>
        <v>79.389790299695349</v>
      </c>
      <c r="H45" s="43" cm="1">
        <f t="array" aca="1" ref="H45" ca="1">(INDIRECT(ADDRESS(5,35))-(1-INDIRECT(ADDRESS(5,33)))*C45)*INDIRECT(ADDRESS(5,38))/(D45*INDIRECT(ADDRESS(5,37)))-1</f>
        <v>-0.98908677522576638</v>
      </c>
      <c r="I45" s="43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-0.75014644984731649</v>
      </c>
      <c r="J45" s="43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-0.78642251801318053</v>
      </c>
      <c r="L45" s="61"/>
      <c r="M45" s="61"/>
      <c r="N45" s="36" t="s">
        <v>23</v>
      </c>
      <c r="O45" s="36"/>
      <c r="P45" s="20" t="str" cm="1">
        <f t="array" aca="1" ref="P45" ca="1">INDIRECT(ADDRESS(Q45+2,22))</f>
        <v>Material</v>
      </c>
      <c r="Q45" s="36"/>
      <c r="R45" s="20" t="e" cm="1">
        <f t="array" aca="1" ref="R45" ca="1">INDIRECT(ADDRESS(Q45+2,23))/(O45*INDIRECT(ADDRESS(Q45+2,27))*INDIRECT(ADDRESS(Q45+2,28))*INDIRECT(ADDRESS(Q45+2,29))*INDIRECT(ADDRESS(Q45+2,30))) -1</f>
        <v>#VALUE!</v>
      </c>
      <c r="S45" s="20" t="e" cm="1">
        <f t="array" aca="1" ref="S45" ca="1">INDIRECT(ADDRESS(Q45+2,24))/(O45*INDIRECT(ADDRESS(Q45+2,27))*INDIRECT(ADDRESS(Q45+2,28))*INDIRECT(ADDRESS(Q45+2,29))*INDIRECT(ADDRESS(Q45+2,31))) -1</f>
        <v>#VALUE!</v>
      </c>
    </row>
    <row r="46" spans="1:19" x14ac:dyDescent="0.3">
      <c r="A46" s="46"/>
      <c r="B46" s="19">
        <v>40710</v>
      </c>
      <c r="C46" s="19">
        <v>122.22760000000001</v>
      </c>
      <c r="D46" s="19">
        <v>171835.24764553402</v>
      </c>
      <c r="E46" s="43" cm="1">
        <f t="array" aca="1" ref="E46" ca="1">INDIRECT(ADDRESS(5,32))*INDIRECT(ADDRESS(5,23))/(INDIRECT(ADDRESS(5,34))+INDIRECT(ADDRESS(5,33))*C46*INDIRECT(ADDRESS(5,36)))-1</f>
        <v>2.3950888174001745</v>
      </c>
      <c r="F46" s="43" cm="1">
        <f t="array" aca="1" ref="F46" ca="1">INDIRECT(ADDRESS(5,32))*INDIRECT(ADDRESS(5,24))/(INDIRECT(ADDRESS(5,34))+INDIRECT(ADDRESS(5,33))*C46*INDIRECT(ADDRESS(5,37)))-1</f>
        <v>2.9308231707314216</v>
      </c>
      <c r="G46" s="43" cm="1">
        <f t="array" aca="1" ref="G46" ca="1">INDIRECT(ADDRESS(5,35))/((1-INDIRECT(ADDRESS(5,33)))*C46*INDIRECT(ADDRESS(5,37)))-1</f>
        <v>79.438046167554063</v>
      </c>
      <c r="H46" s="43" cm="1">
        <f t="array" aca="1" ref="H46" ca="1">(INDIRECT(ADDRESS(5,35))-(1-INDIRECT(ADDRESS(5,33)))*C46)*INDIRECT(ADDRESS(5,38))/(D46*INDIRECT(ADDRESS(5,37)))-1</f>
        <v>-0.98908936884218956</v>
      </c>
      <c r="I46" s="43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-0.75020684408153471</v>
      </c>
      <c r="J46" s="43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-0.78647427152010074</v>
      </c>
      <c r="L46" s="61"/>
      <c r="M46" s="62"/>
      <c r="N46" s="36" t="s">
        <v>24</v>
      </c>
      <c r="O46" s="36"/>
      <c r="P46" s="20" t="str" cm="1">
        <f t="array" aca="1" ref="P46" ca="1">INDIRECT(ADDRESS(Q46+2,22))</f>
        <v>Material</v>
      </c>
      <c r="Q46" s="36"/>
      <c r="R46" s="20" t="e" cm="1">
        <f t="array" aca="1" ref="R46" ca="1">INDIRECT(ADDRESS(Q46+2,23))/(O46*INDIRECT(ADDRESS(Q46+2,27))*INDIRECT(ADDRESS(Q46+2,28))*INDIRECT(ADDRESS(Q46+2,29))*INDIRECT(ADDRESS(Q46+2,30))) -1</f>
        <v>#VALUE!</v>
      </c>
      <c r="S46" s="20" t="e" cm="1">
        <f t="array" aca="1" ref="S46" ca="1">INDIRECT(ADDRESS(Q46+2,24))/(O46*INDIRECT(ADDRESS(Q46+2,27))*INDIRECT(ADDRESS(Q46+2,28))*INDIRECT(ADDRESS(Q46+2,29))*INDIRECT(ADDRESS(Q46+2,31))) -1</f>
        <v>#VALUE!</v>
      </c>
    </row>
    <row r="47" spans="1:19" x14ac:dyDescent="0.3">
      <c r="A47" s="46"/>
      <c r="B47" s="19">
        <v>40740</v>
      </c>
      <c r="C47" s="19">
        <v>276.31900999999999</v>
      </c>
      <c r="D47" s="19">
        <v>978884.37643502001</v>
      </c>
      <c r="E47" s="43" cm="1">
        <f t="array" aca="1" ref="E47" ca="1">INDIRECT(ADDRESS(5,32))*INDIRECT(ADDRESS(5,23))/(INDIRECT(ADDRESS(5,34))+INDIRECT(ADDRESS(5,33))*C47*INDIRECT(ADDRESS(5,36)))-1</f>
        <v>2.3941844724745804</v>
      </c>
      <c r="F47" s="43" cm="1">
        <f t="array" aca="1" ref="F47" ca="1">INDIRECT(ADDRESS(5,32))*INDIRECT(ADDRESS(5,24))/(INDIRECT(ADDRESS(5,34))+INDIRECT(ADDRESS(5,33))*C47*INDIRECT(ADDRESS(5,37)))-1</f>
        <v>2.9293575839492476</v>
      </c>
      <c r="G47" s="43" cm="1">
        <f t="array" aca="1" ref="G47" ca="1">INDIRECT(ADDRESS(5,35))/((1-INDIRECT(ADDRESS(5,33)))*C47*INDIRECT(ADDRESS(5,37)))-1</f>
        <v>34.58115430331533</v>
      </c>
      <c r="H47" s="43" cm="1">
        <f t="array" aca="1" ref="H47" ca="1">(INDIRECT(ADDRESS(5,35))-(1-INDIRECT(ADDRESS(5,33)))*C47)*INDIRECT(ADDRESS(5,38))/(D47*INDIRECT(ADDRESS(5,37)))-1</f>
        <v>-0.99810636016954679</v>
      </c>
      <c r="I47" s="43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-0.95603534973331361</v>
      </c>
      <c r="J47" s="43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-0.96246357157457385</v>
      </c>
      <c r="L47" s="61"/>
      <c r="M47" s="60" t="s">
        <v>40</v>
      </c>
      <c r="N47" s="36" t="s">
        <v>22</v>
      </c>
      <c r="O47" s="36"/>
      <c r="P47" s="20" t="str" cm="1">
        <f t="array" aca="1" ref="P47" ca="1">INDIRECT(ADDRESS(Q47+2,22))</f>
        <v>Material</v>
      </c>
      <c r="Q47" s="36"/>
      <c r="R47" s="20" t="e" cm="1">
        <f t="array" aca="1" ref="R47" ca="1">INDIRECT(ADDRESS(Q47+2,23))/(O47*INDIRECT(ADDRESS(Q47+2,27))*INDIRECT(ADDRESS(Q47+2,28))*INDIRECT(ADDRESS(Q47+2,29))*INDIRECT(ADDRESS(Q47+2,30))) -1</f>
        <v>#VALUE!</v>
      </c>
      <c r="S47" s="20" t="e" cm="1">
        <f t="array" aca="1" ref="S47" ca="1">INDIRECT(ADDRESS(Q47+2,24))/(O47*INDIRECT(ADDRESS(Q47+2,27))*INDIRECT(ADDRESS(Q47+2,28))*INDIRECT(ADDRESS(Q47+2,29))*INDIRECT(ADDRESS(Q47+2,31))) -1</f>
        <v>#VALUE!</v>
      </c>
    </row>
    <row r="48" spans="1:19" x14ac:dyDescent="0.3">
      <c r="A48" s="46"/>
      <c r="B48" s="19">
        <v>40750</v>
      </c>
      <c r="C48" s="19">
        <v>115.14536000000001</v>
      </c>
      <c r="D48" s="19">
        <v>1058866.7969968112</v>
      </c>
      <c r="E48" s="43" cm="1">
        <f t="array" aca="1" ref="E48" ca="1">INDIRECT(ADDRESS(5,32))*INDIRECT(ADDRESS(5,23))/(INDIRECT(ADDRESS(5,34))+INDIRECT(ADDRESS(5,33))*C48*INDIRECT(ADDRESS(5,36)))-1</f>
        <v>2.3951303938433313</v>
      </c>
      <c r="F48" s="43" cm="1">
        <f t="array" aca="1" ref="F48" ca="1">INDIRECT(ADDRESS(5,32))*INDIRECT(ADDRESS(5,24))/(INDIRECT(ADDRESS(5,34))+INDIRECT(ADDRESS(5,33))*C48*INDIRECT(ADDRESS(5,37)))-1</f>
        <v>2.9308905572701951</v>
      </c>
      <c r="G48" s="43" cm="1">
        <f t="array" aca="1" ref="G48" ca="1">INDIRECT(ADDRESS(5,35))/((1-INDIRECT(ADDRESS(5,33)))*C48*INDIRECT(ADDRESS(5,37)))-1</f>
        <v>84.385545120961297</v>
      </c>
      <c r="H48" s="43" cm="1">
        <f t="array" aca="1" ref="H48" ca="1">(INDIRECT(ADDRESS(5,35))-(1-INDIRECT(ADDRESS(5,33)))*C48)*INDIRECT(ADDRESS(5,38))/(D48*INDIRECT(ADDRESS(5,37)))-1</f>
        <v>-0.99822847943252413</v>
      </c>
      <c r="I48" s="43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-0.95935576039869264</v>
      </c>
      <c r="J48" s="43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-0.96529868698248578</v>
      </c>
      <c r="L48" s="61"/>
      <c r="M48" s="61"/>
      <c r="N48" s="36" t="s">
        <v>23</v>
      </c>
      <c r="O48" s="36"/>
      <c r="P48" s="20" t="str" cm="1">
        <f t="array" aca="1" ref="P48" ca="1">INDIRECT(ADDRESS(Q48+2,22))</f>
        <v>Material</v>
      </c>
      <c r="Q48" s="36"/>
      <c r="R48" s="20" t="e" cm="1">
        <f t="array" aca="1" ref="R48" ca="1">INDIRECT(ADDRESS(Q48+2,23))/(O48*INDIRECT(ADDRESS(Q48+2,27))*INDIRECT(ADDRESS(Q48+2,28))*INDIRECT(ADDRESS(Q48+2,29))*INDIRECT(ADDRESS(Q48+2,30))) -1</f>
        <v>#VALUE!</v>
      </c>
      <c r="S48" s="20" t="e" cm="1">
        <f t="array" aca="1" ref="S48" ca="1">INDIRECT(ADDRESS(Q48+2,24))/(O48*INDIRECT(ADDRESS(Q48+2,27))*INDIRECT(ADDRESS(Q48+2,28))*INDIRECT(ADDRESS(Q48+2,29))*INDIRECT(ADDRESS(Q48+2,31))) -1</f>
        <v>#VALUE!</v>
      </c>
    </row>
    <row r="49" spans="1:19" x14ac:dyDescent="0.3">
      <c r="A49" s="46"/>
      <c r="B49" s="19">
        <v>40760</v>
      </c>
      <c r="C49" s="19">
        <v>71.786825000000007</v>
      </c>
      <c r="D49" s="19">
        <v>539344.80043975252</v>
      </c>
      <c r="E49" s="43" cm="1">
        <f t="array" aca="1" ref="E49" ca="1">INDIRECT(ADDRESS(5,32))*INDIRECT(ADDRESS(5,23))/(INDIRECT(ADDRESS(5,34))+INDIRECT(ADDRESS(5,33))*C49*INDIRECT(ADDRESS(5,36)))-1</f>
        <v>2.3953849532631382</v>
      </c>
      <c r="F49" s="43" cm="1">
        <f t="array" aca="1" ref="F49" ca="1">INDIRECT(ADDRESS(5,32))*INDIRECT(ADDRESS(5,24))/(INDIRECT(ADDRESS(5,34))+INDIRECT(ADDRESS(5,33))*C49*INDIRECT(ADDRESS(5,37)))-1</f>
        <v>2.9313031581386562</v>
      </c>
      <c r="G49" s="43" cm="1">
        <f t="array" aca="1" ref="G49" ca="1">INDIRECT(ADDRESS(5,35))/((1-INDIRECT(ADDRESS(5,33)))*C49*INDIRECT(ADDRESS(5,37)))-1</f>
        <v>135.95757308878518</v>
      </c>
      <c r="H49" s="43" cm="1">
        <f t="array" aca="1" ref="H49" ca="1">(INDIRECT(ADDRESS(5,35))-(1-INDIRECT(ADDRESS(5,33)))*C49)*INDIRECT(ADDRESS(5,38))/(D49*INDIRECT(ADDRESS(5,37)))-1</f>
        <v>-0.99651102039161754</v>
      </c>
      <c r="I49" s="43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-0.92022165068106154</v>
      </c>
      <c r="J49" s="43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-0.93188034207502046</v>
      </c>
      <c r="L49" s="62"/>
      <c r="M49" s="62"/>
      <c r="N49" s="36" t="s">
        <v>24</v>
      </c>
      <c r="O49" s="36"/>
      <c r="P49" s="20" t="str" cm="1">
        <f t="array" aca="1" ref="P49" ca="1">INDIRECT(ADDRESS(Q49+2,22))</f>
        <v>Material</v>
      </c>
      <c r="Q49" s="36"/>
      <c r="R49" s="20" t="e" cm="1">
        <f t="array" aca="1" ref="R49" ca="1">INDIRECT(ADDRESS(Q49+2,23))/(O49*INDIRECT(ADDRESS(Q49+2,27))*INDIRECT(ADDRESS(Q49+2,28))*INDIRECT(ADDRESS(Q49+2,29))*INDIRECT(ADDRESS(Q49+2,30))) -1</f>
        <v>#VALUE!</v>
      </c>
      <c r="S49" s="20" t="e" cm="1">
        <f t="array" aca="1" ref="S49" ca="1">INDIRECT(ADDRESS(Q49+2,24))/(O49*INDIRECT(ADDRESS(Q49+2,27))*INDIRECT(ADDRESS(Q49+2,28))*INDIRECT(ADDRESS(Q49+2,29))*INDIRECT(ADDRESS(Q49+2,31))) -1</f>
        <v>#VALUE!</v>
      </c>
    </row>
    <row r="50" spans="1:19" x14ac:dyDescent="0.3">
      <c r="A50" s="46"/>
      <c r="B50" s="19">
        <v>40770</v>
      </c>
      <c r="C50" s="19">
        <v>0</v>
      </c>
      <c r="D50" s="19">
        <v>0</v>
      </c>
      <c r="E50" s="43" cm="1">
        <f t="array" aca="1" ref="E50" ca="1">INDIRECT(ADDRESS(5,32))*INDIRECT(ADDRESS(5,23))/(INDIRECT(ADDRESS(5,34))+INDIRECT(ADDRESS(5,33))*C50*INDIRECT(ADDRESS(5,36)))-1</f>
        <v>2.3958065000614419</v>
      </c>
      <c r="F50" s="43" cm="1">
        <f t="array" aca="1" ref="F50" ca="1">INDIRECT(ADDRESS(5,32))*INDIRECT(ADDRESS(5,24))/(INDIRECT(ADDRESS(5,34))+INDIRECT(ADDRESS(5,33))*C50*INDIRECT(ADDRESS(5,37)))-1</f>
        <v>2.9319864737553538</v>
      </c>
      <c r="G50" s="43" t="e" cm="1">
        <f t="array" aca="1" ref="G50" ca="1">INDIRECT(ADDRESS(5,35))/((1-INDIRECT(ADDRESS(5,33)))*C50*INDIRECT(ADDRESS(5,37)))-1</f>
        <v>#DIV/0!</v>
      </c>
      <c r="H50" s="43" t="e" cm="1">
        <f t="array" aca="1" ref="H50" ca="1">(INDIRECT(ADDRESS(5,35))-(1-INDIRECT(ADDRESS(5,33)))*C50)*INDIRECT(ADDRESS(5,38))/(D50*INDIRECT(ADDRESS(5,37)))-1</f>
        <v>#DIV/0!</v>
      </c>
      <c r="I50" s="43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2.3958065000614419</v>
      </c>
      <c r="J50" s="43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2.9319864737553543</v>
      </c>
    </row>
    <row r="53" spans="1:19" x14ac:dyDescent="0.3">
      <c r="A53" s="17" t="s">
        <v>1</v>
      </c>
      <c r="B53" s="17" t="s">
        <v>0</v>
      </c>
      <c r="C53" s="17" t="s">
        <v>49</v>
      </c>
      <c r="D53" s="17" t="s">
        <v>50</v>
      </c>
      <c r="E53" s="29" t="s">
        <v>2</v>
      </c>
      <c r="F53" s="29" t="s">
        <v>3</v>
      </c>
      <c r="G53" s="29" t="s">
        <v>4</v>
      </c>
      <c r="H53" s="29" t="s">
        <v>5</v>
      </c>
      <c r="I53" s="29" t="s">
        <v>6</v>
      </c>
      <c r="J53" s="29" t="s">
        <v>7</v>
      </c>
      <c r="L53"/>
      <c r="M53"/>
      <c r="N53"/>
      <c r="O53"/>
      <c r="P53"/>
      <c r="Q53"/>
      <c r="R53"/>
      <c r="S53"/>
    </row>
    <row r="54" spans="1:19" x14ac:dyDescent="0.3">
      <c r="A54" s="46" t="s">
        <v>31</v>
      </c>
      <c r="B54" s="19">
        <v>40230</v>
      </c>
      <c r="C54" s="19">
        <v>156.21771000000001</v>
      </c>
      <c r="D54" s="19">
        <v>10154.80035955132</v>
      </c>
      <c r="E54" s="43" cm="1">
        <f t="array" aca="1" ref="E54" ca="1">INDIRECT(ADDRESS(5,32))*INDIRECT(ADDRESS(5,23))/(INDIRECT(ADDRESS(5,34))+INDIRECT(ADDRESS(5,33))*C54*INDIRECT(ADDRESS(5,36)))-1</f>
        <v>2.3948892918941036</v>
      </c>
      <c r="F54" s="43" cm="1">
        <f t="array" aca="1" ref="F54" ca="1">INDIRECT(ADDRESS(5,32))*INDIRECT(ADDRESS(5,24))/(INDIRECT(ADDRESS(5,34))+INDIRECT(ADDRESS(5,33))*C54*INDIRECT(ADDRESS(5,37)))-1</f>
        <v>2.930499791663264</v>
      </c>
      <c r="G54" s="43" cm="1">
        <f t="array" aca="1" ref="G54" ca="1">INDIRECT(ADDRESS(5,35))/((1-INDIRECT(ADDRESS(5,33)))*C54*INDIRECT(ADDRESS(5,37)))-1</f>
        <v>61.936201866928741</v>
      </c>
      <c r="H54" s="43" cm="1">
        <f t="array" aca="1" ref="H54" ca="1">(INDIRECT(ADDRESS(5,35))-(1-INDIRECT(ADDRESS(5,33)))*C54)*INDIRECT(ADDRESS(5,38))/(D54*INDIRECT(ADDRESS(5,37)))-1</f>
        <v>-0.81583490285435212</v>
      </c>
      <c r="I54" s="43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1.6496867543134299</v>
      </c>
      <c r="J54" s="43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1.6621566211583239</v>
      </c>
      <c r="L54"/>
      <c r="M54"/>
      <c r="N54"/>
      <c r="O54"/>
      <c r="P54"/>
      <c r="Q54"/>
      <c r="R54"/>
      <c r="S54"/>
    </row>
    <row r="55" spans="1:19" x14ac:dyDescent="0.3">
      <c r="A55" s="46"/>
      <c r="B55" s="19">
        <v>40240</v>
      </c>
      <c r="C55" s="19">
        <v>100.01789600000001</v>
      </c>
      <c r="D55" s="19">
        <v>6463.9342945162707</v>
      </c>
      <c r="E55" s="43" cm="1">
        <f t="array" aca="1" ref="E55" ca="1">INDIRECT(ADDRESS(5,32))*INDIRECT(ADDRESS(5,23))/(INDIRECT(ADDRESS(5,34))+INDIRECT(ADDRESS(5,33))*C55*INDIRECT(ADDRESS(5,36)))-1</f>
        <v>2.3952192033585873</v>
      </c>
      <c r="F55" s="43" cm="1">
        <f t="array" aca="1" ref="F55" ca="1">INDIRECT(ADDRESS(5,32))*INDIRECT(ADDRESS(5,24))/(INDIRECT(ADDRESS(5,34))+INDIRECT(ADDRESS(5,33))*C55*INDIRECT(ADDRESS(5,37)))-1</f>
        <v>2.9310345007462657</v>
      </c>
      <c r="G55" s="43" cm="1">
        <f t="array" aca="1" ref="G55" ca="1">INDIRECT(ADDRESS(5,35))/((1-INDIRECT(ADDRESS(5,33)))*C55*INDIRECT(ADDRESS(5,37)))-1</f>
        <v>97.299901567108861</v>
      </c>
      <c r="H55" s="43" cm="1">
        <f t="array" aca="1" ref="H55" ca="1">(INDIRECT(ADDRESS(5,35))-(1-INDIRECT(ADDRESS(5,33)))*C55)*INDIRECT(ADDRESS(5,38))/(D55*INDIRECT(ADDRESS(5,37)))-1</f>
        <v>-0.70948292954383563</v>
      </c>
      <c r="I55" s="43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2.0246921520467316</v>
      </c>
      <c r="J55" s="43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2.2332696468056739</v>
      </c>
      <c r="L55"/>
      <c r="M55"/>
      <c r="N55"/>
      <c r="O55"/>
      <c r="P55"/>
      <c r="Q55"/>
      <c r="R55"/>
      <c r="S55"/>
    </row>
    <row r="56" spans="1:19" x14ac:dyDescent="0.3">
      <c r="A56" s="46"/>
      <c r="B56" s="19">
        <v>40250</v>
      </c>
      <c r="C56" s="19">
        <v>184.64072000000002</v>
      </c>
      <c r="D56" s="19">
        <v>12072.158826823041</v>
      </c>
      <c r="E56" s="43" cm="1">
        <f t="array" aca="1" ref="E56" ca="1">INDIRECT(ADDRESS(5,32))*INDIRECT(ADDRESS(5,23))/(INDIRECT(ADDRESS(5,34))+INDIRECT(ADDRESS(5,33))*C56*INDIRECT(ADDRESS(5,36)))-1</f>
        <v>2.3947224638520135</v>
      </c>
      <c r="F56" s="43" cm="1">
        <f t="array" aca="1" ref="F56" ca="1">INDIRECT(ADDRESS(5,32))*INDIRECT(ADDRESS(5,24))/(INDIRECT(ADDRESS(5,34))+INDIRECT(ADDRESS(5,33))*C56*INDIRECT(ADDRESS(5,37)))-1</f>
        <v>2.9302294183657804</v>
      </c>
      <c r="G56" s="43" cm="1">
        <f t="array" aca="1" ref="G56" ca="1">INDIRECT(ADDRESS(5,35))/((1-INDIRECT(ADDRESS(5,33)))*C56*INDIRECT(ADDRESS(5,37)))-1</f>
        <v>52.248001479572494</v>
      </c>
      <c r="H56" s="43" cm="1">
        <f t="array" aca="1" ref="H56" ca="1">(INDIRECT(ADDRESS(5,35))-(1-INDIRECT(ADDRESS(5,33)))*C56)*INDIRECT(ADDRESS(5,38))/(D56*INDIRECT(ADDRESS(5,37)))-1</f>
        <v>-0.84540845694435252</v>
      </c>
      <c r="I56" s="43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1.4584975020431994</v>
      </c>
      <c r="J56" s="43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1.4065067897440042</v>
      </c>
      <c r="L56"/>
      <c r="M56"/>
      <c r="N56"/>
      <c r="O56"/>
      <c r="P56"/>
      <c r="Q56"/>
      <c r="R56"/>
      <c r="S56"/>
    </row>
    <row r="57" spans="1:19" x14ac:dyDescent="0.3">
      <c r="A57" s="46"/>
      <c r="B57" s="19">
        <v>40360</v>
      </c>
      <c r="C57" s="19">
        <v>0</v>
      </c>
      <c r="D57" s="19">
        <v>0</v>
      </c>
      <c r="E57" s="43" cm="1">
        <f t="array" aca="1" ref="E57" ca="1">INDIRECT(ADDRESS(5,32))*INDIRECT(ADDRESS(5,23))/(INDIRECT(ADDRESS(5,34))+INDIRECT(ADDRESS(5,33))*C57*INDIRECT(ADDRESS(5,36)))-1</f>
        <v>2.3958065000614419</v>
      </c>
      <c r="F57" s="43" cm="1">
        <f t="array" aca="1" ref="F57" ca="1">INDIRECT(ADDRESS(5,32))*INDIRECT(ADDRESS(5,24))/(INDIRECT(ADDRESS(5,34))+INDIRECT(ADDRESS(5,33))*C57*INDIRECT(ADDRESS(5,37)))-1</f>
        <v>2.9319864737553538</v>
      </c>
      <c r="G57" s="43" t="e" cm="1">
        <f t="array" aca="1" ref="G57" ca="1">INDIRECT(ADDRESS(5,35))/((1-INDIRECT(ADDRESS(5,33)))*C57*INDIRECT(ADDRESS(5,37)))-1</f>
        <v>#DIV/0!</v>
      </c>
      <c r="H57" s="43" t="e" cm="1">
        <f t="array" aca="1" ref="H57" ca="1">(INDIRECT(ADDRESS(5,35))-(1-INDIRECT(ADDRESS(5,33)))*C57)*INDIRECT(ADDRESS(5,38))/(D57*INDIRECT(ADDRESS(5,37)))-1</f>
        <v>#DIV/0!</v>
      </c>
      <c r="I57" s="43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2.3958065000614419</v>
      </c>
      <c r="J57" s="43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2.9319864737553543</v>
      </c>
      <c r="L57"/>
      <c r="M57"/>
      <c r="N57"/>
      <c r="O57"/>
      <c r="P57"/>
      <c r="Q57"/>
      <c r="R57"/>
      <c r="S57"/>
    </row>
    <row r="58" spans="1:19" x14ac:dyDescent="0.3">
      <c r="A58" s="46"/>
      <c r="B58" s="19">
        <v>40390</v>
      </c>
      <c r="C58" s="19">
        <v>106.32288700000001</v>
      </c>
      <c r="D58" s="19">
        <v>5042.7952322291503</v>
      </c>
      <c r="E58" s="43" cm="1">
        <f t="array" aca="1" ref="E58" ca="1">INDIRECT(ADDRESS(5,32))*INDIRECT(ADDRESS(5,23))/(INDIRECT(ADDRESS(5,34))+INDIRECT(ADDRESS(5,33))*C58*INDIRECT(ADDRESS(5,36)))-1</f>
        <v>2.3951821877863444</v>
      </c>
      <c r="F58" s="43" cm="1">
        <f t="array" aca="1" ref="F58" ca="1">INDIRECT(ADDRESS(5,32))*INDIRECT(ADDRESS(5,24))/(INDIRECT(ADDRESS(5,34))+INDIRECT(ADDRESS(5,33))*C58*INDIRECT(ADDRESS(5,37)))-1</f>
        <v>2.9309745051182494</v>
      </c>
      <c r="G58" s="43" cm="1">
        <f t="array" aca="1" ref="G58" ca="1">INDIRECT(ADDRESS(5,35))/((1-INDIRECT(ADDRESS(5,33)))*C58*INDIRECT(ADDRESS(5,37)))-1</f>
        <v>91.47067690843771</v>
      </c>
      <c r="H58" s="43" cm="1">
        <f t="array" aca="1" ref="H58" ca="1">(INDIRECT(ADDRESS(5,35))-(1-INDIRECT(ADDRESS(5,33)))*C58)*INDIRECT(ADDRESS(5,38))/(D58*INDIRECT(ADDRESS(5,37)))-1</f>
        <v>-0.62778247330731474</v>
      </c>
      <c r="I58" s="43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2.1547368951786092</v>
      </c>
      <c r="J58" s="43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2.4596518216729173</v>
      </c>
      <c r="L58"/>
      <c r="M58"/>
      <c r="N58"/>
      <c r="O58"/>
      <c r="P58"/>
      <c r="Q58"/>
      <c r="R58"/>
      <c r="S58"/>
    </row>
    <row r="59" spans="1:19" x14ac:dyDescent="0.3">
      <c r="A59" s="46"/>
      <c r="B59" s="19">
        <v>40710</v>
      </c>
      <c r="C59" s="19">
        <v>106.18517800000001</v>
      </c>
      <c r="D59" s="19">
        <v>5050.8717720764607</v>
      </c>
      <c r="E59" s="43" cm="1">
        <f t="array" aca="1" ref="E59" ca="1">INDIRECT(ADDRESS(5,32))*INDIRECT(ADDRESS(5,23))/(INDIRECT(ADDRESS(5,34))+INDIRECT(ADDRESS(5,33))*C59*INDIRECT(ADDRESS(5,36)))-1</f>
        <v>2.3951829962447673</v>
      </c>
      <c r="F59" s="43" cm="1">
        <f t="array" aca="1" ref="F59" ca="1">INDIRECT(ADDRESS(5,32))*INDIRECT(ADDRESS(5,24))/(INDIRECT(ADDRESS(5,34))+INDIRECT(ADDRESS(5,33))*C59*INDIRECT(ADDRESS(5,37)))-1</f>
        <v>2.9309758154792944</v>
      </c>
      <c r="G59" s="43" cm="1">
        <f t="array" aca="1" ref="G59" ca="1">INDIRECT(ADDRESS(5,35))/((1-INDIRECT(ADDRESS(5,33)))*C59*INDIRECT(ADDRESS(5,37)))-1</f>
        <v>91.590599902270085</v>
      </c>
      <c r="H59" s="43" cm="1">
        <f t="array" aca="1" ref="H59" ca="1">(INDIRECT(ADDRESS(5,35))-(1-INDIRECT(ADDRESS(5,33)))*C59)*INDIRECT(ADDRESS(5,38))/(D59*INDIRECT(ADDRESS(5,37)))-1</f>
        <v>-0.62837391666003906</v>
      </c>
      <c r="I59" s="43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2.1540469089189203</v>
      </c>
      <c r="J59" s="43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2.4584033244315866</v>
      </c>
      <c r="L59"/>
      <c r="M59"/>
      <c r="N59"/>
      <c r="O59"/>
      <c r="P59"/>
      <c r="Q59"/>
      <c r="R59"/>
      <c r="S59"/>
    </row>
    <row r="60" spans="1:19" x14ac:dyDescent="0.3">
      <c r="A60" s="46"/>
      <c r="B60" s="19">
        <v>40740</v>
      </c>
      <c r="C60" s="19">
        <v>300.55322000000007</v>
      </c>
      <c r="D60" s="19">
        <v>19762.225512919998</v>
      </c>
      <c r="E60" s="43" cm="1">
        <f t="array" aca="1" ref="E60" ca="1">INDIRECT(ADDRESS(5,32))*INDIRECT(ADDRESS(5,23))/(INDIRECT(ADDRESS(5,34))+INDIRECT(ADDRESS(5,33))*C60*INDIRECT(ADDRESS(5,36)))-1</f>
        <v>2.3940422884991546</v>
      </c>
      <c r="F60" s="43" cm="1">
        <f t="array" aca="1" ref="F60" ca="1">INDIRECT(ADDRESS(5,32))*INDIRECT(ADDRESS(5,24))/(INDIRECT(ADDRESS(5,34))+INDIRECT(ADDRESS(5,33))*C60*INDIRECT(ADDRESS(5,37)))-1</f>
        <v>2.9291271881495358</v>
      </c>
      <c r="G60" s="43" cm="1">
        <f t="array" aca="1" ref="G60" ca="1">INDIRECT(ADDRESS(5,35))/((1-INDIRECT(ADDRESS(5,33)))*C60*INDIRECT(ADDRESS(5,37)))-1</f>
        <v>31.712174342199127</v>
      </c>
      <c r="H60" s="43" cm="1">
        <f t="array" aca="1" ref="H60" ca="1">(INDIRECT(ADDRESS(5,35))-(1-INDIRECT(ADDRESS(5,33)))*C60)*INDIRECT(ADDRESS(5,38))/(D60*INDIRECT(ADDRESS(5,37)))-1</f>
        <v>-0.90637066809322542</v>
      </c>
      <c r="I60" s="43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0.83297378534214594</v>
      </c>
      <c r="J60" s="43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0.68068791689055708</v>
      </c>
      <c r="L60"/>
      <c r="M60"/>
      <c r="N60"/>
      <c r="O60"/>
      <c r="P60"/>
      <c r="Q60"/>
      <c r="R60"/>
      <c r="S60"/>
    </row>
    <row r="61" spans="1:19" x14ac:dyDescent="0.3">
      <c r="A61" s="46"/>
      <c r="B61" s="19">
        <v>40750</v>
      </c>
      <c r="C61" s="19">
        <v>184.98876000000004</v>
      </c>
      <c r="D61" s="19">
        <v>12070.213076078191</v>
      </c>
      <c r="E61" s="43" cm="1">
        <f t="array" aca="1" ref="E61" ca="1">INDIRECT(ADDRESS(5,32))*INDIRECT(ADDRESS(5,23))/(INDIRECT(ADDRESS(5,34))+INDIRECT(ADDRESS(5,33))*C61*INDIRECT(ADDRESS(5,36)))-1</f>
        <v>2.394720421142829</v>
      </c>
      <c r="F61" s="43" cm="1">
        <f t="array" aca="1" ref="F61" ca="1">INDIRECT(ADDRESS(5,32))*INDIRECT(ADDRESS(5,24))/(INDIRECT(ADDRESS(5,34))+INDIRECT(ADDRESS(5,33))*C61*INDIRECT(ADDRESS(5,37)))-1</f>
        <v>2.9302261078729734</v>
      </c>
      <c r="G61" s="43" cm="1">
        <f t="array" aca="1" ref="G61" ca="1">INDIRECT(ADDRESS(5,35))/((1-INDIRECT(ADDRESS(5,33)))*C61*INDIRECT(ADDRESS(5,37)))-1</f>
        <v>52.147820071605061</v>
      </c>
      <c r="H61" s="43" cm="1">
        <f t="array" aca="1" ref="H61" ca="1">(INDIRECT(ADDRESS(5,35))-(1-INDIRECT(ADDRESS(5,33)))*C61)*INDIRECT(ADDRESS(5,38))/(D61*INDIRECT(ADDRESS(5,37)))-1</f>
        <v>-0.84538749907323185</v>
      </c>
      <c r="I61" s="43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1.4586851574566788</v>
      </c>
      <c r="J61" s="43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1.4067484982624503</v>
      </c>
      <c r="L61"/>
      <c r="M61"/>
      <c r="N61"/>
      <c r="O61"/>
      <c r="P61"/>
      <c r="Q61"/>
      <c r="R61"/>
      <c r="S61"/>
    </row>
    <row r="62" spans="1:19" x14ac:dyDescent="0.3">
      <c r="A62" s="46"/>
      <c r="B62" s="19">
        <v>40760</v>
      </c>
      <c r="C62" s="19">
        <v>100.21433400000001</v>
      </c>
      <c r="D62" s="19">
        <v>6457.2113554137213</v>
      </c>
      <c r="E62" s="43" cm="1">
        <f t="array" aca="1" ref="E62" ca="1">INDIRECT(ADDRESS(5,32))*INDIRECT(ADDRESS(5,23))/(INDIRECT(ADDRESS(5,34))+INDIRECT(ADDRESS(5,33))*C62*INDIRECT(ADDRESS(5,36)))-1</f>
        <v>2.3952180500909956</v>
      </c>
      <c r="F62" s="43" cm="1">
        <f t="array" aca="1" ref="F62" ca="1">INDIRECT(ADDRESS(5,32))*INDIRECT(ADDRESS(5,24))/(INDIRECT(ADDRESS(5,34))+INDIRECT(ADDRESS(5,33))*C62*INDIRECT(ADDRESS(5,37)))-1</f>
        <v>2.9310326314976902</v>
      </c>
      <c r="G62" s="43" cm="1">
        <f t="array" aca="1" ref="G62" ca="1">INDIRECT(ADDRESS(5,35))/((1-INDIRECT(ADDRESS(5,33)))*C62*INDIRECT(ADDRESS(5,37)))-1</f>
        <v>97.107216196730207</v>
      </c>
      <c r="H62" s="43" cm="1">
        <f t="array" aca="1" ref="H62" ca="1">(INDIRECT(ADDRESS(5,35))-(1-INDIRECT(ADDRESS(5,33)))*C62)*INDIRECT(ADDRESS(5,38))/(D62*INDIRECT(ADDRESS(5,37)))-1</f>
        <v>-0.70918463787066643</v>
      </c>
      <c r="I62" s="43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2.0253403748333172</v>
      </c>
      <c r="J62" s="43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2.2343564500950146</v>
      </c>
      <c r="L62"/>
      <c r="M62"/>
      <c r="N62"/>
      <c r="O62"/>
      <c r="P62"/>
      <c r="Q62"/>
      <c r="R62"/>
      <c r="S62"/>
    </row>
    <row r="63" spans="1:19" x14ac:dyDescent="0.3">
      <c r="A63" s="46"/>
      <c r="B63" s="19">
        <v>40770</v>
      </c>
      <c r="C63" s="19">
        <v>0</v>
      </c>
      <c r="D63" s="19">
        <v>0</v>
      </c>
      <c r="E63" s="43" cm="1">
        <f t="array" aca="1" ref="E63" ca="1">INDIRECT(ADDRESS(5,32))*INDIRECT(ADDRESS(5,23))/(INDIRECT(ADDRESS(5,34))+INDIRECT(ADDRESS(5,33))*C63*INDIRECT(ADDRESS(5,36)))-1</f>
        <v>2.3958065000614419</v>
      </c>
      <c r="F63" s="43" cm="1">
        <f t="array" aca="1" ref="F63" ca="1">INDIRECT(ADDRESS(5,32))*INDIRECT(ADDRESS(5,24))/(INDIRECT(ADDRESS(5,34))+INDIRECT(ADDRESS(5,33))*C63*INDIRECT(ADDRESS(5,37)))-1</f>
        <v>2.9319864737553538</v>
      </c>
      <c r="G63" s="43" t="e" cm="1">
        <f t="array" aca="1" ref="G63" ca="1">INDIRECT(ADDRESS(5,35))/((1-INDIRECT(ADDRESS(5,33)))*C63*INDIRECT(ADDRESS(5,37)))-1</f>
        <v>#DIV/0!</v>
      </c>
      <c r="H63" s="43" t="e" cm="1">
        <f t="array" aca="1" ref="H63" ca="1">(INDIRECT(ADDRESS(5,35))-(1-INDIRECT(ADDRESS(5,33)))*C63)*INDIRECT(ADDRESS(5,38))/(D63*INDIRECT(ADDRESS(5,37)))-1</f>
        <v>#DIV/0!</v>
      </c>
      <c r="I63" s="43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2.3958065000614419</v>
      </c>
      <c r="J63" s="43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2.9319864737553543</v>
      </c>
      <c r="L63"/>
      <c r="M63"/>
      <c r="N63"/>
      <c r="O63"/>
      <c r="P63"/>
      <c r="Q63"/>
      <c r="R63"/>
      <c r="S63"/>
    </row>
    <row r="64" spans="1:19" x14ac:dyDescent="0.3">
      <c r="L64"/>
      <c r="M64"/>
      <c r="N64"/>
      <c r="O64"/>
      <c r="P64"/>
      <c r="Q64"/>
      <c r="R64"/>
      <c r="S64"/>
    </row>
    <row r="65" spans="1:19" x14ac:dyDescent="0.3">
      <c r="L65"/>
      <c r="M65"/>
      <c r="N65"/>
      <c r="O65"/>
      <c r="P65"/>
      <c r="Q65"/>
      <c r="R65"/>
      <c r="S65"/>
    </row>
    <row r="66" spans="1:19" x14ac:dyDescent="0.3">
      <c r="A66" s="17" t="s">
        <v>1</v>
      </c>
      <c r="B66" s="17" t="s">
        <v>0</v>
      </c>
      <c r="C66" s="17" t="s">
        <v>49</v>
      </c>
      <c r="D66" s="17" t="s">
        <v>50</v>
      </c>
      <c r="E66" s="29" t="s">
        <v>2</v>
      </c>
      <c r="F66" s="29" t="s">
        <v>3</v>
      </c>
      <c r="G66" s="29" t="s">
        <v>4</v>
      </c>
      <c r="H66" s="29" t="s">
        <v>5</v>
      </c>
      <c r="I66" s="29" t="s">
        <v>6</v>
      </c>
      <c r="J66" s="29" t="s">
        <v>7</v>
      </c>
      <c r="L66"/>
      <c r="M66"/>
      <c r="N66"/>
      <c r="O66"/>
      <c r="P66"/>
      <c r="Q66"/>
      <c r="R66"/>
      <c r="S66"/>
    </row>
    <row r="67" spans="1:19" x14ac:dyDescent="0.3">
      <c r="A67" s="46" t="s">
        <v>32</v>
      </c>
      <c r="B67" s="19">
        <v>40230</v>
      </c>
      <c r="C67" s="19">
        <v>156.21771000000001</v>
      </c>
      <c r="D67" s="19">
        <v>10154.80035955132</v>
      </c>
      <c r="E67" s="43" cm="1">
        <f t="array" aca="1" ref="E67" ca="1">INDIRECT(ADDRESS(5,32))*INDIRECT(ADDRESS(5,23))/(INDIRECT(ADDRESS(5,34))+INDIRECT(ADDRESS(5,33))*C67*INDIRECT(ADDRESS(5,36)))-1</f>
        <v>2.3948892918941036</v>
      </c>
      <c r="F67" s="43" cm="1">
        <f t="array" aca="1" ref="F67" ca="1">INDIRECT(ADDRESS(5,32))*INDIRECT(ADDRESS(5,24))/(INDIRECT(ADDRESS(5,34))+INDIRECT(ADDRESS(5,33))*C67*INDIRECT(ADDRESS(5,37)))-1</f>
        <v>2.930499791663264</v>
      </c>
      <c r="G67" s="43" cm="1">
        <f t="array" aca="1" ref="G67" ca="1">INDIRECT(ADDRESS(5,35))/((1-INDIRECT(ADDRESS(5,33)))*C67*INDIRECT(ADDRESS(5,37)))-1</f>
        <v>61.936201866928741</v>
      </c>
      <c r="H67" s="43" cm="1">
        <f t="array" aca="1" ref="H67" ca="1">(INDIRECT(ADDRESS(5,35))-(1-INDIRECT(ADDRESS(5,33)))*C67)*INDIRECT(ADDRESS(5,38))/(D67*INDIRECT(ADDRESS(5,37)))-1</f>
        <v>-0.81583490285435212</v>
      </c>
      <c r="I67" s="43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1.6496867543134299</v>
      </c>
      <c r="J67" s="43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1.6621566211583239</v>
      </c>
      <c r="L67"/>
      <c r="M67"/>
      <c r="N67"/>
      <c r="O67"/>
      <c r="P67"/>
      <c r="Q67"/>
      <c r="R67"/>
      <c r="S67"/>
    </row>
    <row r="68" spans="1:19" x14ac:dyDescent="0.3">
      <c r="A68" s="46"/>
      <c r="B68" s="19">
        <v>40240</v>
      </c>
      <c r="C68" s="19">
        <v>100.01789600000001</v>
      </c>
      <c r="D68" s="19">
        <v>6463.9342945162707</v>
      </c>
      <c r="E68" s="43" cm="1">
        <f t="array" aca="1" ref="E68" ca="1">INDIRECT(ADDRESS(5,32))*INDIRECT(ADDRESS(5,23))/(INDIRECT(ADDRESS(5,34))+INDIRECT(ADDRESS(5,33))*C68*INDIRECT(ADDRESS(5,36)))-1</f>
        <v>2.3952192033585873</v>
      </c>
      <c r="F68" s="43" cm="1">
        <f t="array" aca="1" ref="F68" ca="1">INDIRECT(ADDRESS(5,32))*INDIRECT(ADDRESS(5,24))/(INDIRECT(ADDRESS(5,34))+INDIRECT(ADDRESS(5,33))*C68*INDIRECT(ADDRESS(5,37)))-1</f>
        <v>2.9310345007462657</v>
      </c>
      <c r="G68" s="43" cm="1">
        <f t="array" aca="1" ref="G68" ca="1">INDIRECT(ADDRESS(5,35))/((1-INDIRECT(ADDRESS(5,33)))*C68*INDIRECT(ADDRESS(5,37)))-1</f>
        <v>97.299901567108861</v>
      </c>
      <c r="H68" s="43" cm="1">
        <f t="array" aca="1" ref="H68" ca="1">(INDIRECT(ADDRESS(5,35))-(1-INDIRECT(ADDRESS(5,33)))*C68)*INDIRECT(ADDRESS(5,38))/(D68*INDIRECT(ADDRESS(5,37)))-1</f>
        <v>-0.70948292954383563</v>
      </c>
      <c r="I68" s="43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2.0246921520467316</v>
      </c>
      <c r="J68" s="43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2.2332696468056739</v>
      </c>
      <c r="L68"/>
      <c r="M68"/>
      <c r="N68"/>
      <c r="O68"/>
      <c r="P68"/>
      <c r="Q68"/>
      <c r="R68"/>
      <c r="S68"/>
    </row>
    <row r="69" spans="1:19" x14ac:dyDescent="0.3">
      <c r="A69" s="46"/>
      <c r="B69" s="19">
        <v>40250</v>
      </c>
      <c r="C69" s="19">
        <v>184.64072000000002</v>
      </c>
      <c r="D69" s="19">
        <v>12072.158826823041</v>
      </c>
      <c r="E69" s="43" cm="1">
        <f t="array" aca="1" ref="E69" ca="1">INDIRECT(ADDRESS(5,32))*INDIRECT(ADDRESS(5,23))/(INDIRECT(ADDRESS(5,34))+INDIRECT(ADDRESS(5,33))*C69*INDIRECT(ADDRESS(5,36)))-1</f>
        <v>2.3947224638520135</v>
      </c>
      <c r="F69" s="43" cm="1">
        <f t="array" aca="1" ref="F69" ca="1">INDIRECT(ADDRESS(5,32))*INDIRECT(ADDRESS(5,24))/(INDIRECT(ADDRESS(5,34))+INDIRECT(ADDRESS(5,33))*C69*INDIRECT(ADDRESS(5,37)))-1</f>
        <v>2.9302294183657804</v>
      </c>
      <c r="G69" s="43" cm="1">
        <f t="array" aca="1" ref="G69" ca="1">INDIRECT(ADDRESS(5,35))/((1-INDIRECT(ADDRESS(5,33)))*C69*INDIRECT(ADDRESS(5,37)))-1</f>
        <v>52.248001479572494</v>
      </c>
      <c r="H69" s="43" cm="1">
        <f t="array" aca="1" ref="H69" ca="1">(INDIRECT(ADDRESS(5,35))-(1-INDIRECT(ADDRESS(5,33)))*C69)*INDIRECT(ADDRESS(5,38))/(D69*INDIRECT(ADDRESS(5,37)))-1</f>
        <v>-0.84540845694435252</v>
      </c>
      <c r="I69" s="43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1.4584975020431994</v>
      </c>
      <c r="J69" s="43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1.4065067897440042</v>
      </c>
      <c r="L69"/>
      <c r="M69"/>
      <c r="N69"/>
      <c r="O69"/>
      <c r="P69"/>
      <c r="Q69"/>
      <c r="R69"/>
      <c r="S69"/>
    </row>
    <row r="70" spans="1:19" x14ac:dyDescent="0.3">
      <c r="A70" s="46"/>
      <c r="B70" s="19">
        <v>40360</v>
      </c>
      <c r="C70" s="19">
        <v>0</v>
      </c>
      <c r="D70" s="19">
        <v>0</v>
      </c>
      <c r="E70" s="43" cm="1">
        <f t="array" aca="1" ref="E70" ca="1">INDIRECT(ADDRESS(5,32))*INDIRECT(ADDRESS(5,23))/(INDIRECT(ADDRESS(5,34))+INDIRECT(ADDRESS(5,33))*C70*INDIRECT(ADDRESS(5,36)))-1</f>
        <v>2.3958065000614419</v>
      </c>
      <c r="F70" s="43" cm="1">
        <f t="array" aca="1" ref="F70" ca="1">INDIRECT(ADDRESS(5,32))*INDIRECT(ADDRESS(5,24))/(INDIRECT(ADDRESS(5,34))+INDIRECT(ADDRESS(5,33))*C70*INDIRECT(ADDRESS(5,37)))-1</f>
        <v>2.9319864737553538</v>
      </c>
      <c r="G70" s="43" t="e" cm="1">
        <f t="array" aca="1" ref="G70" ca="1">INDIRECT(ADDRESS(5,35))/((1-INDIRECT(ADDRESS(5,33)))*C70*INDIRECT(ADDRESS(5,37)))-1</f>
        <v>#DIV/0!</v>
      </c>
      <c r="H70" s="43" t="e" cm="1">
        <f t="array" aca="1" ref="H70" ca="1">(INDIRECT(ADDRESS(5,35))-(1-INDIRECT(ADDRESS(5,33)))*C70)*INDIRECT(ADDRESS(5,38))/(D70*INDIRECT(ADDRESS(5,37)))-1</f>
        <v>#DIV/0!</v>
      </c>
      <c r="I70" s="43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2.3958065000614419</v>
      </c>
      <c r="J70" s="43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2.9319864737553543</v>
      </c>
      <c r="L70"/>
      <c r="M70"/>
      <c r="N70"/>
      <c r="O70"/>
      <c r="P70"/>
      <c r="Q70"/>
      <c r="R70"/>
      <c r="S70"/>
    </row>
    <row r="71" spans="1:19" x14ac:dyDescent="0.3">
      <c r="A71" s="46"/>
      <c r="B71" s="19">
        <v>40390</v>
      </c>
      <c r="C71" s="19">
        <v>106.32288700000001</v>
      </c>
      <c r="D71" s="19">
        <v>5042.7952322291503</v>
      </c>
      <c r="E71" s="43" cm="1">
        <f t="array" aca="1" ref="E71" ca="1">INDIRECT(ADDRESS(5,32))*INDIRECT(ADDRESS(5,23))/(INDIRECT(ADDRESS(5,34))+INDIRECT(ADDRESS(5,33))*C71*INDIRECT(ADDRESS(5,36)))-1</f>
        <v>2.3951821877863444</v>
      </c>
      <c r="F71" s="43" cm="1">
        <f t="array" aca="1" ref="F71" ca="1">INDIRECT(ADDRESS(5,32))*INDIRECT(ADDRESS(5,24))/(INDIRECT(ADDRESS(5,34))+INDIRECT(ADDRESS(5,33))*C71*INDIRECT(ADDRESS(5,37)))-1</f>
        <v>2.9309745051182494</v>
      </c>
      <c r="G71" s="43" cm="1">
        <f t="array" aca="1" ref="G71" ca="1">INDIRECT(ADDRESS(5,35))/((1-INDIRECT(ADDRESS(5,33)))*C71*INDIRECT(ADDRESS(5,37)))-1</f>
        <v>91.47067690843771</v>
      </c>
      <c r="H71" s="43" cm="1">
        <f t="array" aca="1" ref="H71" ca="1">(INDIRECT(ADDRESS(5,35))-(1-INDIRECT(ADDRESS(5,33)))*C71)*INDIRECT(ADDRESS(5,38))/(D71*INDIRECT(ADDRESS(5,37)))-1</f>
        <v>-0.62778247330731474</v>
      </c>
      <c r="I71" s="43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2.1547368951786092</v>
      </c>
      <c r="J71" s="43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2.4596518216729173</v>
      </c>
      <c r="L71"/>
      <c r="M71"/>
      <c r="N71"/>
      <c r="O71"/>
      <c r="P71"/>
      <c r="Q71"/>
      <c r="R71"/>
      <c r="S71"/>
    </row>
    <row r="72" spans="1:19" x14ac:dyDescent="0.3">
      <c r="A72" s="46"/>
      <c r="B72" s="19">
        <v>40710</v>
      </c>
      <c r="C72" s="19">
        <v>106.18517800000001</v>
      </c>
      <c r="D72" s="19">
        <v>5050.8717720764607</v>
      </c>
      <c r="E72" s="43" cm="1">
        <f t="array" aca="1" ref="E72" ca="1">INDIRECT(ADDRESS(5,32))*INDIRECT(ADDRESS(5,23))/(INDIRECT(ADDRESS(5,34))+INDIRECT(ADDRESS(5,33))*C72*INDIRECT(ADDRESS(5,36)))-1</f>
        <v>2.3951829962447673</v>
      </c>
      <c r="F72" s="43" cm="1">
        <f t="array" aca="1" ref="F72" ca="1">INDIRECT(ADDRESS(5,32))*INDIRECT(ADDRESS(5,24))/(INDIRECT(ADDRESS(5,34))+INDIRECT(ADDRESS(5,33))*C72*INDIRECT(ADDRESS(5,37)))-1</f>
        <v>2.9309758154792944</v>
      </c>
      <c r="G72" s="43" cm="1">
        <f t="array" aca="1" ref="G72" ca="1">INDIRECT(ADDRESS(5,35))/((1-INDIRECT(ADDRESS(5,33)))*C72*INDIRECT(ADDRESS(5,37)))-1</f>
        <v>91.590599902270085</v>
      </c>
      <c r="H72" s="43" cm="1">
        <f t="array" aca="1" ref="H72" ca="1">(INDIRECT(ADDRESS(5,35))-(1-INDIRECT(ADDRESS(5,33)))*C72)*INDIRECT(ADDRESS(5,38))/(D72*INDIRECT(ADDRESS(5,37)))-1</f>
        <v>-0.62837391666003906</v>
      </c>
      <c r="I72" s="43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2.1540469089189203</v>
      </c>
      <c r="J72" s="43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2.4584033244315866</v>
      </c>
      <c r="L72"/>
      <c r="M72"/>
      <c r="N72"/>
      <c r="O72"/>
      <c r="P72"/>
      <c r="Q72"/>
      <c r="R72"/>
      <c r="S72"/>
    </row>
    <row r="73" spans="1:19" x14ac:dyDescent="0.3">
      <c r="A73" s="46"/>
      <c r="B73" s="19">
        <v>40740</v>
      </c>
      <c r="C73" s="19">
        <v>300.55322000000007</v>
      </c>
      <c r="D73" s="19">
        <v>19762.225512919998</v>
      </c>
      <c r="E73" s="43" cm="1">
        <f t="array" aca="1" ref="E73" ca="1">INDIRECT(ADDRESS(5,32))*INDIRECT(ADDRESS(5,23))/(INDIRECT(ADDRESS(5,34))+INDIRECT(ADDRESS(5,33))*C73*INDIRECT(ADDRESS(5,36)))-1</f>
        <v>2.3940422884991546</v>
      </c>
      <c r="F73" s="43" cm="1">
        <f t="array" aca="1" ref="F73" ca="1">INDIRECT(ADDRESS(5,32))*INDIRECT(ADDRESS(5,24))/(INDIRECT(ADDRESS(5,34))+INDIRECT(ADDRESS(5,33))*C73*INDIRECT(ADDRESS(5,37)))-1</f>
        <v>2.9291271881495358</v>
      </c>
      <c r="G73" s="43" cm="1">
        <f t="array" aca="1" ref="G73" ca="1">INDIRECT(ADDRESS(5,35))/((1-INDIRECT(ADDRESS(5,33)))*C73*INDIRECT(ADDRESS(5,37)))-1</f>
        <v>31.712174342199127</v>
      </c>
      <c r="H73" s="43" cm="1">
        <f t="array" aca="1" ref="H73" ca="1">(INDIRECT(ADDRESS(5,35))-(1-INDIRECT(ADDRESS(5,33)))*C73)*INDIRECT(ADDRESS(5,38))/(D73*INDIRECT(ADDRESS(5,37)))-1</f>
        <v>-0.90637066809322542</v>
      </c>
      <c r="I73" s="43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0.83297378534214594</v>
      </c>
      <c r="J73" s="43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0.68068791689055708</v>
      </c>
      <c r="L73"/>
      <c r="M73"/>
      <c r="N73"/>
      <c r="O73"/>
      <c r="P73"/>
      <c r="Q73"/>
      <c r="R73"/>
      <c r="S73"/>
    </row>
    <row r="74" spans="1:19" x14ac:dyDescent="0.3">
      <c r="A74" s="46"/>
      <c r="B74" s="19">
        <v>40750</v>
      </c>
      <c r="C74" s="19">
        <v>184.98876000000004</v>
      </c>
      <c r="D74" s="19">
        <v>12070.213076078191</v>
      </c>
      <c r="E74" s="43" cm="1">
        <f t="array" aca="1" ref="E74" ca="1">INDIRECT(ADDRESS(5,32))*INDIRECT(ADDRESS(5,23))/(INDIRECT(ADDRESS(5,34))+INDIRECT(ADDRESS(5,33))*C74*INDIRECT(ADDRESS(5,36)))-1</f>
        <v>2.394720421142829</v>
      </c>
      <c r="F74" s="43" cm="1">
        <f t="array" aca="1" ref="F74" ca="1">INDIRECT(ADDRESS(5,32))*INDIRECT(ADDRESS(5,24))/(INDIRECT(ADDRESS(5,34))+INDIRECT(ADDRESS(5,33))*C74*INDIRECT(ADDRESS(5,37)))-1</f>
        <v>2.9302261078729734</v>
      </c>
      <c r="G74" s="43" cm="1">
        <f t="array" aca="1" ref="G74" ca="1">INDIRECT(ADDRESS(5,35))/((1-INDIRECT(ADDRESS(5,33)))*C74*INDIRECT(ADDRESS(5,37)))-1</f>
        <v>52.147820071605061</v>
      </c>
      <c r="H74" s="43" cm="1">
        <f t="array" aca="1" ref="H74" ca="1">(INDIRECT(ADDRESS(5,35))-(1-INDIRECT(ADDRESS(5,33)))*C74)*INDIRECT(ADDRESS(5,38))/(D74*INDIRECT(ADDRESS(5,37)))-1</f>
        <v>-0.84538749907323185</v>
      </c>
      <c r="I74" s="43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1.4586851574566788</v>
      </c>
      <c r="J74" s="43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1.4067484982624503</v>
      </c>
      <c r="L74"/>
      <c r="M74"/>
      <c r="N74"/>
      <c r="O74"/>
      <c r="P74"/>
      <c r="Q74"/>
      <c r="R74"/>
      <c r="S74"/>
    </row>
    <row r="75" spans="1:19" x14ac:dyDescent="0.3">
      <c r="A75" s="46"/>
      <c r="B75" s="19">
        <v>40760</v>
      </c>
      <c r="C75" s="19">
        <v>100.21433400000001</v>
      </c>
      <c r="D75" s="19">
        <v>6457.2113554137213</v>
      </c>
      <c r="E75" s="43" cm="1">
        <f t="array" aca="1" ref="E75" ca="1">INDIRECT(ADDRESS(5,32))*INDIRECT(ADDRESS(5,23))/(INDIRECT(ADDRESS(5,34))+INDIRECT(ADDRESS(5,33))*C75*INDIRECT(ADDRESS(5,36)))-1</f>
        <v>2.3952180500909956</v>
      </c>
      <c r="F75" s="43" cm="1">
        <f t="array" aca="1" ref="F75" ca="1">INDIRECT(ADDRESS(5,32))*INDIRECT(ADDRESS(5,24))/(INDIRECT(ADDRESS(5,34))+INDIRECT(ADDRESS(5,33))*C75*INDIRECT(ADDRESS(5,37)))-1</f>
        <v>2.9310326314976902</v>
      </c>
      <c r="G75" s="43" cm="1">
        <f t="array" aca="1" ref="G75" ca="1">INDIRECT(ADDRESS(5,35))/((1-INDIRECT(ADDRESS(5,33)))*C75*INDIRECT(ADDRESS(5,37)))-1</f>
        <v>97.107216196730207</v>
      </c>
      <c r="H75" s="43" cm="1">
        <f t="array" aca="1" ref="H75" ca="1">(INDIRECT(ADDRESS(5,35))-(1-INDIRECT(ADDRESS(5,33)))*C75)*INDIRECT(ADDRESS(5,38))/(D75*INDIRECT(ADDRESS(5,37)))-1</f>
        <v>-0.70918463787066643</v>
      </c>
      <c r="I75" s="43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2.0253403748333172</v>
      </c>
      <c r="J75" s="43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2.2343564500950146</v>
      </c>
      <c r="L75"/>
      <c r="M75"/>
      <c r="N75"/>
      <c r="O75"/>
      <c r="P75"/>
      <c r="Q75"/>
      <c r="R75"/>
      <c r="S75"/>
    </row>
    <row r="76" spans="1:19" x14ac:dyDescent="0.3">
      <c r="A76" s="46"/>
      <c r="B76" s="19">
        <v>40770</v>
      </c>
      <c r="C76" s="19">
        <v>0</v>
      </c>
      <c r="D76" s="19">
        <v>0</v>
      </c>
      <c r="E76" s="43" cm="1">
        <f t="array" aca="1" ref="E76" ca="1">INDIRECT(ADDRESS(5,32))*INDIRECT(ADDRESS(5,23))/(INDIRECT(ADDRESS(5,34))+INDIRECT(ADDRESS(5,33))*C76*INDIRECT(ADDRESS(5,36)))-1</f>
        <v>2.3958065000614419</v>
      </c>
      <c r="F76" s="43" cm="1">
        <f t="array" aca="1" ref="F76" ca="1">INDIRECT(ADDRESS(5,32))*INDIRECT(ADDRESS(5,24))/(INDIRECT(ADDRESS(5,34))+INDIRECT(ADDRESS(5,33))*C76*INDIRECT(ADDRESS(5,37)))-1</f>
        <v>2.9319864737553538</v>
      </c>
      <c r="G76" s="43" t="e" cm="1">
        <f t="array" aca="1" ref="G76" ca="1">INDIRECT(ADDRESS(5,35))/((1-INDIRECT(ADDRESS(5,33)))*C76*INDIRECT(ADDRESS(5,37)))-1</f>
        <v>#DIV/0!</v>
      </c>
      <c r="H76" s="43" t="e" cm="1">
        <f t="array" aca="1" ref="H76" ca="1">(INDIRECT(ADDRESS(5,35))-(1-INDIRECT(ADDRESS(5,33)))*C76)*INDIRECT(ADDRESS(5,38))/(D76*INDIRECT(ADDRESS(5,37)))-1</f>
        <v>#DIV/0!</v>
      </c>
      <c r="I76" s="43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2.3958065000614419</v>
      </c>
      <c r="J76" s="43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2.9319864737553543</v>
      </c>
      <c r="L76"/>
      <c r="M76"/>
      <c r="N76"/>
      <c r="O76"/>
      <c r="P76"/>
      <c r="Q76"/>
      <c r="R76"/>
      <c r="S76"/>
    </row>
    <row r="77" spans="1:19" x14ac:dyDescent="0.3">
      <c r="L77"/>
      <c r="M77"/>
      <c r="N77"/>
      <c r="O77"/>
      <c r="P77"/>
      <c r="Q77"/>
      <c r="R77"/>
      <c r="S77"/>
    </row>
    <row r="78" spans="1:19" x14ac:dyDescent="0.3">
      <c r="L78"/>
      <c r="M78"/>
      <c r="N78"/>
      <c r="O78"/>
      <c r="P78"/>
      <c r="Q78"/>
      <c r="R78"/>
      <c r="S78"/>
    </row>
    <row r="79" spans="1:19" x14ac:dyDescent="0.3">
      <c r="A79" s="21" t="s">
        <v>1</v>
      </c>
      <c r="B79" s="21" t="s">
        <v>0</v>
      </c>
      <c r="C79" s="21" t="s">
        <v>49</v>
      </c>
      <c r="D79" s="21" t="s">
        <v>50</v>
      </c>
      <c r="E79" s="30" t="s">
        <v>2</v>
      </c>
      <c r="F79" s="30" t="s">
        <v>3</v>
      </c>
      <c r="G79" s="30" t="s">
        <v>4</v>
      </c>
      <c r="H79" s="30" t="s">
        <v>5</v>
      </c>
      <c r="I79" s="30" t="s">
        <v>6</v>
      </c>
      <c r="J79" s="30" t="s">
        <v>7</v>
      </c>
      <c r="L79" s="21" t="s">
        <v>38</v>
      </c>
      <c r="M79" s="21" t="s">
        <v>41</v>
      </c>
      <c r="N79" s="56" t="s">
        <v>42</v>
      </c>
      <c r="O79" s="57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3">
      <c r="A80" s="47" t="s">
        <v>33</v>
      </c>
      <c r="B80" s="23">
        <v>40230</v>
      </c>
      <c r="C80" s="23">
        <v>757.39114000000006</v>
      </c>
      <c r="D80" s="23">
        <v>3676.1329074071541</v>
      </c>
      <c r="E80" s="44" cm="1">
        <f t="array" aca="1" ref="E80" ca="1">INDIRECT(ADDRESS(5,32))*INDIRECT(ADDRESS(5,23))/(INDIRECT(ADDRESS(5,34))+INDIRECT(ADDRESS(5,33))*C80*INDIRECT(ADDRESS(5,36)))-1</f>
        <v>2.3913642123482086</v>
      </c>
      <c r="F80" s="44" cm="1">
        <f t="array" aca="1" ref="F80" ca="1">INDIRECT(ADDRESS(5,32))*INDIRECT(ADDRESS(5,24))/(INDIRECT(ADDRESS(5,34))+INDIRECT(ADDRESS(5,33))*C80*INDIRECT(ADDRESS(5,37)))-1</f>
        <v>2.9247890577412741</v>
      </c>
      <c r="G80" s="44" cm="1">
        <f t="array" aca="1" ref="G80" ca="1">INDIRECT(ADDRESS(5,35))/((1-INDIRECT(ADDRESS(5,33)))*C80*INDIRECT(ADDRESS(5,37)))-1</f>
        <v>11.981072542978692</v>
      </c>
      <c r="H80" s="44" cm="1">
        <f t="array" aca="1" ref="H80" ca="1">(INDIRECT(ADDRESS(5,35))-(1-INDIRECT(ADDRESS(5,33)))*C80)*INDIRECT(ADDRESS(5,38))/(D80*INDIRECT(ADDRESS(5,37)))-1</f>
        <v>-0.5137440799694859</v>
      </c>
      <c r="I80" s="44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2.2574578351687844</v>
      </c>
      <c r="J80" s="44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2.653263278141603</v>
      </c>
      <c r="L80" s="47" t="s">
        <v>36</v>
      </c>
      <c r="M80" s="50" t="s">
        <v>57</v>
      </c>
      <c r="N80" s="23" t="s">
        <v>22</v>
      </c>
      <c r="O80" s="23"/>
      <c r="P80" s="24" t="str" cm="1">
        <f t="array" aca="1" ref="P80" ca="1">INDIRECT(ADDRESS(Q80+2,22))</f>
        <v>Material</v>
      </c>
      <c r="Q80" s="23"/>
      <c r="R80" s="24" t="e" cm="1">
        <f t="array" aca="1" ref="R80" ca="1">INDIRECT(ADDRESS(Q80+2,23))/(O80*INDIRECT(ADDRESS(Q80+2,27))*INDIRECT(ADDRESS(Q80+2,28))*INDIRECT(ADDRESS(Q80+2,29))*INDIRECT(ADDRESS(Q80+2,30))) -1</f>
        <v>#VALUE!</v>
      </c>
      <c r="S80" s="24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48"/>
      <c r="B81" s="23">
        <v>40240</v>
      </c>
      <c r="C81" s="23">
        <v>54.757109000000007</v>
      </c>
      <c r="D81" s="23">
        <v>35561238.825024046</v>
      </c>
      <c r="E81" s="44" cm="1">
        <f t="array" aca="1" ref="E81" ca="1">INDIRECT(ADDRESS(5,32))*INDIRECT(ADDRESS(5,23))/(INDIRECT(ADDRESS(5,34))+INDIRECT(ADDRESS(5,33))*C81*INDIRECT(ADDRESS(5,36)))-1</f>
        <v>2.3954849457406118</v>
      </c>
      <c r="F81" s="44" cm="1">
        <f t="array" aca="1" ref="F81" ca="1">INDIRECT(ADDRESS(5,32))*INDIRECT(ADDRESS(5,24))/(INDIRECT(ADDRESS(5,34))+INDIRECT(ADDRESS(5,33))*C81*INDIRECT(ADDRESS(5,37)))-1</f>
        <v>2.9314652370200713</v>
      </c>
      <c r="G81" s="44" cm="1">
        <f t="array" aca="1" ref="G81" ca="1">INDIRECT(ADDRESS(5,35))/((1-INDIRECT(ADDRESS(5,33)))*C81*INDIRECT(ADDRESS(5,37)))-1</f>
        <v>178.55201637378866</v>
      </c>
      <c r="H81" s="44" cm="1">
        <f t="array" aca="1" ref="H81" ca="1">(INDIRECT(ADDRESS(5,35))-(1-INDIRECT(ADDRESS(5,33)))*C81)*INDIRECT(ADDRESS(5,38))/(D81*INDIRECT(ADDRESS(5,37)))-1</f>
        <v>-0.99994701806116948</v>
      </c>
      <c r="I81" s="44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-0.99878969578428933</v>
      </c>
      <c r="J81" s="44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-0.99896669801320381</v>
      </c>
      <c r="L81" s="48"/>
      <c r="M81" s="50"/>
      <c r="N81" s="23" t="s">
        <v>23</v>
      </c>
      <c r="O81" s="23"/>
      <c r="P81" s="24" t="str" cm="1">
        <f t="array" aca="1" ref="P81" ca="1">INDIRECT(ADDRESS(Q81+2,22))</f>
        <v>Material</v>
      </c>
      <c r="Q81" s="23"/>
      <c r="R81" s="24" t="e" cm="1">
        <f t="array" aca="1" ref="R81" ca="1">INDIRECT(ADDRESS(Q81+2,23))/(O81*INDIRECT(ADDRESS(Q81+2,27))*INDIRECT(ADDRESS(Q81+2,28))*INDIRECT(ADDRESS(Q81+2,29))*INDIRECT(ADDRESS(Q81+2,30))) -1</f>
        <v>#VALUE!</v>
      </c>
      <c r="S81" s="24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48"/>
      <c r="B82" s="23">
        <v>40250</v>
      </c>
      <c r="C82" s="23">
        <v>140.27937000000003</v>
      </c>
      <c r="D82" s="23">
        <v>81743956.96048671</v>
      </c>
      <c r="E82" s="44" cm="1">
        <f t="array" aca="1" ref="E82" ca="1">INDIRECT(ADDRESS(5,32))*INDIRECT(ADDRESS(5,23))/(INDIRECT(ADDRESS(5,34))+INDIRECT(ADDRESS(5,33))*C82*INDIRECT(ADDRESS(5,36)))-1</f>
        <v>2.3949828486991822</v>
      </c>
      <c r="F82" s="44" cm="1">
        <f t="array" aca="1" ref="F82" ca="1">INDIRECT(ADDRESS(5,32))*INDIRECT(ADDRESS(5,24))/(INDIRECT(ADDRESS(5,34))+INDIRECT(ADDRESS(5,33))*C82*INDIRECT(ADDRESS(5,37)))-1</f>
        <v>2.9306514210736339</v>
      </c>
      <c r="G82" s="44" cm="1">
        <f t="array" aca="1" ref="G82" ca="1">INDIRECT(ADDRESS(5,35))/((1-INDIRECT(ADDRESS(5,33)))*C82*INDIRECT(ADDRESS(5,37)))-1</f>
        <v>69.086922487243356</v>
      </c>
      <c r="H82" s="44" cm="1">
        <f t="array" aca="1" ref="H82" ca="1">(INDIRECT(ADDRESS(5,35))-(1-INDIRECT(ADDRESS(5,33)))*C82)*INDIRECT(ADDRESS(5,38))/(D82*INDIRECT(ADDRESS(5,37)))-1</f>
        <v>-0.99997709494074394</v>
      </c>
      <c r="I82" s="44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-0.99947347888354365</v>
      </c>
      <c r="J82" s="44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-0.99955048053549123</v>
      </c>
      <c r="L82" s="49"/>
      <c r="M82" s="50"/>
      <c r="N82" s="23" t="s">
        <v>24</v>
      </c>
      <c r="O82" s="23"/>
      <c r="P82" s="24" t="str" cm="1">
        <f t="array" aca="1" ref="P82" ca="1">INDIRECT(ADDRESS(Q82+2,22))</f>
        <v>Material</v>
      </c>
      <c r="Q82" s="23"/>
      <c r="R82" s="24" t="e" cm="1">
        <f t="array" aca="1" ref="R82" ca="1">INDIRECT(ADDRESS(Q82+2,23))/(O82*INDIRECT(ADDRESS(Q82+2,27))*INDIRECT(ADDRESS(Q82+2,28))*INDIRECT(ADDRESS(Q82+2,29))*INDIRECT(ADDRESS(Q82+2,30))) -1</f>
        <v>#VALUE!</v>
      </c>
      <c r="S82" s="24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48"/>
      <c r="B83" s="23">
        <v>40360</v>
      </c>
      <c r="C83" s="23">
        <v>0</v>
      </c>
      <c r="D83" s="23">
        <v>0</v>
      </c>
      <c r="E83" s="44" cm="1">
        <f t="array" aca="1" ref="E83" ca="1">INDIRECT(ADDRESS(5,32))*INDIRECT(ADDRESS(5,23))/(INDIRECT(ADDRESS(5,34))+INDIRECT(ADDRESS(5,33))*C83*INDIRECT(ADDRESS(5,36)))-1</f>
        <v>2.3958065000614419</v>
      </c>
      <c r="F83" s="44" cm="1">
        <f t="array" aca="1" ref="F83" ca="1">INDIRECT(ADDRESS(5,32))*INDIRECT(ADDRESS(5,24))/(INDIRECT(ADDRESS(5,34))+INDIRECT(ADDRESS(5,33))*C83*INDIRECT(ADDRESS(5,37)))-1</f>
        <v>2.9319864737553538</v>
      </c>
      <c r="G83" s="44" t="e" cm="1">
        <f t="array" aca="1" ref="G83" ca="1">INDIRECT(ADDRESS(5,35))/((1-INDIRECT(ADDRESS(5,33)))*C83*INDIRECT(ADDRESS(5,37)))-1</f>
        <v>#DIV/0!</v>
      </c>
      <c r="H83" s="44" t="e" cm="1">
        <f t="array" aca="1" ref="H83" ca="1">(INDIRECT(ADDRESS(5,35))-(1-INDIRECT(ADDRESS(5,33)))*C83)*INDIRECT(ADDRESS(5,38))/(D83*INDIRECT(ADDRESS(5,37)))-1</f>
        <v>#DIV/0!</v>
      </c>
      <c r="I83" s="44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2.3958065000614419</v>
      </c>
      <c r="J83" s="44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2.9319864737553543</v>
      </c>
      <c r="L83" s="47" t="s">
        <v>37</v>
      </c>
      <c r="M83" s="47" t="s">
        <v>39</v>
      </c>
      <c r="N83" s="35" t="s">
        <v>22</v>
      </c>
      <c r="O83" s="35"/>
      <c r="P83" s="24" t="str" cm="1">
        <f t="array" aca="1" ref="P83" ca="1">INDIRECT(ADDRESS(Q83+2,22))</f>
        <v>Material</v>
      </c>
      <c r="Q83" s="35"/>
      <c r="R83" s="24" t="e" cm="1">
        <f t="array" aca="1" ref="R83" ca="1">INDIRECT(ADDRESS(Q83+2,23))/(O83*INDIRECT(ADDRESS(Q83+2,27))*INDIRECT(ADDRESS(Q83+2,28))*INDIRECT(ADDRESS(Q83+2,29))*INDIRECT(ADDRESS(Q83+2,30))) -1</f>
        <v>#VALUE!</v>
      </c>
      <c r="S83" s="24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48"/>
      <c r="B84" s="23">
        <v>40390</v>
      </c>
      <c r="C84" s="23">
        <v>158.00565000000003</v>
      </c>
      <c r="D84" s="23">
        <v>2593641.473362511</v>
      </c>
      <c r="E84" s="44" cm="1">
        <f t="array" aca="1" ref="E84" ca="1">INDIRECT(ADDRESS(5,32))*INDIRECT(ADDRESS(5,23))/(INDIRECT(ADDRESS(5,34))+INDIRECT(ADDRESS(5,33))*C84*INDIRECT(ADDRESS(5,36)))-1</f>
        <v>2.3948787971482677</v>
      </c>
      <c r="F84" s="44" cm="1">
        <f t="array" aca="1" ref="F84" ca="1">INDIRECT(ADDRESS(5,32))*INDIRECT(ADDRESS(5,24))/(INDIRECT(ADDRESS(5,34))+INDIRECT(ADDRESS(5,33))*C84*INDIRECT(ADDRESS(5,37)))-1</f>
        <v>2.930482782824408</v>
      </c>
      <c r="G84" s="44" cm="1">
        <f t="array" aca="1" ref="G84" ca="1">INDIRECT(ADDRESS(5,35))/((1-INDIRECT(ADDRESS(5,33)))*C84*INDIRECT(ADDRESS(5,37)))-1</f>
        <v>61.224036493311033</v>
      </c>
      <c r="H84" s="44" cm="1">
        <f t="array" aca="1" ref="H84" ca="1">(INDIRECT(ADDRESS(5,35))-(1-INDIRECT(ADDRESS(5,33)))*C84)*INDIRECT(ADDRESS(5,38))/(D84*INDIRECT(ADDRESS(5,37)))-1</f>
        <v>-0.99927903910394866</v>
      </c>
      <c r="I84" s="44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-0.98340579981067411</v>
      </c>
      <c r="J84" s="44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-0.9858325594845686</v>
      </c>
      <c r="L84" s="48"/>
      <c r="M84" s="48"/>
      <c r="N84" s="35" t="s">
        <v>23</v>
      </c>
      <c r="O84" s="35"/>
      <c r="P84" s="24" t="str" cm="1">
        <f t="array" aca="1" ref="P84" ca="1">INDIRECT(ADDRESS(Q84+2,22))</f>
        <v>Material</v>
      </c>
      <c r="Q84" s="35"/>
      <c r="R84" s="24" t="e" cm="1">
        <f t="array" aca="1" ref="R84" ca="1">INDIRECT(ADDRESS(Q84+2,23))/(O84*INDIRECT(ADDRESS(Q84+2,27))*INDIRECT(ADDRESS(Q84+2,28))*INDIRECT(ADDRESS(Q84+2,29))*INDIRECT(ADDRESS(Q84+2,30))) -1</f>
        <v>#VALUE!</v>
      </c>
      <c r="S84" s="24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48"/>
      <c r="B85" s="23">
        <v>40710</v>
      </c>
      <c r="C85" s="23">
        <v>157.80270000000002</v>
      </c>
      <c r="D85" s="23">
        <v>2597627.4440807798</v>
      </c>
      <c r="E85" s="44" cm="1">
        <f t="array" aca="1" ref="E85" ca="1">INDIRECT(ADDRESS(5,32))*INDIRECT(ADDRESS(5,23))/(INDIRECT(ADDRESS(5,34))+INDIRECT(ADDRESS(5,33))*C85*INDIRECT(ADDRESS(5,36)))-1</f>
        <v>2.3948799884090652</v>
      </c>
      <c r="F85" s="44" cm="1">
        <f t="array" aca="1" ref="F85" ca="1">INDIRECT(ADDRESS(5,32))*INDIRECT(ADDRESS(5,24))/(INDIRECT(ADDRESS(5,34))+INDIRECT(ADDRESS(5,33))*C85*INDIRECT(ADDRESS(5,37)))-1</f>
        <v>2.9304847134991534</v>
      </c>
      <c r="G85" s="44" cm="1">
        <f t="array" aca="1" ref="G85" ca="1">INDIRECT(ADDRESS(5,35))/((1-INDIRECT(ADDRESS(5,33)))*C85*INDIRECT(ADDRESS(5,37)))-1</f>
        <v>61.304062805955361</v>
      </c>
      <c r="H85" s="44" cm="1">
        <f t="array" aca="1" ref="H85" ca="1">(INDIRECT(ADDRESS(5,35))-(1-INDIRECT(ADDRESS(5,33)))*C85)*INDIRECT(ADDRESS(5,38))/(D85*INDIRECT(ADDRESS(5,37)))-1</f>
        <v>-0.99928013465669951</v>
      </c>
      <c r="I85" s="44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-0.98343126243778012</v>
      </c>
      <c r="J85" s="44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-0.98585429865695595</v>
      </c>
      <c r="L85" s="48"/>
      <c r="M85" s="49"/>
      <c r="N85" s="35" t="s">
        <v>24</v>
      </c>
      <c r="O85" s="35"/>
      <c r="P85" s="24" t="str" cm="1">
        <f t="array" aca="1" ref="P85" ca="1">INDIRECT(ADDRESS(Q85+2,22))</f>
        <v>Material</v>
      </c>
      <c r="Q85" s="35"/>
      <c r="R85" s="24" t="e" cm="1">
        <f t="array" aca="1" ref="R85" ca="1">INDIRECT(ADDRESS(Q85+2,23))/(O85*INDIRECT(ADDRESS(Q85+2,27))*INDIRECT(ADDRESS(Q85+2,28))*INDIRECT(ADDRESS(Q85+2,29))*INDIRECT(ADDRESS(Q85+2,30))) -1</f>
        <v>#VALUE!</v>
      </c>
      <c r="S85" s="24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48"/>
      <c r="B86" s="23">
        <v>40740</v>
      </c>
      <c r="C86" s="23">
        <v>807.62264000000005</v>
      </c>
      <c r="D86" s="23">
        <v>113127625.20374614</v>
      </c>
      <c r="E86" s="44" cm="1">
        <f t="array" aca="1" ref="E86" ca="1">INDIRECT(ADDRESS(5,32))*INDIRECT(ADDRESS(5,23))/(INDIRECT(ADDRESS(5,34))+INDIRECT(ADDRESS(5,33))*C86*INDIRECT(ADDRESS(5,36)))-1</f>
        <v>2.3910700030259191</v>
      </c>
      <c r="F86" s="44" cm="1">
        <f t="array" aca="1" ref="F86" ca="1">INDIRECT(ADDRESS(5,32))*INDIRECT(ADDRESS(5,24))/(INDIRECT(ADDRESS(5,34))+INDIRECT(ADDRESS(5,33))*C86*INDIRECT(ADDRESS(5,37)))-1</f>
        <v>2.92431264417807</v>
      </c>
      <c r="G86" s="44" cm="1">
        <f t="array" aca="1" ref="G86" ca="1">INDIRECT(ADDRESS(5,35))/((1-INDIRECT(ADDRESS(5,33)))*C86*INDIRECT(ADDRESS(5,37)))-1</f>
        <v>11.173692074493271</v>
      </c>
      <c r="H86" s="44" cm="1">
        <f t="array" aca="1" ref="H86" ca="1">(INDIRECT(ADDRESS(5,35))-(1-INDIRECT(ADDRESS(5,33)))*C86)*INDIRECT(ADDRESS(5,38))/(D86*INDIRECT(ADDRESS(5,37)))-1</f>
        <v>-0.99998425991757045</v>
      </c>
      <c r="I86" s="44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-0.99961954545009135</v>
      </c>
      <c r="J86" s="44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-0.99967518543938361</v>
      </c>
      <c r="L86" s="48"/>
      <c r="M86" s="47" t="s">
        <v>40</v>
      </c>
      <c r="N86" s="35" t="s">
        <v>22</v>
      </c>
      <c r="O86" s="35"/>
      <c r="P86" s="24" t="str" cm="1">
        <f t="array" aca="1" ref="P86" ca="1">INDIRECT(ADDRESS(Q86+2,22))</f>
        <v>Material</v>
      </c>
      <c r="Q86" s="35"/>
      <c r="R86" s="24" t="e" cm="1">
        <f t="array" aca="1" ref="R86" ca="1">INDIRECT(ADDRESS(Q86+2,23))/(O86*INDIRECT(ADDRESS(Q86+2,27))*INDIRECT(ADDRESS(Q86+2,28))*INDIRECT(ADDRESS(Q86+2,29))*INDIRECT(ADDRESS(Q86+2,30))) -1</f>
        <v>#VALUE!</v>
      </c>
      <c r="S86" s="24" t="e" cm="1">
        <f t="array" aca="1" ref="S86" ca="1">INDIRECT(ADDRESS(Q86+2,24))/(O86*INDIRECT(ADDRESS(Q86+2,27))*INDIRECT(ADDRESS(Q86+2,28))*INDIRECT(ADDRESS(Q86+2,29))*INDIRECT(ADDRESS(Q86+2,31))) -1</f>
        <v>#VALUE!</v>
      </c>
    </row>
    <row r="87" spans="1:19" x14ac:dyDescent="0.3">
      <c r="A87" s="48"/>
      <c r="B87" s="23">
        <v>40750</v>
      </c>
      <c r="C87" s="23">
        <v>140.12273000000002</v>
      </c>
      <c r="D87" s="23">
        <v>81846254.329409897</v>
      </c>
      <c r="E87" s="44" cm="1">
        <f t="array" aca="1" ref="E87" ca="1">INDIRECT(ADDRESS(5,32))*INDIRECT(ADDRESS(5,23))/(INDIRECT(ADDRESS(5,34))+INDIRECT(ADDRESS(5,33))*C87*INDIRECT(ADDRESS(5,36)))-1</f>
        <v>2.3949837681892783</v>
      </c>
      <c r="F87" s="44" cm="1">
        <f t="array" aca="1" ref="F87" ca="1">INDIRECT(ADDRESS(5,32))*INDIRECT(ADDRESS(5,24))/(INDIRECT(ADDRESS(5,34))+INDIRECT(ADDRESS(5,33))*C87*INDIRECT(ADDRESS(5,37)))-1</f>
        <v>2.9306529113264523</v>
      </c>
      <c r="G87" s="44" cm="1">
        <f t="array" aca="1" ref="G87" ca="1">INDIRECT(ADDRESS(5,35))/((1-INDIRECT(ADDRESS(5,33)))*C87*INDIRECT(ADDRESS(5,37)))-1</f>
        <v>69.16527105737471</v>
      </c>
      <c r="H87" s="44" cm="1">
        <f t="array" aca="1" ref="H87" ca="1">(INDIRECT(ADDRESS(5,35))-(1-INDIRECT(ADDRESS(5,33)))*C87)*INDIRECT(ADDRESS(5,38))/(D87*INDIRECT(ADDRESS(5,37)))-1</f>
        <v>-0.99997712330612853</v>
      </c>
      <c r="I87" s="44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-0.99947413696770449</v>
      </c>
      <c r="J87" s="44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-0.99955104237742609</v>
      </c>
      <c r="L87" s="48"/>
      <c r="M87" s="48"/>
      <c r="N87" s="35" t="s">
        <v>23</v>
      </c>
      <c r="O87" s="35"/>
      <c r="P87" s="24" t="str" cm="1">
        <f t="array" aca="1" ref="P87" ca="1">INDIRECT(ADDRESS(Q87+2,22))</f>
        <v>Material</v>
      </c>
      <c r="Q87" s="35"/>
      <c r="R87" s="24" t="e" cm="1">
        <f t="array" aca="1" ref="R87" ca="1">INDIRECT(ADDRESS(Q87+2,23))/(O87*INDIRECT(ADDRESS(Q87+2,27))*INDIRECT(ADDRESS(Q87+2,28))*INDIRECT(ADDRESS(Q87+2,29))*INDIRECT(ADDRESS(Q87+2,30))) -1</f>
        <v>#VALUE!</v>
      </c>
      <c r="S87" s="24" t="e" cm="1">
        <f t="array" aca="1" ref="S87" ca="1">INDIRECT(ADDRESS(Q87+2,24))/(O87*INDIRECT(ADDRESS(Q87+2,27))*INDIRECT(ADDRESS(Q87+2,28))*INDIRECT(ADDRESS(Q87+2,29))*INDIRECT(ADDRESS(Q87+2,31))) -1</f>
        <v>#VALUE!</v>
      </c>
    </row>
    <row r="88" spans="1:19" x14ac:dyDescent="0.3">
      <c r="A88" s="48"/>
      <c r="B88" s="23">
        <v>40760</v>
      </c>
      <c r="C88" s="23">
        <v>54.532445000000003</v>
      </c>
      <c r="D88" s="23">
        <v>35594548.06547533</v>
      </c>
      <c r="E88" s="44" cm="1">
        <f t="array" aca="1" ref="E88" ca="1">INDIRECT(ADDRESS(5,32))*INDIRECT(ADDRESS(5,23))/(INDIRECT(ADDRESS(5,34))+INDIRECT(ADDRESS(5,33))*C88*INDIRECT(ADDRESS(5,36)))-1</f>
        <v>2.3954862649276296</v>
      </c>
      <c r="F88" s="44" cm="1">
        <f t="array" aca="1" ref="F88" ca="1">INDIRECT(ADDRESS(5,32))*INDIRECT(ADDRESS(5,24))/(INDIRECT(ADDRESS(5,34))+INDIRECT(ADDRESS(5,33))*C88*INDIRECT(ADDRESS(5,37)))-1</f>
        <v>2.9314673753300027</v>
      </c>
      <c r="G88" s="44" cm="1">
        <f t="array" aca="1" ref="G88" ca="1">INDIRECT(ADDRESS(5,35))/((1-INDIRECT(ADDRESS(5,33)))*C88*INDIRECT(ADDRESS(5,37)))-1</f>
        <v>179.29173883088009</v>
      </c>
      <c r="H88" s="44" cm="1">
        <f t="array" aca="1" ref="H88" ca="1">(INDIRECT(ADDRESS(5,35))-(1-INDIRECT(ADDRESS(5,33)))*C88)*INDIRECT(ADDRESS(5,38))/(D88*INDIRECT(ADDRESS(5,37)))-1</f>
        <v>-0.99994706677404777</v>
      </c>
      <c r="I88" s="44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-0.99879082838215094</v>
      </c>
      <c r="J88" s="44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-0.99896766497314105</v>
      </c>
      <c r="L88" s="49"/>
      <c r="M88" s="49"/>
      <c r="N88" s="35" t="s">
        <v>24</v>
      </c>
      <c r="O88" s="35"/>
      <c r="P88" s="24" t="str" cm="1">
        <f t="array" aca="1" ref="P88" ca="1">INDIRECT(ADDRESS(Q88+2,22))</f>
        <v>Material</v>
      </c>
      <c r="Q88" s="35"/>
      <c r="R88" s="24" t="e" cm="1">
        <f t="array" aca="1" ref="R88" ca="1">INDIRECT(ADDRESS(Q88+2,23))/(O88*INDIRECT(ADDRESS(Q88+2,27))*INDIRECT(ADDRESS(Q88+2,28))*INDIRECT(ADDRESS(Q88+2,29))*INDIRECT(ADDRESS(Q88+2,30))) -1</f>
        <v>#VALUE!</v>
      </c>
      <c r="S88" s="24" t="e" cm="1">
        <f t="array" aca="1" ref="S88" ca="1">INDIRECT(ADDRESS(Q88+2,24))/(O88*INDIRECT(ADDRESS(Q88+2,27))*INDIRECT(ADDRESS(Q88+2,28))*INDIRECT(ADDRESS(Q88+2,29))*INDIRECT(ADDRESS(Q88+2,31))) -1</f>
        <v>#VALUE!</v>
      </c>
    </row>
    <row r="89" spans="1:19" x14ac:dyDescent="0.3">
      <c r="A89" s="49"/>
      <c r="B89" s="23">
        <v>40770</v>
      </c>
      <c r="C89" s="23">
        <v>0</v>
      </c>
      <c r="D89" s="23">
        <v>0</v>
      </c>
      <c r="E89" s="44" cm="1">
        <f t="array" aca="1" ref="E89" ca="1">INDIRECT(ADDRESS(5,32))*INDIRECT(ADDRESS(5,23))/(INDIRECT(ADDRESS(5,34))+INDIRECT(ADDRESS(5,33))*C89*INDIRECT(ADDRESS(5,36)))-1</f>
        <v>2.3958065000614419</v>
      </c>
      <c r="F89" s="44" cm="1">
        <f t="array" aca="1" ref="F89" ca="1">INDIRECT(ADDRESS(5,32))*INDIRECT(ADDRESS(5,24))/(INDIRECT(ADDRESS(5,34))+INDIRECT(ADDRESS(5,33))*C89*INDIRECT(ADDRESS(5,37)))-1</f>
        <v>2.9319864737553538</v>
      </c>
      <c r="G89" s="44" t="e" cm="1">
        <f t="array" aca="1" ref="G89" ca="1">INDIRECT(ADDRESS(5,35))/((1-INDIRECT(ADDRESS(5,33)))*C89*INDIRECT(ADDRESS(5,37)))-1</f>
        <v>#DIV/0!</v>
      </c>
      <c r="H89" s="44" t="e" cm="1">
        <f t="array" aca="1" ref="H89" ca="1">(INDIRECT(ADDRESS(5,35))-(1-INDIRECT(ADDRESS(5,33)))*C89)*INDIRECT(ADDRESS(5,38))/(D89*INDIRECT(ADDRESS(5,37)))-1</f>
        <v>#DIV/0!</v>
      </c>
      <c r="I89" s="44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2.3958065000614419</v>
      </c>
      <c r="J89" s="44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2.9319864737553543</v>
      </c>
    </row>
    <row r="92" spans="1:19" x14ac:dyDescent="0.3">
      <c r="A92" s="21" t="s">
        <v>1</v>
      </c>
      <c r="B92" s="21" t="s">
        <v>0</v>
      </c>
      <c r="C92" s="21" t="s">
        <v>49</v>
      </c>
      <c r="D92" s="21" t="s">
        <v>50</v>
      </c>
      <c r="E92" s="30" t="s">
        <v>2</v>
      </c>
      <c r="F92" s="30" t="s">
        <v>3</v>
      </c>
      <c r="G92" s="30" t="s">
        <v>4</v>
      </c>
      <c r="H92" s="30" t="s">
        <v>5</v>
      </c>
      <c r="I92" s="30" t="s">
        <v>6</v>
      </c>
      <c r="J92" s="30" t="s">
        <v>7</v>
      </c>
      <c r="L92"/>
      <c r="M92"/>
      <c r="N92"/>
      <c r="O92"/>
      <c r="P92"/>
      <c r="Q92"/>
      <c r="R92"/>
      <c r="S92"/>
    </row>
    <row r="93" spans="1:19" x14ac:dyDescent="0.3">
      <c r="A93" s="50" t="s">
        <v>34</v>
      </c>
      <c r="B93" s="23">
        <v>40230</v>
      </c>
      <c r="C93" s="23">
        <v>1037.3479600000001</v>
      </c>
      <c r="D93" s="23">
        <v>7287005.205844745</v>
      </c>
      <c r="E93" s="44" cm="1">
        <f t="array" aca="1" ref="E93" ca="1">INDIRECT(ADDRESS(5,32))*INDIRECT(ADDRESS(5,23))/(INDIRECT(ADDRESS(5,34))+INDIRECT(ADDRESS(5,33))*C93*INDIRECT(ADDRESS(5,36)))-1</f>
        <v>2.3897251364548699</v>
      </c>
      <c r="F93" s="44" cm="1">
        <f t="array" aca="1" ref="F93" ca="1">INDIRECT(ADDRESS(5,32))*INDIRECT(ADDRESS(5,24))/(INDIRECT(ADDRESS(5,34))+INDIRECT(ADDRESS(5,33))*C93*INDIRECT(ADDRESS(5,37)))-1</f>
        <v>2.9221353200336839</v>
      </c>
      <c r="G93" s="44" cm="1">
        <f t="array" aca="1" ref="G93" ca="1">INDIRECT(ADDRESS(5,35))/((1-INDIRECT(ADDRESS(5,33)))*C93*INDIRECT(ADDRESS(5,37)))-1</f>
        <v>8.4777738144386312</v>
      </c>
      <c r="H93" s="44" cm="1">
        <f t="array" aca="1" ref="H93" ca="1">(INDIRECT(ADDRESS(5,35))-(1-INDIRECT(ADDRESS(5,33)))*C93)*INDIRECT(ADDRESS(5,38))/(D93*INDIRECT(ADDRESS(5,37)))-1</f>
        <v>-0.9997599744649821</v>
      </c>
      <c r="I93" s="44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-0.99409361549118691</v>
      </c>
      <c r="J93" s="44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-0.99495739764245572</v>
      </c>
      <c r="L93"/>
      <c r="M93"/>
      <c r="N93"/>
      <c r="O93"/>
      <c r="P93"/>
      <c r="Q93"/>
      <c r="R93"/>
      <c r="S93"/>
    </row>
    <row r="94" spans="1:19" x14ac:dyDescent="0.3">
      <c r="A94" s="50"/>
      <c r="B94" s="23">
        <v>40240</v>
      </c>
      <c r="C94" s="23">
        <v>156.80258000000001</v>
      </c>
      <c r="D94" s="23">
        <v>11354125.97145948</v>
      </c>
      <c r="E94" s="44" cm="1">
        <f t="array" aca="1" ref="E94" ca="1">INDIRECT(ADDRESS(5,32))*INDIRECT(ADDRESS(5,23))/(INDIRECT(ADDRESS(5,34))+INDIRECT(ADDRESS(5,33))*C94*INDIRECT(ADDRESS(5,36)))-1</f>
        <v>2.3948858588511803</v>
      </c>
      <c r="F94" s="44" cm="1">
        <f t="array" aca="1" ref="F94" ca="1">INDIRECT(ADDRESS(5,32))*INDIRECT(ADDRESS(5,24))/(INDIRECT(ADDRESS(5,34))+INDIRECT(ADDRESS(5,33))*C94*INDIRECT(ADDRESS(5,37)))-1</f>
        <v>2.9304942277245702</v>
      </c>
      <c r="G94" s="44" cm="1">
        <f t="array" aca="1" ref="G94" ca="1">INDIRECT(ADDRESS(5,35))/((1-INDIRECT(ADDRESS(5,33)))*C94*INDIRECT(ADDRESS(5,37)))-1</f>
        <v>61.701451288297243</v>
      </c>
      <c r="H94" s="44" cm="1">
        <f t="array" aca="1" ref="H94" ca="1">(INDIRECT(ADDRESS(5,35))-(1-INDIRECT(ADDRESS(5,33)))*C94)*INDIRECT(ADDRESS(5,38))/(D94*INDIRECT(ADDRESS(5,37)))-1</f>
        <v>-0.99983529516745162</v>
      </c>
      <c r="I94" s="44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-0.99620931692339443</v>
      </c>
      <c r="J94" s="44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-0.99676368858014164</v>
      </c>
      <c r="L94"/>
      <c r="M94"/>
      <c r="N94"/>
      <c r="O94"/>
      <c r="P94"/>
      <c r="Q94"/>
      <c r="R94"/>
      <c r="S94"/>
    </row>
    <row r="95" spans="1:19" x14ac:dyDescent="0.3">
      <c r="A95" s="50"/>
      <c r="B95" s="23">
        <v>40250</v>
      </c>
      <c r="C95" s="23">
        <v>557.23129000000006</v>
      </c>
      <c r="D95" s="23">
        <v>31369173.5474656</v>
      </c>
      <c r="E95" s="44" cm="1">
        <f t="array" aca="1" ref="E95" ca="1">INDIRECT(ADDRESS(5,32))*INDIRECT(ADDRESS(5,23))/(INDIRECT(ADDRESS(5,34))+INDIRECT(ADDRESS(5,33))*C95*INDIRECT(ADDRESS(5,36)))-1</f>
        <v>2.3925370694340646</v>
      </c>
      <c r="F95" s="44" cm="1">
        <f t="array" aca="1" ref="F95" ca="1">INDIRECT(ADDRESS(5,32))*INDIRECT(ADDRESS(5,24))/(INDIRECT(ADDRESS(5,34))+INDIRECT(ADDRESS(5,33))*C95*INDIRECT(ADDRESS(5,37)))-1</f>
        <v>2.9266885949198058</v>
      </c>
      <c r="G95" s="44" cm="1">
        <f t="array" aca="1" ref="G95" ca="1">INDIRECT(ADDRESS(5,35))/((1-INDIRECT(ADDRESS(5,33)))*C95*INDIRECT(ADDRESS(5,37)))-1</f>
        <v>16.643929025861652</v>
      </c>
      <c r="H95" s="44" cm="1">
        <f t="array" aca="1" ref="H95" ca="1">(INDIRECT(ADDRESS(5,35))-(1-INDIRECT(ADDRESS(5,33)))*C95)*INDIRECT(ADDRESS(5,38))/(D95*INDIRECT(ADDRESS(5,37)))-1</f>
        <v>-0.99994213908541318</v>
      </c>
      <c r="I95" s="44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-0.99862795503952351</v>
      </c>
      <c r="J95" s="44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-0.99882861120617739</v>
      </c>
      <c r="L95"/>
      <c r="M95"/>
      <c r="N95"/>
      <c r="O95"/>
      <c r="P95"/>
      <c r="Q95"/>
      <c r="R95"/>
      <c r="S95"/>
    </row>
    <row r="96" spans="1:19" x14ac:dyDescent="0.3">
      <c r="A96" s="50"/>
      <c r="B96" s="23">
        <v>40360</v>
      </c>
      <c r="C96" s="23">
        <v>0</v>
      </c>
      <c r="D96" s="23">
        <v>0</v>
      </c>
      <c r="E96" s="44" cm="1">
        <f t="array" aca="1" ref="E96" ca="1">INDIRECT(ADDRESS(5,32))*INDIRECT(ADDRESS(5,23))/(INDIRECT(ADDRESS(5,34))+INDIRECT(ADDRESS(5,33))*C96*INDIRECT(ADDRESS(5,36)))-1</f>
        <v>2.3958065000614419</v>
      </c>
      <c r="F96" s="44" cm="1">
        <f t="array" aca="1" ref="F96" ca="1">INDIRECT(ADDRESS(5,32))*INDIRECT(ADDRESS(5,24))/(INDIRECT(ADDRESS(5,34))+INDIRECT(ADDRESS(5,33))*C96*INDIRECT(ADDRESS(5,37)))-1</f>
        <v>2.9319864737553538</v>
      </c>
      <c r="G96" s="44" t="e" cm="1">
        <f t="array" aca="1" ref="G96" ca="1">INDIRECT(ADDRESS(5,35))/((1-INDIRECT(ADDRESS(5,33)))*C96*INDIRECT(ADDRESS(5,37)))-1</f>
        <v>#DIV/0!</v>
      </c>
      <c r="H96" s="44" t="e" cm="1">
        <f t="array" aca="1" ref="H96" ca="1">(INDIRECT(ADDRESS(5,35))-(1-INDIRECT(ADDRESS(5,33)))*C96)*INDIRECT(ADDRESS(5,38))/(D96*INDIRECT(ADDRESS(5,37)))-1</f>
        <v>#DIV/0!</v>
      </c>
      <c r="I96" s="44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2.3958065000614419</v>
      </c>
      <c r="J96" s="44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2.9319864737553543</v>
      </c>
      <c r="L96"/>
      <c r="M96"/>
      <c r="N96"/>
      <c r="O96"/>
      <c r="P96"/>
      <c r="Q96"/>
      <c r="R96"/>
      <c r="S96"/>
    </row>
    <row r="97" spans="1:19" x14ac:dyDescent="0.3">
      <c r="A97" s="50"/>
      <c r="B97" s="23">
        <v>40390</v>
      </c>
      <c r="C97" s="23">
        <v>121.82885000000002</v>
      </c>
      <c r="D97" s="23">
        <v>3863404.40287086</v>
      </c>
      <c r="E97" s="44" cm="1">
        <f t="array" aca="1" ref="E97" ca="1">INDIRECT(ADDRESS(5,32))*INDIRECT(ADDRESS(5,23))/(INDIRECT(ADDRESS(5,34))+INDIRECT(ADDRESS(5,33))*C97*INDIRECT(ADDRESS(5,36)))-1</f>
        <v>2.3950911582436252</v>
      </c>
      <c r="F97" s="44" cm="1">
        <f t="array" aca="1" ref="F97" ca="1">INDIRECT(ADDRESS(5,32))*INDIRECT(ADDRESS(5,24))/(INDIRECT(ADDRESS(5,34))+INDIRECT(ADDRESS(5,33))*C97*INDIRECT(ADDRESS(5,37)))-1</f>
        <v>2.9308269647214074</v>
      </c>
      <c r="G97" s="44" cm="1">
        <f t="array" aca="1" ref="G97" ca="1">INDIRECT(ADDRESS(5,35))/((1-INDIRECT(ADDRESS(5,33)))*C97*INDIRECT(ADDRESS(5,37)))-1</f>
        <v>79.701322648529725</v>
      </c>
      <c r="H97" s="44" cm="1">
        <f t="array" aca="1" ref="H97" ca="1">(INDIRECT(ADDRESS(5,35))-(1-INDIRECT(ADDRESS(5,33)))*C97)*INDIRECT(ADDRESS(5,38))/(D97*INDIRECT(ADDRESS(5,37)))-1</f>
        <v>-0.99951470630275696</v>
      </c>
      <c r="I97" s="44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-0.98885964713871954</v>
      </c>
      <c r="J97" s="44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-0.99048885682085297</v>
      </c>
      <c r="L97"/>
      <c r="M97"/>
      <c r="N97"/>
      <c r="O97"/>
      <c r="P97"/>
      <c r="Q97"/>
      <c r="R97"/>
      <c r="S97"/>
    </row>
    <row r="98" spans="1:19" x14ac:dyDescent="0.3">
      <c r="A98" s="50"/>
      <c r="B98" s="23">
        <v>40710</v>
      </c>
      <c r="C98" s="23">
        <v>121.56012000000001</v>
      </c>
      <c r="D98" s="23">
        <v>3868697.7260159361</v>
      </c>
      <c r="E98" s="44" cm="1">
        <f t="array" aca="1" ref="E98" ca="1">INDIRECT(ADDRESS(5,32))*INDIRECT(ADDRESS(5,23))/(INDIRECT(ADDRESS(5,34))+INDIRECT(ADDRESS(5,33))*C98*INDIRECT(ADDRESS(5,36)))-1</f>
        <v>2.3950927358124936</v>
      </c>
      <c r="F98" s="44" cm="1">
        <f t="array" aca="1" ref="F98" ca="1">INDIRECT(ADDRESS(5,32))*INDIRECT(ADDRESS(5,24))/(INDIRECT(ADDRESS(5,34))+INDIRECT(ADDRESS(5,33))*C98*INDIRECT(ADDRESS(5,37)))-1</f>
        <v>2.9308295216131346</v>
      </c>
      <c r="G98" s="44" cm="1">
        <f t="array" aca="1" ref="G98" ca="1">INDIRECT(ADDRESS(5,35))/((1-INDIRECT(ADDRESS(5,33)))*C98*INDIRECT(ADDRESS(5,37)))-1</f>
        <v>79.879727099227381</v>
      </c>
      <c r="H98" s="44" cm="1">
        <f t="array" aca="1" ref="H98" ca="1">(INDIRECT(ADDRESS(5,35))-(1-INDIRECT(ADDRESS(5,33)))*C98)*INDIRECT(ADDRESS(5,38))/(D98*INDIRECT(ADDRESS(5,37)))-1</f>
        <v>-0.99951536075688052</v>
      </c>
      <c r="I98" s="44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-0.98887488969783988</v>
      </c>
      <c r="J98" s="44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-0.99050187031107717</v>
      </c>
      <c r="L98"/>
      <c r="M98"/>
      <c r="N98"/>
      <c r="O98"/>
      <c r="P98"/>
      <c r="Q98"/>
      <c r="R98"/>
      <c r="S98"/>
    </row>
    <row r="99" spans="1:19" x14ac:dyDescent="0.3">
      <c r="A99" s="50"/>
      <c r="B99" s="23">
        <v>40740</v>
      </c>
      <c r="C99" s="23">
        <v>204.85366000000002</v>
      </c>
      <c r="D99" s="23">
        <v>79030995.547444686</v>
      </c>
      <c r="E99" s="44" cm="1">
        <f t="array" aca="1" ref="E99" ca="1">INDIRECT(ADDRESS(5,32))*INDIRECT(ADDRESS(5,23))/(INDIRECT(ADDRESS(5,34))+INDIRECT(ADDRESS(5,33))*C99*INDIRECT(ADDRESS(5,36)))-1</f>
        <v>2.3946038345560585</v>
      </c>
      <c r="F99" s="44" cm="1">
        <f t="array" aca="1" ref="F99" ca="1">INDIRECT(ADDRESS(5,32))*INDIRECT(ADDRESS(5,24))/(INDIRECT(ADDRESS(5,34))+INDIRECT(ADDRESS(5,33))*C99*INDIRECT(ADDRESS(5,37)))-1</f>
        <v>2.9300371658212345</v>
      </c>
      <c r="G99" s="44" cm="1">
        <f t="array" aca="1" ref="G99" ca="1">INDIRECT(ADDRESS(5,35))/((1-INDIRECT(ADDRESS(5,33)))*C99*INDIRECT(ADDRESS(5,37)))-1</f>
        <v>46.994013539954963</v>
      </c>
      <c r="H99" s="44" cm="1">
        <f t="array" aca="1" ref="H99" ca="1">(INDIRECT(ADDRESS(5,35))-(1-INDIRECT(ADDRESS(5,33)))*C99)*INDIRECT(ADDRESS(5,38))/(D99*INDIRECT(ADDRESS(5,37)))-1</f>
        <v>-0.99997642094962014</v>
      </c>
      <c r="I99" s="44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-0.99945540456439919</v>
      </c>
      <c r="J99" s="44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-0.99953504951458205</v>
      </c>
      <c r="L99"/>
      <c r="M99"/>
      <c r="N99"/>
      <c r="O99"/>
      <c r="P99"/>
      <c r="Q99"/>
      <c r="R99"/>
      <c r="S99"/>
    </row>
    <row r="100" spans="1:19" x14ac:dyDescent="0.3">
      <c r="A100" s="50"/>
      <c r="B100" s="23">
        <v>40750</v>
      </c>
      <c r="C100" s="23">
        <v>557.19191000000001</v>
      </c>
      <c r="D100" s="23">
        <v>31411483.249437507</v>
      </c>
      <c r="E100" s="44" cm="1">
        <f t="array" aca="1" ref="E100" ca="1">INDIRECT(ADDRESS(5,32))*INDIRECT(ADDRESS(5,23))/(INDIRECT(ADDRESS(5,34))+INDIRECT(ADDRESS(5,33))*C100*INDIRECT(ADDRESS(5,36)))-1</f>
        <v>2.392537300265015</v>
      </c>
      <c r="F100" s="44" cm="1">
        <f t="array" aca="1" ref="F100" ca="1">INDIRECT(ADDRESS(5,32))*INDIRECT(ADDRESS(5,24))/(INDIRECT(ADDRESS(5,34))+INDIRECT(ADDRESS(5,33))*C100*INDIRECT(ADDRESS(5,37)))-1</f>
        <v>2.926688968820891</v>
      </c>
      <c r="G100" s="44" cm="1">
        <f t="array" aca="1" ref="G100" ca="1">INDIRECT(ADDRESS(5,35))/((1-INDIRECT(ADDRESS(5,33)))*C100*INDIRECT(ADDRESS(5,37)))-1</f>
        <v>16.645176025167583</v>
      </c>
      <c r="H100" s="44" cm="1">
        <f t="array" aca="1" ref="H100" ca="1">(INDIRECT(ADDRESS(5,35))-(1-INDIRECT(ADDRESS(5,33)))*C100)*INDIRECT(ADDRESS(5,38))/(D100*INDIRECT(ADDRESS(5,37)))-1</f>
        <v>-0.99994221684888895</v>
      </c>
      <c r="I100" s="44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-0.99862980311538274</v>
      </c>
      <c r="J100" s="44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-0.99883018900834497</v>
      </c>
      <c r="L100"/>
      <c r="M100"/>
      <c r="N100"/>
      <c r="O100"/>
      <c r="P100"/>
      <c r="Q100"/>
      <c r="R100"/>
      <c r="S100"/>
    </row>
    <row r="101" spans="1:19" x14ac:dyDescent="0.3">
      <c r="A101" s="50"/>
      <c r="B101" s="23">
        <v>40760</v>
      </c>
      <c r="C101" s="23">
        <v>156.18735000000001</v>
      </c>
      <c r="D101" s="23">
        <v>11365824.678142671</v>
      </c>
      <c r="E101" s="44" cm="1">
        <f t="array" aca="1" ref="E101" ca="1">INDIRECT(ADDRESS(5,32))*INDIRECT(ADDRESS(5,23))/(INDIRECT(ADDRESS(5,34))+INDIRECT(ADDRESS(5,33))*C101*INDIRECT(ADDRESS(5,36)))-1</f>
        <v>2.3948894701000198</v>
      </c>
      <c r="F101" s="44" cm="1">
        <f t="array" aca="1" ref="F101" ca="1">INDIRECT(ADDRESS(5,32))*INDIRECT(ADDRESS(5,24))/(INDIRECT(ADDRESS(5,34))+INDIRECT(ADDRESS(5,33))*C101*INDIRECT(ADDRESS(5,37)))-1</f>
        <v>2.9305000804820271</v>
      </c>
      <c r="G101" s="44" cm="1">
        <f t="array" aca="1" ref="G101" ca="1">INDIRECT(ADDRESS(5,35))/((1-INDIRECT(ADDRESS(5,33)))*C101*INDIRECT(ADDRESS(5,37)))-1</f>
        <v>61.948435527904991</v>
      </c>
      <c r="H101" s="44" cm="1">
        <f t="array" aca="1" ref="H101" ca="1">(INDIRECT(ADDRESS(5,35))-(1-INDIRECT(ADDRESS(5,33)))*C101)*INDIRECT(ADDRESS(5,38))/(D101*INDIRECT(ADDRESS(5,37)))-1</f>
        <v>-0.99983545725717204</v>
      </c>
      <c r="I101" s="44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-0.99621321862304557</v>
      </c>
      <c r="J101" s="44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-0.99676701967431591</v>
      </c>
      <c r="L101"/>
      <c r="M101"/>
      <c r="N101"/>
      <c r="O101"/>
      <c r="P101"/>
      <c r="Q101"/>
      <c r="R101"/>
      <c r="S101"/>
    </row>
    <row r="102" spans="1:19" x14ac:dyDescent="0.3">
      <c r="A102" s="50"/>
      <c r="B102" s="23">
        <v>40770</v>
      </c>
      <c r="C102" s="23">
        <v>0</v>
      </c>
      <c r="D102" s="23">
        <v>0</v>
      </c>
      <c r="E102" s="44" cm="1">
        <f t="array" aca="1" ref="E102" ca="1">INDIRECT(ADDRESS(5,32))*INDIRECT(ADDRESS(5,23))/(INDIRECT(ADDRESS(5,34))+INDIRECT(ADDRESS(5,33))*C102*INDIRECT(ADDRESS(5,36)))-1</f>
        <v>2.3958065000614419</v>
      </c>
      <c r="F102" s="44" cm="1">
        <f t="array" aca="1" ref="F102" ca="1">INDIRECT(ADDRESS(5,32))*INDIRECT(ADDRESS(5,24))/(INDIRECT(ADDRESS(5,34))+INDIRECT(ADDRESS(5,33))*C102*INDIRECT(ADDRESS(5,37)))-1</f>
        <v>2.9319864737553538</v>
      </c>
      <c r="G102" s="44" t="e" cm="1">
        <f t="array" aca="1" ref="G102" ca="1">INDIRECT(ADDRESS(5,35))/((1-INDIRECT(ADDRESS(5,33)))*C102*INDIRECT(ADDRESS(5,37)))-1</f>
        <v>#DIV/0!</v>
      </c>
      <c r="H102" s="44" t="e" cm="1">
        <f t="array" aca="1" ref="H102" ca="1">(INDIRECT(ADDRESS(5,35))-(1-INDIRECT(ADDRESS(5,33)))*C102)*INDIRECT(ADDRESS(5,38))/(D102*INDIRECT(ADDRESS(5,37)))-1</f>
        <v>#DIV/0!</v>
      </c>
      <c r="I102" s="44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2.3958065000614419</v>
      </c>
      <c r="J102" s="44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2.9319864737553543</v>
      </c>
      <c r="L102"/>
      <c r="M102"/>
      <c r="N102"/>
      <c r="O102"/>
      <c r="P102"/>
      <c r="Q102"/>
      <c r="R102"/>
      <c r="S102"/>
    </row>
    <row r="103" spans="1:19" x14ac:dyDescent="0.3">
      <c r="L103"/>
      <c r="M103"/>
      <c r="N103"/>
      <c r="O103"/>
      <c r="P103"/>
      <c r="Q103"/>
      <c r="R103"/>
      <c r="S103"/>
    </row>
    <row r="104" spans="1:19" x14ac:dyDescent="0.3">
      <c r="L104"/>
      <c r="M104"/>
      <c r="N104"/>
      <c r="O104"/>
      <c r="P104"/>
      <c r="Q104"/>
      <c r="R104"/>
      <c r="S104"/>
    </row>
    <row r="105" spans="1:19" x14ac:dyDescent="0.3">
      <c r="A105" s="21" t="s">
        <v>1</v>
      </c>
      <c r="B105" s="21" t="s">
        <v>0</v>
      </c>
      <c r="C105" s="21" t="s">
        <v>49</v>
      </c>
      <c r="D105" s="21" t="s">
        <v>50</v>
      </c>
      <c r="E105" s="30" t="s">
        <v>2</v>
      </c>
      <c r="F105" s="30" t="s">
        <v>3</v>
      </c>
      <c r="G105" s="30" t="s">
        <v>4</v>
      </c>
      <c r="H105" s="30" t="s">
        <v>5</v>
      </c>
      <c r="I105" s="30" t="s">
        <v>6</v>
      </c>
      <c r="J105" s="30" t="s">
        <v>7</v>
      </c>
      <c r="L105"/>
      <c r="M105"/>
      <c r="N105"/>
      <c r="O105"/>
      <c r="P105"/>
      <c r="Q105"/>
      <c r="R105"/>
      <c r="S105"/>
    </row>
    <row r="106" spans="1:19" x14ac:dyDescent="0.3">
      <c r="A106" s="50" t="s">
        <v>35</v>
      </c>
      <c r="B106" s="23">
        <v>40230</v>
      </c>
      <c r="C106" s="23">
        <v>47245.813999999998</v>
      </c>
      <c r="D106" s="23">
        <v>1031090117.050784</v>
      </c>
      <c r="E106" s="44" cm="1">
        <f t="array" aca="1" ref="E106" ca="1">INDIRECT(ADDRESS(5,32))*INDIRECT(ADDRESS(5,23))/(INDIRECT(ADDRESS(5,34))+INDIRECT(ADDRESS(5,33))*C106*INDIRECT(ADDRESS(5,36)))-1</f>
        <v>2.1392946431831699</v>
      </c>
      <c r="F106" s="44" cm="1">
        <f t="array" aca="1" ref="F106" ca="1">INDIRECT(ADDRESS(5,32))*INDIRECT(ADDRESS(5,24))/(INDIRECT(ADDRESS(5,34))+INDIRECT(ADDRESS(5,33))*C106*INDIRECT(ADDRESS(5,37)))-1</f>
        <v>2.5283627959657649</v>
      </c>
      <c r="G106" s="44" cm="1">
        <f t="array" aca="1" ref="G106" ca="1">INDIRECT(ADDRESS(5,35))/((1-INDIRECT(ADDRESS(5,33)))*C106*INDIRECT(ADDRESS(5,37)))-1</f>
        <v>-0.79190221314105558</v>
      </c>
      <c r="H106" s="44" cm="1">
        <f t="array" aca="1" ref="H106" ca="1">(INDIRECT(ADDRESS(5,35))-(1-INDIRECT(ADDRESS(5,33)))*C106)*INDIRECT(ADDRESS(5,38))/(D106*INDIRECT(ADDRESS(5,37)))-1</f>
        <v>-1.0000044625548015</v>
      </c>
      <c r="I106" s="44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-0.99995825784838355</v>
      </c>
      <c r="J106" s="44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-0.99996436247483078</v>
      </c>
      <c r="L106"/>
      <c r="M106"/>
      <c r="N106"/>
      <c r="O106"/>
      <c r="P106"/>
      <c r="Q106"/>
      <c r="R106"/>
      <c r="S106"/>
    </row>
    <row r="107" spans="1:19" x14ac:dyDescent="0.3">
      <c r="A107" s="50"/>
      <c r="B107" s="23">
        <v>40240</v>
      </c>
      <c r="C107" s="23">
        <v>6705.1105000000007</v>
      </c>
      <c r="D107" s="23">
        <v>626960040.28357399</v>
      </c>
      <c r="E107" s="44" cm="1">
        <f t="array" aca="1" ref="E107" ca="1">INDIRECT(ADDRESS(5,32))*INDIRECT(ADDRESS(5,23))/(INDIRECT(ADDRESS(5,34))+INDIRECT(ADDRESS(5,33))*C107*INDIRECT(ADDRESS(5,36)))-1</f>
        <v>2.3568792532137435</v>
      </c>
      <c r="F107" s="44" cm="1">
        <f t="array" aca="1" ref="F107" ca="1">INDIRECT(ADDRESS(5,32))*INDIRECT(ADDRESS(5,24))/(INDIRECT(ADDRESS(5,34))+INDIRECT(ADDRESS(5,33))*C107*INDIRECT(ADDRESS(5,37)))-1</f>
        <v>2.8691713858183507</v>
      </c>
      <c r="G107" s="44" cm="1">
        <f t="array" aca="1" ref="G107" ca="1">INDIRECT(ADDRESS(5,35))/((1-INDIRECT(ADDRESS(5,33)))*C107*INDIRECT(ADDRESS(5,37)))-1</f>
        <v>0.46630683144585494</v>
      </c>
      <c r="H107" s="44" cm="1">
        <f t="array" aca="1" ref="H107" ca="1">(INDIRECT(ADDRESS(5,35))-(1-INDIRECT(ADDRESS(5,33)))*C107)*INDIRECT(ADDRESS(5,38))/(D107*INDIRECT(ADDRESS(5,37)))-1</f>
        <v>-0.99999845260502773</v>
      </c>
      <c r="I107" s="44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-0.99993135141440348</v>
      </c>
      <c r="J107" s="44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-0.99994139100160329</v>
      </c>
      <c r="L107"/>
      <c r="M107"/>
      <c r="N107"/>
      <c r="O107"/>
      <c r="P107"/>
      <c r="Q107"/>
      <c r="R107"/>
      <c r="S107"/>
    </row>
    <row r="108" spans="1:19" x14ac:dyDescent="0.3">
      <c r="A108" s="50"/>
      <c r="B108" s="23">
        <v>40250</v>
      </c>
      <c r="C108" s="23">
        <v>71772.107000000004</v>
      </c>
      <c r="D108" s="23">
        <v>1646397897.6721141</v>
      </c>
      <c r="E108" s="44" cm="1">
        <f t="array" aca="1" ref="E108" ca="1">INDIRECT(ADDRESS(5,32))*INDIRECT(ADDRESS(5,23))/(INDIRECT(ADDRESS(5,34))+INDIRECT(ADDRESS(5,33))*C108*INDIRECT(ADDRESS(5,36)))-1</f>
        <v>2.0208377113256297</v>
      </c>
      <c r="F108" s="44" cm="1">
        <f t="array" aca="1" ref="F108" ca="1">INDIRECT(ADDRESS(5,32))*INDIRECT(ADDRESS(5,24))/(INDIRECT(ADDRESS(5,34))+INDIRECT(ADDRESS(5,33))*C108*INDIRECT(ADDRESS(5,37)))-1</f>
        <v>2.3498542126905586</v>
      </c>
      <c r="G108" s="44" cm="1">
        <f t="array" aca="1" ref="G108" ca="1">INDIRECT(ADDRESS(5,35))/((1-INDIRECT(ADDRESS(5,33)))*C108*INDIRECT(ADDRESS(5,37)))-1</f>
        <v>-0.86301434160558599</v>
      </c>
      <c r="H108" s="44" cm="1">
        <f t="array" aca="1" ref="H108" ca="1">(INDIRECT(ADDRESS(5,35))-(1-INDIRECT(ADDRESS(5,33)))*C108)*INDIRECT(ADDRESS(5,38))/(D108*INDIRECT(ADDRESS(5,37)))-1</f>
        <v>-1.0000048420309411</v>
      </c>
      <c r="I108" s="44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-0.99997385812988515</v>
      </c>
      <c r="J108" s="44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-0.99997768127616593</v>
      </c>
      <c r="L108"/>
      <c r="M108"/>
      <c r="N108"/>
      <c r="O108"/>
      <c r="P108"/>
      <c r="Q108"/>
      <c r="R108"/>
      <c r="S108"/>
    </row>
    <row r="109" spans="1:19" x14ac:dyDescent="0.3">
      <c r="A109" s="50"/>
      <c r="B109" s="23">
        <v>40360</v>
      </c>
      <c r="C109" s="23">
        <v>0</v>
      </c>
      <c r="D109" s="23">
        <v>0</v>
      </c>
      <c r="E109" s="44" cm="1">
        <f t="array" aca="1" ref="E109" ca="1">INDIRECT(ADDRESS(5,32))*INDIRECT(ADDRESS(5,23))/(INDIRECT(ADDRESS(5,34))+INDIRECT(ADDRESS(5,33))*C109*INDIRECT(ADDRESS(5,36)))-1</f>
        <v>2.3958065000614419</v>
      </c>
      <c r="F109" s="44" cm="1">
        <f t="array" aca="1" ref="F109" ca="1">INDIRECT(ADDRESS(5,32))*INDIRECT(ADDRESS(5,24))/(INDIRECT(ADDRESS(5,34))+INDIRECT(ADDRESS(5,33))*C109*INDIRECT(ADDRESS(5,37)))-1</f>
        <v>2.9319864737553538</v>
      </c>
      <c r="G109" s="44" t="e" cm="1">
        <f t="array" aca="1" ref="G109" ca="1">INDIRECT(ADDRESS(5,35))/((1-INDIRECT(ADDRESS(5,33)))*C109*INDIRECT(ADDRESS(5,37)))-1</f>
        <v>#DIV/0!</v>
      </c>
      <c r="H109" s="44" t="e" cm="1">
        <f t="array" aca="1" ref="H109" ca="1">(INDIRECT(ADDRESS(5,35))-(1-INDIRECT(ADDRESS(5,33)))*C109)*INDIRECT(ADDRESS(5,38))/(D109*INDIRECT(ADDRESS(5,37)))-1</f>
        <v>#DIV/0!</v>
      </c>
      <c r="I109" s="44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2.3958065000614419</v>
      </c>
      <c r="J109" s="44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2.9319864737553543</v>
      </c>
      <c r="L109"/>
      <c r="M109"/>
      <c r="N109"/>
      <c r="O109"/>
      <c r="P109"/>
      <c r="Q109"/>
      <c r="R109"/>
      <c r="S109"/>
    </row>
    <row r="110" spans="1:19" x14ac:dyDescent="0.3">
      <c r="A110" s="50"/>
      <c r="B110" s="23">
        <v>40390</v>
      </c>
      <c r="C110" s="23">
        <v>9223.4142000000011</v>
      </c>
      <c r="D110" s="23">
        <v>260581404.17472795</v>
      </c>
      <c r="E110" s="44" cm="1">
        <f t="array" aca="1" ref="E110" ca="1">INDIRECT(ADDRESS(5,32))*INDIRECT(ADDRESS(5,23))/(INDIRECT(ADDRESS(5,34))+INDIRECT(ADDRESS(5,33))*C110*INDIRECT(ADDRESS(5,36)))-1</f>
        <v>2.342488522630394</v>
      </c>
      <c r="F110" s="44" cm="1">
        <f t="array" aca="1" ref="F110" ca="1">INDIRECT(ADDRESS(5,32))*INDIRECT(ADDRESS(5,24))/(INDIRECT(ADDRESS(5,34))+INDIRECT(ADDRESS(5,33))*C110*INDIRECT(ADDRESS(5,37)))-1</f>
        <v>2.8460946652891708</v>
      </c>
      <c r="G110" s="44" cm="1">
        <f t="array" aca="1" ref="G110" ca="1">INDIRECT(ADDRESS(5,35))/((1-INDIRECT(ADDRESS(5,33)))*C110*INDIRECT(ADDRESS(5,37)))-1</f>
        <v>6.595552563922924E-2</v>
      </c>
      <c r="H110" s="44" cm="1">
        <f t="array" aca="1" ref="H110" ca="1">(INDIRECT(ADDRESS(5,35))-(1-INDIRECT(ADDRESS(5,33)))*C110)*INDIRECT(ADDRESS(5,38))/(D110*INDIRECT(ADDRESS(5,37)))-1</f>
        <v>-0.99999760509413094</v>
      </c>
      <c r="I110" s="44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-0.99983483119187355</v>
      </c>
      <c r="J110" s="44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-0.99985898648412119</v>
      </c>
      <c r="L110"/>
      <c r="M110"/>
      <c r="N110"/>
      <c r="O110"/>
      <c r="P110"/>
      <c r="Q110"/>
      <c r="R110"/>
      <c r="S110"/>
    </row>
    <row r="111" spans="1:19" x14ac:dyDescent="0.3">
      <c r="A111" s="50"/>
      <c r="B111" s="23">
        <v>40710</v>
      </c>
      <c r="C111" s="23">
        <v>8815.0568000000003</v>
      </c>
      <c r="D111" s="23">
        <v>262170185.73285758</v>
      </c>
      <c r="E111" s="44" cm="1">
        <f t="array" aca="1" ref="E111" ca="1">INDIRECT(ADDRESS(5,32))*INDIRECT(ADDRESS(5,23))/(INDIRECT(ADDRESS(5,34))+INDIRECT(ADDRESS(5,33))*C111*INDIRECT(ADDRESS(5,36)))-1</f>
        <v>2.3448136747925283</v>
      </c>
      <c r="F111" s="44" cm="1">
        <f t="array" aca="1" ref="F111" ca="1">INDIRECT(ADDRESS(5,32))*INDIRECT(ADDRESS(5,24))/(INDIRECT(ADDRESS(5,34))+INDIRECT(ADDRESS(5,33))*C111*INDIRECT(ADDRESS(5,37)))-1</f>
        <v>2.8498179705597688</v>
      </c>
      <c r="G111" s="44" cm="1">
        <f t="array" aca="1" ref="G111" ca="1">INDIRECT(ADDRESS(5,35))/((1-INDIRECT(ADDRESS(5,33)))*C111*INDIRECT(ADDRESS(5,37)))-1</f>
        <v>0.11533590251503911</v>
      </c>
      <c r="H111" s="44" cm="1">
        <f t="array" aca="1" ref="H111" ca="1">(INDIRECT(ADDRESS(5,35))-(1-INDIRECT(ADDRESS(5,33)))*C111)*INDIRECT(ADDRESS(5,38))/(D111*INDIRECT(ADDRESS(5,37)))-1</f>
        <v>-0.99999740554820737</v>
      </c>
      <c r="I111" s="44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-0.99983583213389482</v>
      </c>
      <c r="J111" s="44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-0.99985984104228731</v>
      </c>
      <c r="L111"/>
      <c r="M111"/>
      <c r="N111"/>
      <c r="O111"/>
      <c r="P111"/>
      <c r="Q111"/>
      <c r="R111"/>
      <c r="S111"/>
    </row>
    <row r="112" spans="1:19" x14ac:dyDescent="0.3">
      <c r="A112" s="50"/>
      <c r="B112" s="23">
        <v>40740</v>
      </c>
      <c r="C112" s="23">
        <v>217563.06000000003</v>
      </c>
      <c r="D112" s="23">
        <v>4291188796.0038123</v>
      </c>
      <c r="E112" s="44" cm="1">
        <f t="array" aca="1" ref="E112" ca="1">INDIRECT(ADDRESS(5,32))*INDIRECT(ADDRESS(5,23))/(INDIRECT(ADDRESS(5,34))+INDIRECT(ADDRESS(5,33))*C112*INDIRECT(ADDRESS(5,36)))-1</f>
        <v>1.4674022116349885</v>
      </c>
      <c r="F112" s="44" cm="1">
        <f t="array" aca="1" ref="F112" ca="1">INDIRECT(ADDRESS(5,32))*INDIRECT(ADDRESS(5,24))/(INDIRECT(ADDRESS(5,34))+INDIRECT(ADDRESS(5,33))*C112*INDIRECT(ADDRESS(5,37)))-1</f>
        <v>1.5753541033075971</v>
      </c>
      <c r="G112" s="44" cm="1">
        <f t="array" aca="1" ref="G112" ca="1">INDIRECT(ADDRESS(5,35))/((1-INDIRECT(ADDRESS(5,33)))*C112*INDIRECT(ADDRESS(5,37)))-1</f>
        <v>-0.95480965687948438</v>
      </c>
      <c r="H112" s="44" cm="1">
        <f t="array" aca="1" ref="H112" ca="1">(INDIRECT(ADDRESS(5,35))-(1-INDIRECT(ADDRESS(5,33)))*C112)*INDIRECT(ADDRESS(5,38))/(D112*INDIRECT(ADDRESS(5,37)))-1</f>
        <v>-1.0000065268048766</v>
      </c>
      <c r="I112" s="44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-0.99998997016396951</v>
      </c>
      <c r="J112" s="44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-0.99999143698826909</v>
      </c>
      <c r="L112"/>
      <c r="M112"/>
      <c r="N112"/>
      <c r="O112"/>
      <c r="P112"/>
      <c r="Q112"/>
      <c r="R112"/>
      <c r="S112"/>
    </row>
    <row r="113" spans="1:21" x14ac:dyDescent="0.3">
      <c r="A113" s="50"/>
      <c r="B113" s="23">
        <v>40750</v>
      </c>
      <c r="C113" s="23">
        <v>67977.899000000005</v>
      </c>
      <c r="D113" s="23">
        <v>1538722208.1181324</v>
      </c>
      <c r="E113" s="44" cm="1">
        <f t="array" aca="1" ref="E113" ca="1">INDIRECT(ADDRESS(5,32))*INDIRECT(ADDRESS(5,23))/(INDIRECT(ADDRESS(5,34))+INDIRECT(ADDRESS(5,33))*C113*INDIRECT(ADDRESS(5,36)))-1</f>
        <v>2.0385750143859545</v>
      </c>
      <c r="F113" s="44" cm="1">
        <f t="array" aca="1" ref="F113" ca="1">INDIRECT(ADDRESS(5,32))*INDIRECT(ADDRESS(5,24))/(INDIRECT(ADDRESS(5,34))+INDIRECT(ADDRESS(5,33))*C113*INDIRECT(ADDRESS(5,37)))-1</f>
        <v>2.3762791177115137</v>
      </c>
      <c r="G113" s="44" cm="1">
        <f t="array" aca="1" ref="G113" ca="1">INDIRECT(ADDRESS(5,35))/((1-INDIRECT(ADDRESS(5,33)))*C113*INDIRECT(ADDRESS(5,37)))-1</f>
        <v>-0.85536844362092845</v>
      </c>
      <c r="H113" s="44" cm="1">
        <f t="array" aca="1" ref="H113" ca="1">(INDIRECT(ADDRESS(5,35))-(1-INDIRECT(ADDRESS(5,33)))*C113)*INDIRECT(ADDRESS(5,38))/(D113*INDIRECT(ADDRESS(5,37)))-1</f>
        <v>-1.000004841989631</v>
      </c>
      <c r="I113" s="44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-0.99997202879131064</v>
      </c>
      <c r="J113" s="44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-0.99997611947120457</v>
      </c>
      <c r="L113"/>
      <c r="M113"/>
      <c r="N113"/>
      <c r="O113"/>
      <c r="P113"/>
      <c r="Q113"/>
      <c r="R113"/>
      <c r="S113"/>
    </row>
    <row r="114" spans="1:21" x14ac:dyDescent="0.3">
      <c r="A114" s="50"/>
      <c r="B114" s="23">
        <v>40760</v>
      </c>
      <c r="C114" s="23">
        <v>6460.9974000000002</v>
      </c>
      <c r="D114" s="23">
        <v>615179576.38995016</v>
      </c>
      <c r="E114" s="44" cm="1">
        <f t="array" aca="1" ref="E114" ca="1">INDIRECT(ADDRESS(5,32))*INDIRECT(ADDRESS(5,23))/(INDIRECT(ADDRESS(5,34))+INDIRECT(ADDRESS(5,33))*C114*INDIRECT(ADDRESS(5,36)))-1</f>
        <v>2.3582808171334184</v>
      </c>
      <c r="F114" s="44" cm="1">
        <f t="array" aca="1" ref="F114" ca="1">INDIRECT(ADDRESS(5,32))*INDIRECT(ADDRESS(5,24))/(INDIRECT(ADDRESS(5,34))+INDIRECT(ADDRESS(5,33))*C114*INDIRECT(ADDRESS(5,37)))-1</f>
        <v>2.8714230713500677</v>
      </c>
      <c r="G114" s="44" cm="1">
        <f t="array" aca="1" ref="G114" ca="1">INDIRECT(ADDRESS(5,35))/((1-INDIRECT(ADDRESS(5,33)))*C114*INDIRECT(ADDRESS(5,37)))-1</f>
        <v>0.52170767500221116</v>
      </c>
      <c r="H114" s="44" cm="1">
        <f t="array" aca="1" ref="H114" ca="1">(INDIRECT(ADDRESS(5,35))-(1-INDIRECT(ADDRESS(5,33)))*C114)*INDIRECT(ADDRESS(5,38))/(D114*INDIRECT(ADDRESS(5,37)))-1</f>
        <v>-0.99999836843912371</v>
      </c>
      <c r="I114" s="44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-0.9999300368190972</v>
      </c>
      <c r="J114" s="44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-0.99994026866071972</v>
      </c>
      <c r="L114"/>
      <c r="M114"/>
      <c r="N114"/>
      <c r="O114"/>
      <c r="P114"/>
      <c r="Q114"/>
      <c r="R114"/>
      <c r="S114"/>
    </row>
    <row r="115" spans="1:21" x14ac:dyDescent="0.3">
      <c r="A115" s="50"/>
      <c r="B115" s="23">
        <v>40770</v>
      </c>
      <c r="C115" s="23">
        <v>0</v>
      </c>
      <c r="D115" s="23">
        <v>0</v>
      </c>
      <c r="E115" s="44" cm="1">
        <f t="array" aca="1" ref="E115" ca="1">INDIRECT(ADDRESS(5,32))*INDIRECT(ADDRESS(5,23))/(INDIRECT(ADDRESS(5,34))+INDIRECT(ADDRESS(5,33))*C115*INDIRECT(ADDRESS(5,36)))-1</f>
        <v>2.3958065000614419</v>
      </c>
      <c r="F115" s="44" cm="1">
        <f t="array" aca="1" ref="F115" ca="1">INDIRECT(ADDRESS(5,32))*INDIRECT(ADDRESS(5,24))/(INDIRECT(ADDRESS(5,34))+INDIRECT(ADDRESS(5,33))*C115*INDIRECT(ADDRESS(5,37)))-1</f>
        <v>2.9319864737553538</v>
      </c>
      <c r="G115" s="44" t="e" cm="1">
        <f t="array" aca="1" ref="G115" ca="1">INDIRECT(ADDRESS(5,35))/((1-INDIRECT(ADDRESS(5,33)))*C115*INDIRECT(ADDRESS(5,37)))-1</f>
        <v>#DIV/0!</v>
      </c>
      <c r="H115" s="44" t="e" cm="1">
        <f t="array" aca="1" ref="H115" ca="1">(INDIRECT(ADDRESS(5,35))-(1-INDIRECT(ADDRESS(5,33)))*C115)*INDIRECT(ADDRESS(5,38))/(D115*INDIRECT(ADDRESS(5,37)))-1</f>
        <v>#DIV/0!</v>
      </c>
      <c r="I115" s="44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2.3958065000614419</v>
      </c>
      <c r="J115" s="44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2.9319864737553543</v>
      </c>
      <c r="L115"/>
      <c r="M115"/>
      <c r="N115"/>
      <c r="O115"/>
      <c r="P115"/>
      <c r="Q115"/>
      <c r="R115"/>
      <c r="S115"/>
    </row>
    <row r="116" spans="1:21" x14ac:dyDescent="0.3">
      <c r="L116"/>
      <c r="M116"/>
      <c r="N116"/>
      <c r="O116"/>
      <c r="P116"/>
      <c r="Q116"/>
      <c r="R116"/>
      <c r="S116"/>
    </row>
    <row r="117" spans="1:21" x14ac:dyDescent="0.3">
      <c r="L117"/>
      <c r="M117"/>
      <c r="N117"/>
      <c r="O117"/>
      <c r="P117"/>
      <c r="Q117"/>
      <c r="R117"/>
      <c r="S117"/>
    </row>
    <row r="125" spans="1:21" x14ac:dyDescent="0.3">
      <c r="T125" s="9"/>
      <c r="U125" s="9"/>
    </row>
    <row r="126" spans="1:21" x14ac:dyDescent="0.3">
      <c r="L126" s="16"/>
      <c r="T126" s="9"/>
      <c r="U126" s="9"/>
    </row>
    <row r="127" spans="1:21" x14ac:dyDescent="0.3">
      <c r="A127" s="7" t="s">
        <v>1</v>
      </c>
      <c r="C127" s="10" t="s">
        <v>52</v>
      </c>
      <c r="D127" s="10" t="s">
        <v>53</v>
      </c>
      <c r="E127" s="45" t="s">
        <v>54</v>
      </c>
      <c r="F127" s="38" t="s">
        <v>56</v>
      </c>
      <c r="G127" s="38" t="s">
        <v>55</v>
      </c>
      <c r="L127" s="16"/>
      <c r="T127" s="9"/>
      <c r="U127" s="9"/>
    </row>
    <row r="128" spans="1:21" x14ac:dyDescent="0.3">
      <c r="A128" s="51" t="s">
        <v>27</v>
      </c>
      <c r="B128" s="35">
        <v>40230</v>
      </c>
      <c r="C128" s="39">
        <v>108.87430000000001</v>
      </c>
      <c r="D128" s="39">
        <v>80.588999999999999</v>
      </c>
      <c r="E128" s="42">
        <v>-377.04860000000002</v>
      </c>
      <c r="F128" s="26">
        <f>C128*1.1*1</f>
        <v>119.76173000000001</v>
      </c>
      <c r="G128" s="26">
        <f>(D128^2 + E128^2)*1.1</f>
        <v>163526.25705125605</v>
      </c>
      <c r="L128" s="16"/>
      <c r="T128" s="9"/>
      <c r="U128" s="9"/>
    </row>
    <row r="129" spans="1:21" x14ac:dyDescent="0.3">
      <c r="A129" s="51"/>
      <c r="B129" s="35">
        <v>40240</v>
      </c>
      <c r="C129" s="39">
        <v>9.1621360000000003</v>
      </c>
      <c r="D129" s="39">
        <v>4.0983510000000001</v>
      </c>
      <c r="E129" s="42">
        <v>-399.84219999999999</v>
      </c>
      <c r="F129" s="26">
        <f t="shared" ref="F129:F192" si="0">C129*1.1*1</f>
        <v>10.078349600000001</v>
      </c>
      <c r="G129" s="26">
        <f t="shared" ref="G129:G156" si="1">(D129^2 + E129^2)*1.1</f>
        <v>175879.63951993512</v>
      </c>
      <c r="I129" s="42"/>
      <c r="J129" s="42"/>
      <c r="L129" s="39"/>
      <c r="T129" s="9"/>
      <c r="U129" s="9"/>
    </row>
    <row r="130" spans="1:21" x14ac:dyDescent="0.3">
      <c r="A130" s="51"/>
      <c r="B130" s="35">
        <v>40250</v>
      </c>
      <c r="C130" s="39">
        <v>-108.26</v>
      </c>
      <c r="D130" s="39">
        <v>-104.9881</v>
      </c>
      <c r="E130" s="42">
        <v>-357.2242</v>
      </c>
      <c r="F130" s="26">
        <f t="shared" si="0"/>
        <v>-119.08600000000001</v>
      </c>
      <c r="G130" s="26">
        <f t="shared" si="1"/>
        <v>152494.79322797499</v>
      </c>
      <c r="I130" s="42"/>
      <c r="J130" s="42"/>
      <c r="L130" s="39"/>
      <c r="T130" s="9"/>
      <c r="U130" s="9"/>
    </row>
    <row r="131" spans="1:21" x14ac:dyDescent="0.3">
      <c r="A131" s="51"/>
      <c r="B131" s="35">
        <v>40360</v>
      </c>
      <c r="F131" s="26">
        <f t="shared" si="0"/>
        <v>0</v>
      </c>
      <c r="G131" s="26">
        <f t="shared" si="1"/>
        <v>0</v>
      </c>
      <c r="I131" s="42"/>
      <c r="J131" s="42"/>
      <c r="L131" s="39"/>
      <c r="T131" s="9"/>
      <c r="U131" s="9"/>
    </row>
    <row r="132" spans="1:21" x14ac:dyDescent="0.3">
      <c r="A132" s="51"/>
      <c r="B132" s="35">
        <v>40390</v>
      </c>
      <c r="C132" s="39">
        <v>-81.548439999999999</v>
      </c>
      <c r="D132" s="39">
        <v>45.2622</v>
      </c>
      <c r="E132" s="42">
        <v>-187.11330000000001</v>
      </c>
      <c r="F132" s="26">
        <f t="shared" si="0"/>
        <v>-89.703284000000011</v>
      </c>
      <c r="G132" s="26">
        <f t="shared" si="1"/>
        <v>40766.059164303006</v>
      </c>
      <c r="I132" s="42"/>
      <c r="J132" s="42"/>
      <c r="L132" s="39"/>
      <c r="T132" s="9"/>
      <c r="U132" s="9"/>
    </row>
    <row r="133" spans="1:21" x14ac:dyDescent="0.3">
      <c r="A133" s="51"/>
      <c r="B133" s="35">
        <v>40710</v>
      </c>
      <c r="C133" s="39">
        <v>81.42022</v>
      </c>
      <c r="D133" s="39">
        <v>45.224200000000003</v>
      </c>
      <c r="E133" s="42">
        <v>-186.93960000000001</v>
      </c>
      <c r="F133" s="26">
        <f t="shared" si="0"/>
        <v>89.562242000000012</v>
      </c>
      <c r="G133" s="26">
        <f t="shared" si="1"/>
        <v>40690.806545180007</v>
      </c>
      <c r="I133" s="42"/>
      <c r="J133" s="42"/>
      <c r="L133" s="39"/>
      <c r="T133" s="9"/>
      <c r="U133" s="9"/>
    </row>
    <row r="134" spans="1:21" x14ac:dyDescent="0.3">
      <c r="A134" s="51"/>
      <c r="B134" s="35">
        <v>40740</v>
      </c>
      <c r="C134" s="39">
        <v>-288.57069999999999</v>
      </c>
      <c r="D134" s="39">
        <v>24.531610000000001</v>
      </c>
      <c r="E134" s="42">
        <v>-71.379090000000005</v>
      </c>
      <c r="F134" s="26">
        <f t="shared" si="0"/>
        <v>-317.42777000000001</v>
      </c>
      <c r="G134" s="26">
        <f t="shared" si="1"/>
        <v>6266.4518162622207</v>
      </c>
      <c r="I134" s="42"/>
      <c r="J134" s="42"/>
      <c r="L134" s="39"/>
    </row>
    <row r="135" spans="1:21" x14ac:dyDescent="0.3">
      <c r="A135" s="51"/>
      <c r="B135" s="35">
        <v>40750</v>
      </c>
      <c r="C135" s="39">
        <v>108.3323</v>
      </c>
      <c r="D135" s="39">
        <v>-105.2955</v>
      </c>
      <c r="E135" s="42">
        <v>-357.17989999999998</v>
      </c>
      <c r="F135" s="26">
        <f t="shared" si="0"/>
        <v>119.16553000000002</v>
      </c>
      <c r="G135" s="26">
        <f t="shared" si="1"/>
        <v>152531.085612686</v>
      </c>
      <c r="I135" s="42"/>
      <c r="J135" s="42"/>
      <c r="L135" s="39"/>
    </row>
    <row r="136" spans="1:21" x14ac:dyDescent="0.3">
      <c r="A136" s="51"/>
      <c r="B136" s="35">
        <v>40760</v>
      </c>
      <c r="C136" s="39">
        <v>-9.0496949999999998</v>
      </c>
      <c r="D136" s="39">
        <v>3.9700730000000002</v>
      </c>
      <c r="E136" s="42">
        <v>-399.87430000000001</v>
      </c>
      <c r="F136" s="26">
        <f t="shared" si="0"/>
        <v>-9.9546644999999998</v>
      </c>
      <c r="G136" s="26">
        <f t="shared" si="1"/>
        <v>175906.7390081269</v>
      </c>
      <c r="I136" s="42"/>
      <c r="J136" s="42"/>
      <c r="L136" s="39"/>
    </row>
    <row r="137" spans="1:21" x14ac:dyDescent="0.3">
      <c r="A137" s="51"/>
      <c r="B137" s="35">
        <v>40770</v>
      </c>
      <c r="F137" s="26">
        <f t="shared" si="0"/>
        <v>0</v>
      </c>
      <c r="G137" s="26">
        <f t="shared" si="1"/>
        <v>0</v>
      </c>
      <c r="I137" s="42"/>
      <c r="J137" s="42"/>
      <c r="L137" s="39"/>
    </row>
    <row r="138" spans="1:21" x14ac:dyDescent="0.3">
      <c r="A138" s="52" t="s">
        <v>28</v>
      </c>
      <c r="B138" s="35">
        <v>40230</v>
      </c>
      <c r="C138" s="39">
        <v>229.86689999999999</v>
      </c>
      <c r="D138" s="39">
        <v>-138.2756</v>
      </c>
      <c r="E138" s="42">
        <v>61.233829999999998</v>
      </c>
      <c r="F138" s="26">
        <f t="shared" si="0"/>
        <v>252.85359</v>
      </c>
      <c r="G138" s="26">
        <f t="shared" si="1"/>
        <v>25156.695841011788</v>
      </c>
      <c r="I138" s="42"/>
      <c r="J138" s="42"/>
      <c r="L138" s="39"/>
    </row>
    <row r="139" spans="1:21" x14ac:dyDescent="0.3">
      <c r="A139" s="53"/>
      <c r="B139" s="35">
        <v>40240</v>
      </c>
      <c r="C139" s="39">
        <v>106.7925</v>
      </c>
      <c r="D139" s="39">
        <v>-138.14330000000001</v>
      </c>
      <c r="E139" s="42">
        <v>-2.2907169999999999</v>
      </c>
      <c r="F139" s="26">
        <f t="shared" si="0"/>
        <v>117.47175000000001</v>
      </c>
      <c r="G139" s="26">
        <f t="shared" si="1"/>
        <v>20997.7005911905</v>
      </c>
      <c r="I139" s="42"/>
      <c r="J139" s="42"/>
      <c r="L139" s="39"/>
    </row>
    <row r="140" spans="1:21" x14ac:dyDescent="0.3">
      <c r="A140" s="53"/>
      <c r="B140" s="35">
        <v>40250</v>
      </c>
      <c r="C140" s="39">
        <v>218.7602</v>
      </c>
      <c r="D140" s="39">
        <v>-217.17760000000001</v>
      </c>
      <c r="E140" s="42">
        <v>-63.488199999999999</v>
      </c>
      <c r="F140" s="26">
        <f t="shared" si="0"/>
        <v>240.63622000000001</v>
      </c>
      <c r="G140" s="26">
        <f t="shared" si="1"/>
        <v>56316.547629100016</v>
      </c>
      <c r="I140" s="42"/>
      <c r="J140" s="42"/>
      <c r="L140" s="39"/>
    </row>
    <row r="141" spans="1:21" x14ac:dyDescent="0.3">
      <c r="A141" s="53"/>
      <c r="B141" s="35">
        <v>40360</v>
      </c>
      <c r="F141" s="26">
        <f t="shared" si="0"/>
        <v>0</v>
      </c>
      <c r="G141" s="26">
        <f t="shared" si="1"/>
        <v>0</v>
      </c>
      <c r="I141" s="42"/>
      <c r="J141" s="42"/>
      <c r="L141" s="39"/>
    </row>
    <row r="142" spans="1:21" x14ac:dyDescent="0.3">
      <c r="A142" s="53"/>
      <c r="B142" s="35">
        <v>40390</v>
      </c>
      <c r="C142" s="39">
        <v>-62.126640000000002</v>
      </c>
      <c r="D142" s="39">
        <v>-371.15879999999999</v>
      </c>
      <c r="E142" s="42">
        <v>32.464109999999998</v>
      </c>
      <c r="F142" s="26">
        <f t="shared" si="0"/>
        <v>-68.339304000000013</v>
      </c>
      <c r="G142" s="26">
        <f t="shared" si="1"/>
        <v>152694.05058108529</v>
      </c>
      <c r="I142" s="42"/>
      <c r="J142" s="42"/>
      <c r="L142" s="39"/>
    </row>
    <row r="143" spans="1:21" x14ac:dyDescent="0.3">
      <c r="A143" s="53"/>
      <c r="B143" s="35">
        <v>40710</v>
      </c>
      <c r="C143" s="39">
        <v>61.996380000000002</v>
      </c>
      <c r="D143" s="39">
        <v>-371.24099999999999</v>
      </c>
      <c r="E143" s="42">
        <v>32.468940000000003</v>
      </c>
      <c r="F143" s="26">
        <f t="shared" si="0"/>
        <v>68.196018000000009</v>
      </c>
      <c r="G143" s="26">
        <f t="shared" si="1"/>
        <v>152761.52336029595</v>
      </c>
      <c r="I143" s="42"/>
      <c r="J143" s="42"/>
      <c r="L143" s="39"/>
    </row>
    <row r="144" spans="1:21" x14ac:dyDescent="0.3">
      <c r="A144" s="53"/>
      <c r="B144" s="35">
        <v>40740</v>
      </c>
      <c r="C144" s="39">
        <v>11.124359999999999</v>
      </c>
      <c r="D144" s="39">
        <v>527.91380000000004</v>
      </c>
      <c r="E144" s="42">
        <v>-27.837730000000001</v>
      </c>
      <c r="F144" s="26">
        <f t="shared" si="0"/>
        <v>12.236796</v>
      </c>
      <c r="G144" s="26">
        <f t="shared" si="1"/>
        <v>307414.71138619224</v>
      </c>
      <c r="I144" s="42"/>
      <c r="J144" s="42"/>
      <c r="L144" s="39"/>
    </row>
    <row r="145" spans="1:12" x14ac:dyDescent="0.3">
      <c r="A145" s="53"/>
      <c r="B145" s="35">
        <v>40750</v>
      </c>
      <c r="C145" s="39">
        <v>-218.73050000000001</v>
      </c>
      <c r="D145" s="39">
        <v>-217.07069999999999</v>
      </c>
      <c r="E145" s="42">
        <v>-63.818910000000002</v>
      </c>
      <c r="F145" s="26">
        <f t="shared" si="0"/>
        <v>-240.60355000000001</v>
      </c>
      <c r="G145" s="26">
        <f t="shared" si="1"/>
        <v>56311.796279285911</v>
      </c>
      <c r="I145" s="42"/>
      <c r="J145" s="42"/>
      <c r="L145" s="39"/>
    </row>
    <row r="146" spans="1:12" x14ac:dyDescent="0.3">
      <c r="A146" s="53"/>
      <c r="B146" s="35">
        <v>40760</v>
      </c>
      <c r="C146" s="39">
        <v>-106.5462</v>
      </c>
      <c r="D146" s="39">
        <v>-137.99109999999999</v>
      </c>
      <c r="E146" s="42">
        <v>-2.2971940000000002</v>
      </c>
      <c r="F146" s="26">
        <f t="shared" si="0"/>
        <v>-117.20082000000001</v>
      </c>
      <c r="G146" s="26">
        <f t="shared" si="1"/>
        <v>20951.502857431999</v>
      </c>
      <c r="I146" s="42"/>
      <c r="J146" s="42"/>
      <c r="L146" s="39"/>
    </row>
    <row r="147" spans="1:12" x14ac:dyDescent="0.3">
      <c r="A147" s="53"/>
      <c r="B147" s="35">
        <v>40770</v>
      </c>
      <c r="F147" s="26">
        <f t="shared" si="0"/>
        <v>0</v>
      </c>
      <c r="G147" s="26">
        <f t="shared" si="1"/>
        <v>0</v>
      </c>
      <c r="I147" s="42"/>
      <c r="J147" s="42"/>
      <c r="L147" s="39"/>
    </row>
    <row r="148" spans="1:12" x14ac:dyDescent="0.3">
      <c r="A148" s="52" t="s">
        <v>29</v>
      </c>
      <c r="B148" s="35">
        <v>40230</v>
      </c>
      <c r="C148" s="39">
        <v>547.0942</v>
      </c>
      <c r="D148" s="39">
        <v>315.8075</v>
      </c>
      <c r="E148" s="42">
        <v>98.632729999999995</v>
      </c>
      <c r="F148" s="26">
        <f t="shared" si="0"/>
        <v>601.80362000000002</v>
      </c>
      <c r="G148" s="26">
        <f t="shared" si="1"/>
        <v>120409.0717318532</v>
      </c>
      <c r="I148" s="42"/>
      <c r="J148" s="42"/>
      <c r="L148" s="39"/>
    </row>
    <row r="149" spans="1:12" x14ac:dyDescent="0.3">
      <c r="A149" s="53"/>
      <c r="B149" s="35">
        <v>40240</v>
      </c>
      <c r="C149" s="39">
        <v>397.2509</v>
      </c>
      <c r="D149" s="39">
        <v>250.9991</v>
      </c>
      <c r="E149" s="42">
        <v>57.344790000000003</v>
      </c>
      <c r="F149" s="26">
        <f t="shared" si="0"/>
        <v>436.97599000000002</v>
      </c>
      <c r="G149" s="26">
        <f t="shared" si="1"/>
        <v>72917.870455049517</v>
      </c>
      <c r="I149" s="42"/>
      <c r="J149" s="42"/>
      <c r="L149" s="39"/>
    </row>
    <row r="150" spans="1:12" x14ac:dyDescent="0.3">
      <c r="A150" s="53"/>
      <c r="B150" s="35">
        <v>40250</v>
      </c>
      <c r="C150" s="39">
        <v>640.61950000000002</v>
      </c>
      <c r="D150" s="39">
        <v>353.39819999999997</v>
      </c>
      <c r="E150" s="42">
        <v>-74.685460000000006</v>
      </c>
      <c r="F150" s="26">
        <f t="shared" si="0"/>
        <v>704.68145000000004</v>
      </c>
      <c r="G150" s="26">
        <f t="shared" si="1"/>
        <v>143515.02626851675</v>
      </c>
      <c r="I150" s="42"/>
      <c r="J150" s="42"/>
      <c r="L150" s="39"/>
    </row>
    <row r="151" spans="1:12" x14ac:dyDescent="0.3">
      <c r="A151" s="53"/>
      <c r="B151" s="35">
        <v>40360</v>
      </c>
      <c r="F151" s="26">
        <f t="shared" si="0"/>
        <v>0</v>
      </c>
      <c r="G151" s="26">
        <f t="shared" si="1"/>
        <v>0</v>
      </c>
      <c r="I151" s="42"/>
      <c r="J151" s="42"/>
      <c r="L151" s="39"/>
    </row>
    <row r="152" spans="1:12" x14ac:dyDescent="0.3">
      <c r="A152" s="53"/>
      <c r="B152" s="35">
        <v>40390</v>
      </c>
      <c r="C152" s="39">
        <v>414.81529999999998</v>
      </c>
      <c r="D152" s="39">
        <v>-127.63460000000001</v>
      </c>
      <c r="E152" s="42">
        <v>-183.77680000000001</v>
      </c>
      <c r="F152" s="26">
        <f t="shared" si="0"/>
        <v>456.29683</v>
      </c>
      <c r="G152" s="26">
        <f t="shared" si="1"/>
        <v>55070.953668940012</v>
      </c>
      <c r="I152" s="42"/>
      <c r="J152" s="42"/>
      <c r="L152" s="39"/>
    </row>
    <row r="153" spans="1:12" x14ac:dyDescent="0.3">
      <c r="A153" s="53"/>
      <c r="B153" s="35">
        <v>40710</v>
      </c>
      <c r="C153" s="39">
        <v>414.5104</v>
      </c>
      <c r="D153" s="39">
        <v>127.66970000000001</v>
      </c>
      <c r="E153" s="42">
        <v>183.85599999999999</v>
      </c>
      <c r="F153" s="26">
        <f t="shared" si="0"/>
        <v>455.96144000000004</v>
      </c>
      <c r="G153" s="26">
        <f t="shared" si="1"/>
        <v>55112.83913749901</v>
      </c>
    </row>
    <row r="154" spans="1:12" x14ac:dyDescent="0.3">
      <c r="A154" s="53"/>
      <c r="B154" s="35">
        <v>40740</v>
      </c>
      <c r="C154" s="39">
        <v>1016.927</v>
      </c>
      <c r="D154" s="39">
        <v>53.045699999999997</v>
      </c>
      <c r="E154" s="42">
        <v>-466.57429999999999</v>
      </c>
      <c r="F154" s="26">
        <f t="shared" si="0"/>
        <v>1118.6197000000002</v>
      </c>
      <c r="G154" s="26">
        <f t="shared" si="1"/>
        <v>242555.96607987801</v>
      </c>
    </row>
    <row r="155" spans="1:12" x14ac:dyDescent="0.3">
      <c r="A155" s="53"/>
      <c r="B155" s="35">
        <v>40750</v>
      </c>
      <c r="C155" s="39">
        <v>640.90300000000002</v>
      </c>
      <c r="D155" s="39">
        <v>-353.44619999999998</v>
      </c>
      <c r="E155" s="42">
        <v>74.939840000000004</v>
      </c>
      <c r="F155" s="26">
        <f t="shared" si="0"/>
        <v>704.99330000000009</v>
      </c>
      <c r="G155" s="26">
        <f t="shared" si="1"/>
        <v>143594.21550503216</v>
      </c>
    </row>
    <row r="156" spans="1:12" x14ac:dyDescent="0.3">
      <c r="A156" s="53"/>
      <c r="B156" s="35">
        <v>40760</v>
      </c>
      <c r="C156" s="39">
        <v>397.58100000000002</v>
      </c>
      <c r="D156" s="39">
        <v>-251.0264</v>
      </c>
      <c r="E156" s="42">
        <v>-57.33549</v>
      </c>
      <c r="F156" s="26">
        <f t="shared" si="0"/>
        <v>437.33910000000003</v>
      </c>
      <c r="G156" s="26">
        <f t="shared" si="1"/>
        <v>72931.773101550119</v>
      </c>
    </row>
    <row r="157" spans="1:12" x14ac:dyDescent="0.3">
      <c r="A157" s="53"/>
      <c r="B157" s="35">
        <v>40770</v>
      </c>
      <c r="C157" s="9"/>
      <c r="E157" s="45"/>
      <c r="F157" s="26">
        <f t="shared" si="0"/>
        <v>0</v>
      </c>
      <c r="G157" s="26">
        <f t="shared" ref="G157:G190" si="2">(D157^2 + E157^2)*1.1</f>
        <v>0</v>
      </c>
    </row>
    <row r="158" spans="1:12" x14ac:dyDescent="0.3">
      <c r="A158" s="17" t="s">
        <v>1</v>
      </c>
      <c r="C158" s="9"/>
      <c r="E158" s="45"/>
      <c r="F158" s="26">
        <f t="shared" si="0"/>
        <v>0</v>
      </c>
      <c r="G158" s="26">
        <f t="shared" si="2"/>
        <v>0</v>
      </c>
    </row>
    <row r="159" spans="1:12" x14ac:dyDescent="0.3">
      <c r="A159" s="46" t="s">
        <v>30</v>
      </c>
      <c r="B159" s="35">
        <v>40230</v>
      </c>
      <c r="C159" s="39">
        <v>243.31200000000001</v>
      </c>
      <c r="D159" s="39">
        <v>73.841480000000004</v>
      </c>
      <c r="E159" s="39">
        <v>624.6105</v>
      </c>
      <c r="F159" s="26">
        <f t="shared" si="0"/>
        <v>267.64320000000004</v>
      </c>
      <c r="G159" s="26">
        <f t="shared" si="2"/>
        <v>435149.92496672447</v>
      </c>
    </row>
    <row r="160" spans="1:12" x14ac:dyDescent="0.3">
      <c r="A160" s="46"/>
      <c r="B160" s="35">
        <v>40240</v>
      </c>
      <c r="C160" s="39">
        <v>65.396159999999995</v>
      </c>
      <c r="D160" s="39">
        <v>38.271459999999998</v>
      </c>
      <c r="E160" s="39">
        <v>699.00609999999995</v>
      </c>
      <c r="F160" s="26">
        <f t="shared" si="0"/>
        <v>71.935776000000004</v>
      </c>
      <c r="G160" s="26">
        <f t="shared" si="2"/>
        <v>539081.65573651565</v>
      </c>
    </row>
    <row r="161" spans="1:7" x14ac:dyDescent="0.3">
      <c r="A161" s="46"/>
      <c r="B161" s="35">
        <v>40250</v>
      </c>
      <c r="C161" s="39">
        <v>104.7324</v>
      </c>
      <c r="D161" s="39">
        <v>522.67309999999998</v>
      </c>
      <c r="E161" s="39">
        <v>829.85799999999995</v>
      </c>
      <c r="F161" s="26">
        <f t="shared" si="0"/>
        <v>115.20564</v>
      </c>
      <c r="G161" s="26">
        <f t="shared" si="2"/>
        <v>1058036.6165903711</v>
      </c>
    </row>
    <row r="162" spans="1:7" x14ac:dyDescent="0.3">
      <c r="A162" s="46"/>
      <c r="B162" s="35">
        <v>40360</v>
      </c>
      <c r="F162" s="26">
        <f t="shared" si="0"/>
        <v>0</v>
      </c>
      <c r="G162" s="26">
        <f t="shared" si="2"/>
        <v>0</v>
      </c>
    </row>
    <row r="163" spans="1:7" x14ac:dyDescent="0.3">
      <c r="A163" s="46"/>
      <c r="B163" s="35">
        <v>40390</v>
      </c>
      <c r="C163" s="39">
        <v>111.1827</v>
      </c>
      <c r="D163" s="39">
        <v>359.96510000000001</v>
      </c>
      <c r="E163" s="39">
        <v>163.09819999999999</v>
      </c>
      <c r="F163" s="26">
        <f t="shared" si="0"/>
        <v>122.30097000000001</v>
      </c>
      <c r="G163" s="26">
        <f t="shared" si="2"/>
        <v>171793.48566737503</v>
      </c>
    </row>
    <row r="164" spans="1:7" x14ac:dyDescent="0.3">
      <c r="A164" s="46"/>
      <c r="B164" s="35">
        <v>40710</v>
      </c>
      <c r="C164" s="39">
        <v>111.116</v>
      </c>
      <c r="D164" s="39">
        <v>360.13130000000001</v>
      </c>
      <c r="E164" s="39">
        <v>162.8475</v>
      </c>
      <c r="F164" s="26">
        <f t="shared" si="0"/>
        <v>122.22760000000001</v>
      </c>
      <c r="G164" s="26">
        <f t="shared" si="2"/>
        <v>171835.24764553402</v>
      </c>
    </row>
    <row r="165" spans="1:7" x14ac:dyDescent="0.3">
      <c r="A165" s="46"/>
      <c r="B165" s="35">
        <v>40740</v>
      </c>
      <c r="C165" s="39">
        <v>251.19909999999999</v>
      </c>
      <c r="D165" s="39">
        <v>933.57539999999995</v>
      </c>
      <c r="E165" s="39">
        <v>135.39519999999999</v>
      </c>
      <c r="F165" s="26">
        <f t="shared" si="0"/>
        <v>276.31900999999999</v>
      </c>
      <c r="G165" s="26">
        <f t="shared" si="2"/>
        <v>978884.37643502001</v>
      </c>
    </row>
    <row r="166" spans="1:7" x14ac:dyDescent="0.3">
      <c r="A166" s="46"/>
      <c r="B166" s="35">
        <v>40750</v>
      </c>
      <c r="C166" s="39">
        <v>104.6776</v>
      </c>
      <c r="D166" s="39">
        <v>523.07399999999996</v>
      </c>
      <c r="E166" s="39">
        <v>830.06010000000003</v>
      </c>
      <c r="F166" s="26">
        <f t="shared" si="0"/>
        <v>115.14536000000001</v>
      </c>
      <c r="G166" s="26">
        <f t="shared" si="2"/>
        <v>1058866.7969968112</v>
      </c>
    </row>
    <row r="167" spans="1:7" x14ac:dyDescent="0.3">
      <c r="A167" s="46"/>
      <c r="B167" s="35">
        <v>40760</v>
      </c>
      <c r="C167" s="39">
        <v>65.260750000000002</v>
      </c>
      <c r="D167" s="39">
        <v>38.357140000000001</v>
      </c>
      <c r="E167" s="39">
        <v>699.17250000000001</v>
      </c>
      <c r="F167" s="26">
        <f t="shared" si="0"/>
        <v>71.786825000000007</v>
      </c>
      <c r="G167" s="26">
        <f t="shared" si="2"/>
        <v>539344.80043975252</v>
      </c>
    </row>
    <row r="168" spans="1:7" x14ac:dyDescent="0.3">
      <c r="A168" s="46"/>
      <c r="B168" s="35">
        <v>40770</v>
      </c>
      <c r="C168" s="9"/>
      <c r="E168" s="45"/>
      <c r="F168" s="26">
        <f t="shared" si="0"/>
        <v>0</v>
      </c>
      <c r="G168" s="26">
        <f t="shared" si="2"/>
        <v>0</v>
      </c>
    </row>
    <row r="169" spans="1:7" x14ac:dyDescent="0.3">
      <c r="A169" s="17" t="s">
        <v>1</v>
      </c>
      <c r="C169" s="9"/>
      <c r="E169" s="45"/>
      <c r="F169" s="26">
        <f t="shared" si="0"/>
        <v>0</v>
      </c>
      <c r="G169" s="26">
        <f t="shared" si="2"/>
        <v>0</v>
      </c>
    </row>
    <row r="170" spans="1:7" x14ac:dyDescent="0.3">
      <c r="A170" s="46" t="s">
        <v>31</v>
      </c>
      <c r="B170" s="35">
        <v>40230</v>
      </c>
      <c r="C170" s="39">
        <v>284.74040000000002</v>
      </c>
      <c r="D170" s="39">
        <v>68.377350000000007</v>
      </c>
      <c r="E170" s="39">
        <v>470.7543</v>
      </c>
      <c r="F170" s="26">
        <f t="shared" si="0"/>
        <v>313.21444000000002</v>
      </c>
      <c r="G170" s="26">
        <f t="shared" si="2"/>
        <v>248913.58025766379</v>
      </c>
    </row>
    <row r="171" spans="1:7" x14ac:dyDescent="0.3">
      <c r="A171" s="46"/>
      <c r="B171" s="35">
        <v>40240</v>
      </c>
      <c r="C171" s="39">
        <v>110.8985</v>
      </c>
      <c r="D171" s="39">
        <v>67.606210000000004</v>
      </c>
      <c r="E171" s="39">
        <v>525.52009999999996</v>
      </c>
      <c r="F171" s="26">
        <f t="shared" si="0"/>
        <v>121.98835000000001</v>
      </c>
      <c r="G171" s="26">
        <f t="shared" si="2"/>
        <v>308816.1726480315</v>
      </c>
    </row>
    <row r="172" spans="1:7" x14ac:dyDescent="0.3">
      <c r="A172" s="46"/>
      <c r="B172" s="35">
        <v>40250</v>
      </c>
      <c r="C172" s="39">
        <v>208.62350000000001</v>
      </c>
      <c r="D172" s="39">
        <v>436.50650000000002</v>
      </c>
      <c r="E172" s="39">
        <v>645.93619999999999</v>
      </c>
      <c r="F172" s="26">
        <f t="shared" si="0"/>
        <v>229.48585000000003</v>
      </c>
      <c r="G172" s="26">
        <f t="shared" si="2"/>
        <v>668548.64891395904</v>
      </c>
    </row>
    <row r="173" spans="1:7" x14ac:dyDescent="0.3">
      <c r="A173" s="46"/>
      <c r="B173" s="35">
        <v>40360</v>
      </c>
      <c r="C173" s="39"/>
      <c r="D173" s="39"/>
      <c r="E173" s="39"/>
      <c r="F173" s="26">
        <f t="shared" si="0"/>
        <v>0</v>
      </c>
      <c r="G173" s="26">
        <f t="shared" si="2"/>
        <v>0</v>
      </c>
    </row>
    <row r="174" spans="1:7" x14ac:dyDescent="0.3">
      <c r="A174" s="46"/>
      <c r="B174" s="35">
        <v>40390</v>
      </c>
      <c r="C174" s="39">
        <v>97.599289999999996</v>
      </c>
      <c r="D174" s="39">
        <v>399.82209999999998</v>
      </c>
      <c r="E174" s="39">
        <v>115.681</v>
      </c>
      <c r="F174" s="26">
        <f t="shared" si="0"/>
        <v>107.35921900000001</v>
      </c>
      <c r="G174" s="26">
        <f t="shared" si="2"/>
        <v>190563.78595035098</v>
      </c>
    </row>
    <row r="175" spans="1:7" x14ac:dyDescent="0.3">
      <c r="A175" s="46"/>
      <c r="B175" s="35">
        <v>40710</v>
      </c>
      <c r="C175" s="39">
        <v>97.486090000000004</v>
      </c>
      <c r="D175" s="39">
        <v>399.96420000000001</v>
      </c>
      <c r="E175" s="39">
        <v>115.5157</v>
      </c>
      <c r="F175" s="26">
        <f t="shared" si="0"/>
        <v>107.23469900000002</v>
      </c>
      <c r="G175" s="26">
        <f t="shared" si="2"/>
        <v>190646.76205094301</v>
      </c>
    </row>
    <row r="176" spans="1:7" x14ac:dyDescent="0.3">
      <c r="A176" s="46"/>
      <c r="B176" s="35">
        <v>40740</v>
      </c>
      <c r="C176" s="39">
        <v>126.5316</v>
      </c>
      <c r="D176" s="39">
        <v>853.15239999999994</v>
      </c>
      <c r="E176" s="39">
        <v>110.0558</v>
      </c>
      <c r="F176" s="26">
        <f t="shared" si="0"/>
        <v>139.18476000000001</v>
      </c>
      <c r="G176" s="26">
        <f t="shared" si="2"/>
        <v>813979.42641333991</v>
      </c>
    </row>
    <row r="177" spans="1:7" x14ac:dyDescent="0.3">
      <c r="A177" s="46"/>
      <c r="B177" s="35">
        <v>40750</v>
      </c>
      <c r="C177" s="39">
        <v>208.6199</v>
      </c>
      <c r="D177" s="39">
        <v>436.74799999999999</v>
      </c>
      <c r="E177" s="39">
        <v>646.12379999999996</v>
      </c>
      <c r="F177" s="26">
        <f t="shared" si="0"/>
        <v>229.48189000000002</v>
      </c>
      <c r="G177" s="26">
        <f t="shared" si="2"/>
        <v>669047.25847348385</v>
      </c>
    </row>
    <row r="178" spans="1:7" x14ac:dyDescent="0.3">
      <c r="A178" s="46"/>
      <c r="B178" s="35">
        <v>40760</v>
      </c>
      <c r="C178" s="39">
        <v>110.6888</v>
      </c>
      <c r="D178" s="39">
        <v>67.478269999999995</v>
      </c>
      <c r="E178" s="39">
        <v>525.65589999999997</v>
      </c>
      <c r="F178" s="26">
        <f t="shared" si="0"/>
        <v>121.75768000000001</v>
      </c>
      <c r="G178" s="26">
        <f t="shared" si="2"/>
        <v>308954.18633970327</v>
      </c>
    </row>
    <row r="179" spans="1:7" x14ac:dyDescent="0.3">
      <c r="A179" s="46"/>
      <c r="B179" s="35">
        <v>40770</v>
      </c>
      <c r="C179" s="9"/>
      <c r="E179" s="45"/>
      <c r="F179" s="26">
        <f t="shared" si="0"/>
        <v>0</v>
      </c>
      <c r="G179" s="26">
        <f t="shared" si="2"/>
        <v>0</v>
      </c>
    </row>
    <row r="180" spans="1:7" x14ac:dyDescent="0.3">
      <c r="A180" s="17" t="s">
        <v>1</v>
      </c>
      <c r="C180" s="9"/>
      <c r="E180" s="45"/>
      <c r="F180" s="26">
        <f t="shared" si="0"/>
        <v>0</v>
      </c>
      <c r="G180" s="26">
        <f t="shared" si="2"/>
        <v>0</v>
      </c>
    </row>
    <row r="181" spans="1:7" x14ac:dyDescent="0.3">
      <c r="A181" s="46" t="s">
        <v>32</v>
      </c>
      <c r="B181" s="35">
        <v>40230</v>
      </c>
      <c r="C181" s="39">
        <v>142.01609999999999</v>
      </c>
      <c r="D181" s="39">
        <v>91.314940000000007</v>
      </c>
      <c r="E181" s="39">
        <v>29.886759999999999</v>
      </c>
      <c r="F181" s="26">
        <f t="shared" si="0"/>
        <v>156.21771000000001</v>
      </c>
      <c r="G181" s="26">
        <f t="shared" si="2"/>
        <v>10154.80035955132</v>
      </c>
    </row>
    <row r="182" spans="1:7" x14ac:dyDescent="0.3">
      <c r="A182" s="46"/>
      <c r="B182" s="35">
        <v>40240</v>
      </c>
      <c r="C182" s="39">
        <v>90.925359999999998</v>
      </c>
      <c r="D182" s="39">
        <v>75.170410000000004</v>
      </c>
      <c r="E182" s="39">
        <v>15.023759999999999</v>
      </c>
      <c r="F182" s="26">
        <f t="shared" si="0"/>
        <v>100.01789600000001</v>
      </c>
      <c r="G182" s="26">
        <f t="shared" si="2"/>
        <v>6463.9342945162707</v>
      </c>
    </row>
    <row r="183" spans="1:7" x14ac:dyDescent="0.3">
      <c r="A183" s="46"/>
      <c r="B183" s="35">
        <v>40250</v>
      </c>
      <c r="C183" s="39">
        <v>167.8552</v>
      </c>
      <c r="D183" s="39">
        <v>102.0668</v>
      </c>
      <c r="E183" s="39">
        <v>23.602080000000001</v>
      </c>
      <c r="F183" s="26">
        <f t="shared" si="0"/>
        <v>184.64072000000002</v>
      </c>
      <c r="G183" s="26">
        <f t="shared" si="2"/>
        <v>12072.158826823041</v>
      </c>
    </row>
    <row r="184" spans="1:7" x14ac:dyDescent="0.3">
      <c r="A184" s="46"/>
      <c r="B184" s="35">
        <v>40360</v>
      </c>
      <c r="C184" s="9"/>
      <c r="E184" s="45"/>
      <c r="F184" s="26">
        <f t="shared" si="0"/>
        <v>0</v>
      </c>
      <c r="G184" s="26">
        <f t="shared" si="2"/>
        <v>0</v>
      </c>
    </row>
    <row r="185" spans="1:7" x14ac:dyDescent="0.3">
      <c r="A185" s="46"/>
      <c r="B185" s="35">
        <v>40390</v>
      </c>
      <c r="C185" s="39">
        <v>96.657169999999994</v>
      </c>
      <c r="D185" s="39">
        <v>37.90099</v>
      </c>
      <c r="E185" s="39">
        <v>56.105919999999998</v>
      </c>
      <c r="F185" s="26">
        <f t="shared" si="0"/>
        <v>106.32288700000001</v>
      </c>
      <c r="G185" s="26">
        <f t="shared" si="2"/>
        <v>5042.7952322291503</v>
      </c>
    </row>
    <row r="186" spans="1:7" x14ac:dyDescent="0.3">
      <c r="A186" s="46"/>
      <c r="B186" s="35">
        <v>40710</v>
      </c>
      <c r="C186" s="39">
        <v>96.531980000000004</v>
      </c>
      <c r="D186" s="39">
        <v>38.113190000000003</v>
      </c>
      <c r="E186" s="39">
        <v>56.027549999999998</v>
      </c>
      <c r="F186" s="26">
        <f t="shared" si="0"/>
        <v>106.18517800000001</v>
      </c>
      <c r="G186" s="26">
        <f t="shared" si="2"/>
        <v>5050.8717720764607</v>
      </c>
    </row>
    <row r="187" spans="1:7" x14ac:dyDescent="0.3">
      <c r="A187" s="46"/>
      <c r="B187" s="35">
        <v>40740</v>
      </c>
      <c r="C187" s="39">
        <v>273.23020000000002</v>
      </c>
      <c r="D187" s="39">
        <v>14.6538</v>
      </c>
      <c r="E187" s="39">
        <v>133.23259999999999</v>
      </c>
      <c r="F187" s="26">
        <f t="shared" si="0"/>
        <v>300.55322000000007</v>
      </c>
      <c r="G187" s="26">
        <f t="shared" si="2"/>
        <v>19762.225512919998</v>
      </c>
    </row>
    <row r="188" spans="1:7" x14ac:dyDescent="0.3">
      <c r="A188" s="46"/>
      <c r="B188" s="35">
        <v>40750</v>
      </c>
      <c r="C188" s="39">
        <v>168.17160000000001</v>
      </c>
      <c r="D188" s="39">
        <v>102.04859999999999</v>
      </c>
      <c r="E188" s="39">
        <v>23.643270000000001</v>
      </c>
      <c r="F188" s="26">
        <f t="shared" si="0"/>
        <v>184.98876000000004</v>
      </c>
      <c r="G188" s="26">
        <f t="shared" si="2"/>
        <v>12070.213076078191</v>
      </c>
    </row>
    <row r="189" spans="1:7" x14ac:dyDescent="0.3">
      <c r="A189" s="46"/>
      <c r="B189" s="35">
        <v>40760</v>
      </c>
      <c r="C189" s="39">
        <v>91.103939999999994</v>
      </c>
      <c r="D189" s="39">
        <v>75.116060000000004</v>
      </c>
      <c r="E189" s="39">
        <v>15.092040000000001</v>
      </c>
      <c r="F189" s="26">
        <f t="shared" si="0"/>
        <v>100.21433400000001</v>
      </c>
      <c r="G189" s="26">
        <f t="shared" si="2"/>
        <v>6457.2113554137213</v>
      </c>
    </row>
    <row r="190" spans="1:7" x14ac:dyDescent="0.3">
      <c r="A190" s="46"/>
      <c r="B190" s="35">
        <v>40770</v>
      </c>
      <c r="C190" s="9"/>
      <c r="E190" s="45"/>
      <c r="F190" s="26">
        <f t="shared" si="0"/>
        <v>0</v>
      </c>
      <c r="G190" s="26">
        <f t="shared" si="2"/>
        <v>0</v>
      </c>
    </row>
    <row r="191" spans="1:7" x14ac:dyDescent="0.3">
      <c r="A191" s="21" t="s">
        <v>1</v>
      </c>
      <c r="C191" s="9"/>
      <c r="E191" s="45"/>
      <c r="F191" s="26">
        <f t="shared" si="0"/>
        <v>0</v>
      </c>
      <c r="G191" s="26">
        <f t="shared" ref="G191:G223" si="3">(D191^2 + E191^2)*1.1</f>
        <v>0</v>
      </c>
    </row>
    <row r="192" spans="1:7" x14ac:dyDescent="0.3">
      <c r="A192" s="47" t="s">
        <v>60</v>
      </c>
      <c r="B192" s="35">
        <v>40230</v>
      </c>
      <c r="C192" s="39">
        <v>688.53740000000005</v>
      </c>
      <c r="D192" s="39">
        <v>57.630740000000003</v>
      </c>
      <c r="E192" s="39">
        <v>4.5427759999999999</v>
      </c>
      <c r="F192" s="26">
        <f t="shared" si="0"/>
        <v>757.39114000000006</v>
      </c>
      <c r="G192" s="26">
        <f t="shared" si="3"/>
        <v>3676.1329074071541</v>
      </c>
    </row>
    <row r="193" spans="1:7" x14ac:dyDescent="0.3">
      <c r="A193" s="48"/>
      <c r="B193" s="35">
        <v>40240</v>
      </c>
      <c r="C193" s="39">
        <v>49.77919</v>
      </c>
      <c r="D193" s="39">
        <v>16.450189999999999</v>
      </c>
      <c r="E193" s="39">
        <v>5685.7830000000004</v>
      </c>
      <c r="F193" s="26">
        <f t="shared" ref="F193:F223" si="4">C193*1.1*1</f>
        <v>54.757109000000007</v>
      </c>
      <c r="G193" s="26">
        <f t="shared" si="3"/>
        <v>35561238.825024046</v>
      </c>
    </row>
    <row r="194" spans="1:7" x14ac:dyDescent="0.3">
      <c r="A194" s="48"/>
      <c r="B194" s="35">
        <v>40250</v>
      </c>
      <c r="C194" s="39">
        <v>127.52670000000001</v>
      </c>
      <c r="D194" s="39">
        <v>3186.0210000000002</v>
      </c>
      <c r="E194" s="39">
        <v>8010.116</v>
      </c>
      <c r="F194" s="26">
        <f t="shared" si="4"/>
        <v>140.27937000000003</v>
      </c>
      <c r="G194" s="26">
        <f t="shared" si="3"/>
        <v>81743956.96048671</v>
      </c>
    </row>
    <row r="195" spans="1:7" x14ac:dyDescent="0.3">
      <c r="A195" s="48"/>
      <c r="B195" s="35">
        <v>40360</v>
      </c>
      <c r="F195" s="26">
        <f t="shared" si="4"/>
        <v>0</v>
      </c>
      <c r="G195" s="26">
        <f t="shared" si="3"/>
        <v>0</v>
      </c>
    </row>
    <row r="196" spans="1:7" x14ac:dyDescent="0.3">
      <c r="A196" s="48"/>
      <c r="B196" s="35">
        <v>40390</v>
      </c>
      <c r="C196" s="39">
        <v>143.64150000000001</v>
      </c>
      <c r="D196" s="39">
        <v>1504.145</v>
      </c>
      <c r="E196" s="39">
        <v>308.87490000000003</v>
      </c>
      <c r="F196" s="26">
        <f t="shared" si="4"/>
        <v>158.00565000000003</v>
      </c>
      <c r="G196" s="26">
        <f t="shared" si="3"/>
        <v>2593641.473362511</v>
      </c>
    </row>
    <row r="197" spans="1:7" x14ac:dyDescent="0.3">
      <c r="A197" s="48"/>
      <c r="B197" s="35">
        <v>40710</v>
      </c>
      <c r="C197" s="39">
        <v>143.45699999999999</v>
      </c>
      <c r="D197" s="39">
        <v>1505.5440000000001</v>
      </c>
      <c r="E197" s="39">
        <v>307.92329999999998</v>
      </c>
      <c r="F197" s="26">
        <f t="shared" si="4"/>
        <v>157.80270000000002</v>
      </c>
      <c r="G197" s="26">
        <f t="shared" si="3"/>
        <v>2597627.4440807798</v>
      </c>
    </row>
    <row r="198" spans="1:7" x14ac:dyDescent="0.3">
      <c r="A198" s="48"/>
      <c r="B198" s="35">
        <v>40740</v>
      </c>
      <c r="C198" s="39">
        <v>734.20240000000001</v>
      </c>
      <c r="D198" s="39">
        <v>10138.93</v>
      </c>
      <c r="E198" s="39">
        <v>213.05889999999999</v>
      </c>
      <c r="F198" s="26">
        <f t="shared" si="4"/>
        <v>807.62264000000005</v>
      </c>
      <c r="G198" s="26">
        <f t="shared" si="3"/>
        <v>113127625.20374614</v>
      </c>
    </row>
    <row r="199" spans="1:7" x14ac:dyDescent="0.3">
      <c r="A199" s="48"/>
      <c r="B199" s="35">
        <v>40750</v>
      </c>
      <c r="C199" s="39">
        <v>127.3843</v>
      </c>
      <c r="D199" s="39">
        <v>3190.915</v>
      </c>
      <c r="E199" s="39">
        <v>8013.9719999999998</v>
      </c>
      <c r="F199" s="26">
        <f t="shared" si="4"/>
        <v>140.12273000000002</v>
      </c>
      <c r="G199" s="26">
        <f t="shared" si="3"/>
        <v>81846254.329409897</v>
      </c>
    </row>
    <row r="200" spans="1:7" x14ac:dyDescent="0.3">
      <c r="A200" s="48"/>
      <c r="B200" s="35">
        <v>40760</v>
      </c>
      <c r="C200" s="39">
        <v>49.574950000000001</v>
      </c>
      <c r="D200" s="39">
        <v>16.539090000000002</v>
      </c>
      <c r="E200" s="39">
        <v>5688.4449999999997</v>
      </c>
      <c r="F200" s="26">
        <f t="shared" si="4"/>
        <v>54.532445000000003</v>
      </c>
      <c r="G200" s="26">
        <f t="shared" si="3"/>
        <v>35594548.06547533</v>
      </c>
    </row>
    <row r="201" spans="1:7" x14ac:dyDescent="0.3">
      <c r="A201" s="49"/>
      <c r="B201" s="35">
        <v>40770</v>
      </c>
      <c r="C201" s="9"/>
      <c r="E201" s="45"/>
      <c r="F201" s="26">
        <f t="shared" si="4"/>
        <v>0</v>
      </c>
      <c r="G201" s="26">
        <f t="shared" si="3"/>
        <v>0</v>
      </c>
    </row>
    <row r="202" spans="1:7" x14ac:dyDescent="0.3">
      <c r="A202" s="21" t="s">
        <v>1</v>
      </c>
      <c r="C202" s="9"/>
      <c r="E202" s="45"/>
      <c r="F202" s="26">
        <f t="shared" si="4"/>
        <v>0</v>
      </c>
      <c r="G202" s="26">
        <f t="shared" si="3"/>
        <v>0</v>
      </c>
    </row>
    <row r="203" spans="1:7" x14ac:dyDescent="0.3">
      <c r="A203" s="50" t="s">
        <v>59</v>
      </c>
      <c r="B203" s="35">
        <v>40230</v>
      </c>
      <c r="C203" s="39">
        <v>943.04359999999997</v>
      </c>
      <c r="D203" s="39">
        <v>54.833159999999999</v>
      </c>
      <c r="E203" s="39">
        <v>2573.2359999999999</v>
      </c>
      <c r="F203" s="26">
        <f t="shared" si="4"/>
        <v>1037.3479600000001</v>
      </c>
      <c r="G203" s="26">
        <f t="shared" si="3"/>
        <v>7287005.205844745</v>
      </c>
    </row>
    <row r="204" spans="1:7" x14ac:dyDescent="0.3">
      <c r="A204" s="50"/>
      <c r="B204" s="35">
        <v>40240</v>
      </c>
      <c r="C204" s="39">
        <v>142.5478</v>
      </c>
      <c r="D204" s="39">
        <v>50.66272</v>
      </c>
      <c r="E204" s="39">
        <v>3212.377</v>
      </c>
      <c r="F204" s="26">
        <f t="shared" si="4"/>
        <v>156.80258000000001</v>
      </c>
      <c r="G204" s="26">
        <f t="shared" si="3"/>
        <v>11354125.97145948</v>
      </c>
    </row>
    <row r="205" spans="1:7" x14ac:dyDescent="0.3">
      <c r="A205" s="50"/>
      <c r="B205" s="35">
        <v>40250</v>
      </c>
      <c r="C205" s="39">
        <v>506.57389999999998</v>
      </c>
      <c r="D205" s="39">
        <v>2215.2199999999998</v>
      </c>
      <c r="E205" s="39">
        <v>4859.0360000000001</v>
      </c>
      <c r="F205" s="26">
        <f t="shared" si="4"/>
        <v>557.23129000000006</v>
      </c>
      <c r="G205" s="26">
        <f t="shared" si="3"/>
        <v>31369173.5474656</v>
      </c>
    </row>
    <row r="206" spans="1:7" x14ac:dyDescent="0.3">
      <c r="A206" s="50"/>
      <c r="B206" s="35">
        <v>40360</v>
      </c>
      <c r="C206" s="9"/>
      <c r="E206" s="45"/>
      <c r="F206" s="26">
        <f t="shared" si="4"/>
        <v>0</v>
      </c>
      <c r="G206" s="26">
        <f t="shared" si="3"/>
        <v>0</v>
      </c>
    </row>
    <row r="207" spans="1:7" x14ac:dyDescent="0.3">
      <c r="A207" s="50"/>
      <c r="B207" s="35">
        <v>40390</v>
      </c>
      <c r="C207" s="39">
        <v>110.7535</v>
      </c>
      <c r="D207" s="39">
        <v>1867.88</v>
      </c>
      <c r="E207" s="39">
        <v>152.34870000000001</v>
      </c>
      <c r="F207" s="26">
        <f t="shared" si="4"/>
        <v>121.82885000000002</v>
      </c>
      <c r="G207" s="26">
        <f t="shared" si="3"/>
        <v>3863404.40287086</v>
      </c>
    </row>
    <row r="208" spans="1:7" x14ac:dyDescent="0.3">
      <c r="A208" s="50"/>
      <c r="B208" s="35">
        <v>40710</v>
      </c>
      <c r="C208" s="39">
        <v>110.50920000000001</v>
      </c>
      <c r="D208" s="39">
        <v>1869.204</v>
      </c>
      <c r="E208" s="39">
        <v>151.9024</v>
      </c>
      <c r="F208" s="26">
        <f t="shared" si="4"/>
        <v>121.56012000000001</v>
      </c>
      <c r="G208" s="26">
        <f t="shared" si="3"/>
        <v>3868697.7260159361</v>
      </c>
    </row>
    <row r="209" spans="1:7" x14ac:dyDescent="0.3">
      <c r="A209" s="50"/>
      <c r="B209" s="35">
        <v>40740</v>
      </c>
      <c r="C209" s="39">
        <v>186.23060000000001</v>
      </c>
      <c r="D209" s="39">
        <v>8475.0159999999996</v>
      </c>
      <c r="E209" s="39">
        <v>143.05029999999999</v>
      </c>
      <c r="F209" s="26">
        <f t="shared" si="4"/>
        <v>204.85366000000002</v>
      </c>
      <c r="G209" s="26">
        <f t="shared" si="3"/>
        <v>79030995.547444686</v>
      </c>
    </row>
    <row r="210" spans="1:7" x14ac:dyDescent="0.3">
      <c r="A210" s="50"/>
      <c r="B210" s="35">
        <v>40750</v>
      </c>
      <c r="C210" s="39">
        <v>506.53809999999999</v>
      </c>
      <c r="D210" s="39">
        <v>2217.6579999999999</v>
      </c>
      <c r="E210" s="39">
        <v>4861.8810000000003</v>
      </c>
      <c r="F210" s="26">
        <f t="shared" si="4"/>
        <v>557.19191000000001</v>
      </c>
      <c r="G210" s="26">
        <f t="shared" si="3"/>
        <v>31411483.249437507</v>
      </c>
    </row>
    <row r="211" spans="1:7" x14ac:dyDescent="0.3">
      <c r="A211" s="50"/>
      <c r="B211" s="35">
        <v>40760</v>
      </c>
      <c r="C211" s="39">
        <v>141.98849999999999</v>
      </c>
      <c r="D211" s="39">
        <v>50.466900000000003</v>
      </c>
      <c r="E211" s="39">
        <v>3214.0349999999999</v>
      </c>
      <c r="F211" s="26">
        <f t="shared" si="4"/>
        <v>156.18735000000001</v>
      </c>
      <c r="G211" s="26">
        <f t="shared" si="3"/>
        <v>11365824.678142671</v>
      </c>
    </row>
    <row r="212" spans="1:7" x14ac:dyDescent="0.3">
      <c r="A212" s="50"/>
      <c r="B212" s="35">
        <v>40770</v>
      </c>
      <c r="C212" s="9"/>
      <c r="E212" s="45"/>
      <c r="F212" s="26">
        <f t="shared" si="4"/>
        <v>0</v>
      </c>
      <c r="G212" s="26">
        <f t="shared" si="3"/>
        <v>0</v>
      </c>
    </row>
    <row r="213" spans="1:7" x14ac:dyDescent="0.3">
      <c r="A213" s="21" t="s">
        <v>1</v>
      </c>
      <c r="C213" s="9"/>
      <c r="E213" s="45"/>
      <c r="F213" s="26">
        <f t="shared" si="4"/>
        <v>0</v>
      </c>
      <c r="G213" s="26">
        <f t="shared" si="3"/>
        <v>0</v>
      </c>
    </row>
    <row r="214" spans="1:7" x14ac:dyDescent="0.3">
      <c r="A214" s="50" t="s">
        <v>58</v>
      </c>
      <c r="B214" s="35">
        <v>40230</v>
      </c>
      <c r="C214" s="39">
        <v>42950.74</v>
      </c>
      <c r="D214" s="39">
        <v>30326.57</v>
      </c>
      <c r="E214" s="39">
        <v>4201.643</v>
      </c>
      <c r="F214" s="26">
        <f t="shared" si="4"/>
        <v>47245.813999999998</v>
      </c>
      <c r="G214" s="26">
        <f t="shared" si="3"/>
        <v>1031090117.050784</v>
      </c>
    </row>
    <row r="215" spans="1:7" x14ac:dyDescent="0.3">
      <c r="A215" s="50"/>
      <c r="B215" s="35">
        <v>40240</v>
      </c>
      <c r="C215" s="39">
        <v>6095.5550000000003</v>
      </c>
      <c r="D215" s="39">
        <v>23865.65</v>
      </c>
      <c r="E215" s="39">
        <v>628.03110000000004</v>
      </c>
      <c r="F215" s="26">
        <f t="shared" si="4"/>
        <v>6705.1105000000007</v>
      </c>
      <c r="G215" s="26">
        <f t="shared" si="3"/>
        <v>626960040.28357399</v>
      </c>
    </row>
    <row r="216" spans="1:7" x14ac:dyDescent="0.3">
      <c r="A216" s="50"/>
      <c r="B216" s="35">
        <v>40250</v>
      </c>
      <c r="C216" s="39">
        <v>65247.37</v>
      </c>
      <c r="D216" s="39">
        <v>38590.81</v>
      </c>
      <c r="E216" s="39">
        <v>2733.998</v>
      </c>
      <c r="F216" s="26">
        <f t="shared" si="4"/>
        <v>71772.107000000004</v>
      </c>
      <c r="G216" s="26">
        <f t="shared" si="3"/>
        <v>1646397897.6721141</v>
      </c>
    </row>
    <row r="217" spans="1:7" x14ac:dyDescent="0.3">
      <c r="A217" s="50"/>
      <c r="B217" s="35">
        <v>40360</v>
      </c>
      <c r="C217" s="9"/>
      <c r="E217" s="45"/>
      <c r="F217" s="26">
        <f t="shared" si="4"/>
        <v>0</v>
      </c>
      <c r="G217" s="26">
        <f t="shared" si="3"/>
        <v>0</v>
      </c>
    </row>
    <row r="218" spans="1:7" x14ac:dyDescent="0.3">
      <c r="A218" s="50"/>
      <c r="B218" s="35">
        <v>40390</v>
      </c>
      <c r="C218" s="39">
        <v>8384.9220000000005</v>
      </c>
      <c r="D218" s="39">
        <v>6226.7330000000002</v>
      </c>
      <c r="E218" s="39">
        <v>14075.51</v>
      </c>
      <c r="F218" s="26">
        <f t="shared" si="4"/>
        <v>9223.4142000000011</v>
      </c>
      <c r="G218" s="26">
        <f t="shared" si="3"/>
        <v>260581404.17472795</v>
      </c>
    </row>
    <row r="219" spans="1:7" x14ac:dyDescent="0.3">
      <c r="A219" s="50"/>
      <c r="B219" s="35">
        <v>40710</v>
      </c>
      <c r="C219" s="39">
        <v>8013.6880000000001</v>
      </c>
      <c r="D219" s="39">
        <v>5733.8959999999997</v>
      </c>
      <c r="E219" s="39">
        <v>14333.84</v>
      </c>
      <c r="F219" s="26">
        <f t="shared" si="4"/>
        <v>8815.0568000000003</v>
      </c>
      <c r="G219" s="26">
        <f t="shared" si="3"/>
        <v>262170185.73285758</v>
      </c>
    </row>
    <row r="220" spans="1:7" x14ac:dyDescent="0.3">
      <c r="A220" s="50"/>
      <c r="B220" s="35">
        <v>40740</v>
      </c>
      <c r="C220" s="39">
        <v>197784.6</v>
      </c>
      <c r="D220" s="39">
        <v>712.327</v>
      </c>
      <c r="E220" s="39">
        <v>62454.57</v>
      </c>
      <c r="F220" s="26">
        <f t="shared" si="4"/>
        <v>217563.06000000003</v>
      </c>
      <c r="G220" s="26">
        <f t="shared" si="3"/>
        <v>4291188796.0038123</v>
      </c>
    </row>
    <row r="221" spans="1:7" x14ac:dyDescent="0.3">
      <c r="A221" s="50"/>
      <c r="B221" s="35">
        <v>40750</v>
      </c>
      <c r="C221" s="39">
        <v>61798.09</v>
      </c>
      <c r="D221" s="39">
        <v>37282.39</v>
      </c>
      <c r="E221" s="39">
        <v>2976.8719999999998</v>
      </c>
      <c r="F221" s="26">
        <f t="shared" si="4"/>
        <v>67977.899000000005</v>
      </c>
      <c r="G221" s="26">
        <f t="shared" si="3"/>
        <v>1538722208.1181324</v>
      </c>
    </row>
    <row r="222" spans="1:7" x14ac:dyDescent="0.3">
      <c r="A222" s="50"/>
      <c r="B222" s="35">
        <v>40760</v>
      </c>
      <c r="C222" s="39">
        <v>5873.634</v>
      </c>
      <c r="D222" s="39">
        <v>23645.040000000001</v>
      </c>
      <c r="E222" s="39">
        <v>407.73</v>
      </c>
      <c r="F222" s="26">
        <f t="shared" si="4"/>
        <v>6460.9974000000002</v>
      </c>
      <c r="G222" s="26">
        <f t="shared" si="3"/>
        <v>615179576.38995016</v>
      </c>
    </row>
    <row r="223" spans="1:7" x14ac:dyDescent="0.3">
      <c r="A223" s="50"/>
      <c r="B223" s="35">
        <v>40770</v>
      </c>
      <c r="C223" s="9"/>
      <c r="E223" s="45"/>
      <c r="F223" s="26">
        <f t="shared" si="4"/>
        <v>0</v>
      </c>
      <c r="G223" s="26">
        <f t="shared" si="3"/>
        <v>0</v>
      </c>
    </row>
  </sheetData>
  <mergeCells count="36">
    <mergeCell ref="L80:L82"/>
    <mergeCell ref="L83:L88"/>
    <mergeCell ref="A106:A115"/>
    <mergeCell ref="A67:A76"/>
    <mergeCell ref="A54:A63"/>
    <mergeCell ref="A93:A102"/>
    <mergeCell ref="A2:A11"/>
    <mergeCell ref="A15:A24"/>
    <mergeCell ref="A28:A37"/>
    <mergeCell ref="A41:A50"/>
    <mergeCell ref="A80:A89"/>
    <mergeCell ref="N1:O1"/>
    <mergeCell ref="L41:L43"/>
    <mergeCell ref="L44:L49"/>
    <mergeCell ref="M44:M46"/>
    <mergeCell ref="M47:M49"/>
    <mergeCell ref="M41:M43"/>
    <mergeCell ref="M5:M7"/>
    <mergeCell ref="M8:M10"/>
    <mergeCell ref="M2:M4"/>
    <mergeCell ref="L2:L4"/>
    <mergeCell ref="L5:L10"/>
    <mergeCell ref="M80:M82"/>
    <mergeCell ref="M83:M85"/>
    <mergeCell ref="M86:M88"/>
    <mergeCell ref="N40:O40"/>
    <mergeCell ref="N79:O79"/>
    <mergeCell ref="A181:A190"/>
    <mergeCell ref="A192:A201"/>
    <mergeCell ref="A203:A212"/>
    <mergeCell ref="A214:A223"/>
    <mergeCell ref="A128:A137"/>
    <mergeCell ref="A138:A147"/>
    <mergeCell ref="A148:A157"/>
    <mergeCell ref="A159:A168"/>
    <mergeCell ref="A170:A179"/>
  </mergeCells>
  <conditionalFormatting sqref="E1:J158 E163:E168 E159:E161 F159:J168 E169:J194 E202:J1048576 E196:E201 F195:J201">
    <cfRule type="cellIs" dxfId="2" priority="2" operator="lessThan">
      <formula>0</formula>
    </cfRule>
  </conditionalFormatting>
  <conditionalFormatting sqref="R1:S1048576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2021-06-06T16:06:31Z</dcterms:modified>
</cp:coreProperties>
</file>