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0_Andres\1_Universidad\MUSE\TCCT\Trabajos_TCCT\ESATAN\"/>
    </mc:Choice>
  </mc:AlternateContent>
  <xr:revisionPtr revIDLastSave="0" documentId="13_ncr:1_{4528A9B4-AB1D-44B5-8913-3E4E2CA8E90C}" xr6:coauthVersionLast="46" xr6:coauthVersionMax="46" xr10:uidLastSave="{00000000-0000-0000-0000-000000000000}"/>
  <bookViews>
    <workbookView xWindow="1068" yWindow="-108" windowWidth="2208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1" i="1" l="1"/>
  <c r="AC10" i="1"/>
  <c r="AC9" i="1"/>
  <c r="AC7" i="1"/>
  <c r="AC5" i="1"/>
  <c r="AC4" i="1"/>
  <c r="AC6" i="1"/>
  <c r="AC8" i="1"/>
  <c r="AC3" i="1"/>
</calcChain>
</file>

<file path=xl/sharedStrings.xml><?xml version="1.0" encoding="utf-8"?>
<sst xmlns="http://schemas.openxmlformats.org/spreadsheetml/2006/main" count="170" uniqueCount="153">
  <si>
    <t>Geometría</t>
  </si>
  <si>
    <t>Central</t>
  </si>
  <si>
    <t>BX</t>
  </si>
  <si>
    <t>BX_mli</t>
  </si>
  <si>
    <t>RDTR</t>
  </si>
  <si>
    <t>TRAY</t>
  </si>
  <si>
    <t>Equipos</t>
  </si>
  <si>
    <t>ADCS</t>
  </si>
  <si>
    <t>CAJA_ELECTRONICA</t>
  </si>
  <si>
    <t>Comunicaciones</t>
  </si>
  <si>
    <t>COM1</t>
  </si>
  <si>
    <t>COM2</t>
  </si>
  <si>
    <t>TL_case</t>
  </si>
  <si>
    <t>TLC_C_estruct</t>
  </si>
  <si>
    <t>TLC_C_mli</t>
  </si>
  <si>
    <t>TLC_D_estruct</t>
  </si>
  <si>
    <t>TLC_D_mli</t>
  </si>
  <si>
    <t>Telescope</t>
  </si>
  <si>
    <t>TL_cilindro</t>
  </si>
  <si>
    <t>TL_detector</t>
  </si>
  <si>
    <t>TL_mirror</t>
  </si>
  <si>
    <t>TL_tapa</t>
  </si>
  <si>
    <t>SOLAR_PANELS</t>
  </si>
  <si>
    <t>BODY</t>
  </si>
  <si>
    <t>SP1</t>
  </si>
  <si>
    <t>SP2</t>
  </si>
  <si>
    <t>Estructura cúbica que aloja los equipos electrónicos</t>
  </si>
  <si>
    <t>Manta térmica que recubre BX</t>
  </si>
  <si>
    <t>Radiador</t>
  </si>
  <si>
    <t>Bandeja portaequipos en el interior de BX</t>
  </si>
  <si>
    <t>Caja electrónica con el ordenador y la batería</t>
  </si>
  <si>
    <t xml:space="preserve">Caja que contiene los equipos de telecomunicacioes </t>
  </si>
  <si>
    <t>Caja que contiene los equipos de control de actitud</t>
  </si>
  <si>
    <t xml:space="preserve">Antena de telecomunicaciones </t>
  </si>
  <si>
    <t>Estructura cilíndrica que protege al telescopio de le radiación</t>
  </si>
  <si>
    <t>Manta térmica que recubre TLC_C_estruct</t>
  </si>
  <si>
    <t>Estructura discal que protege al telescopio de le radiación</t>
  </si>
  <si>
    <t>Manta térmica que recubre TLC_D_estruct</t>
  </si>
  <si>
    <t>Estrucutra cilindrica que aloja el detector y la lente del telescopio</t>
  </si>
  <si>
    <t>Detector infrarrojo</t>
  </si>
  <si>
    <t>Lente del microscopio</t>
  </si>
  <si>
    <t>Tapa posterior  del cilindro que se conecta con BX</t>
  </si>
  <si>
    <t xml:space="preserve">Panel solar en x+ (véase Figura \ref{fig:} para orientación) </t>
  </si>
  <si>
    <t xml:space="preserve">Panel solar en x- (véase Figura \ref{fig:} para orientación) </t>
  </si>
  <si>
    <t>ABS_plastic</t>
  </si>
  <si>
    <t>Al_7075_T6</t>
  </si>
  <si>
    <t>Be_Cu</t>
  </si>
  <si>
    <t>MLI</t>
  </si>
  <si>
    <t>Radiator</t>
  </si>
  <si>
    <t>Para el exterior de las cajas electrónicas</t>
  </si>
  <si>
    <t>EN-AW-7075 T6</t>
  </si>
  <si>
    <t>ABS (polímero)</t>
  </si>
  <si>
    <t>Como material estructural de todo el satélite</t>
  </si>
  <si>
    <t>Aleación de cobre-berilio UNS C17000</t>
  </si>
  <si>
    <t>Para la antena de telecomunicaciones</t>
  </si>
  <si>
    <t>Multi-Layer Insulation</t>
  </si>
  <si>
    <t>Manta térmica que recubre la estrucutra central del satélite</t>
  </si>
  <si>
    <t xml:space="preserve">SSM de cuarzo (8 mm de cuarzo y  500 $\mu$m de aluminio depositado) </t>
  </si>
  <si>
    <t>Espejo de segunda superficie del radiador</t>
  </si>
  <si>
    <t xml:space="preserve">Materiales </t>
  </si>
  <si>
    <t>Nombre</t>
  </si>
  <si>
    <t>Área de aplicación</t>
  </si>
  <si>
    <t>Referencia</t>
  </si>
  <si>
    <t>Material</t>
  </si>
  <si>
    <t>Densidad [kg/m$^3$]</t>
  </si>
  <si>
    <t>Calor específico [J/(kg·K)]</t>
  </si>
  <si>
    <t>Conductividad [W/(m·K)]</t>
  </si>
  <si>
    <t>Celdas solares de Ga-As</t>
  </si>
  <si>
    <t>Células de los paneles solares</t>
  </si>
  <si>
    <t>$\varepsilon_{IR}$</t>
  </si>
  <si>
    <t>$\alpha_s$</t>
  </si>
  <si>
    <t>AL_polished</t>
  </si>
  <si>
    <t>Descripción</t>
  </si>
  <si>
    <t>Aluminio pulido</t>
  </si>
  <si>
    <t>Black</t>
  </si>
  <si>
    <t>Pintura negra</t>
  </si>
  <si>
    <t>Alta emisividad y sin degradación a lo largo de la misión</t>
  </si>
  <si>
    <t>Detector</t>
  </si>
  <si>
    <t>Superficie de detección</t>
  </si>
  <si>
    <t>Para el detector de infrarrojo</t>
  </si>
  <si>
    <t>Kapton</t>
  </si>
  <si>
    <t>SSM</t>
  </si>
  <si>
    <t>Second Surface Mirror</t>
  </si>
  <si>
    <t>Solar_cells</t>
  </si>
  <si>
    <t>Células solares</t>
  </si>
  <si>
    <t>Propiedades termo-ópticas de las células solares</t>
  </si>
  <si>
    <t>White</t>
  </si>
  <si>
    <t>Pintura blanca</t>
  </si>
  <si>
    <t>Propiedades termo-ópticas</t>
  </si>
  <si>
    <t>\cite{ABS}</t>
  </si>
  <si>
    <t>\cite{7075}</t>
  </si>
  <si>
    <t>\cite{BeCu}</t>
  </si>
  <si>
    <t>\cite{SatBasico}</t>
  </si>
  <si>
    <t>\cite{Quartz} \cite{Grande} \cite{Reference1982}</t>
  </si>
  <si>
    <t>\cite{Martinez}</t>
  </si>
  <si>
    <t>\cite{Han2014}</t>
  </si>
  <si>
    <t>\cite{Grande} \cite{Reference1982}</t>
  </si>
  <si>
    <t>COM</t>
  </si>
  <si>
    <t>OBC</t>
  </si>
  <si>
    <t>Telescopio</t>
  </si>
  <si>
    <t>Rango de temperatura [K]</t>
  </si>
  <si>
    <t>Potencia media [W]</t>
  </si>
  <si>
    <t>Referencias</t>
  </si>
  <si>
    <t>Condiciones de controno</t>
  </si>
  <si>
    <t>Antena</t>
  </si>
  <si>
    <t>Electrónica</t>
  </si>
  <si>
    <t>Carcasa</t>
  </si>
  <si>
    <t>223 - 358</t>
  </si>
  <si>
    <t>https://www.cubesatshop.com/product/helios-deployable-antenna/</t>
  </si>
  <si>
    <t>243 - 333</t>
  </si>
  <si>
    <t>233 - 343</t>
  </si>
  <si>
    <t>https://www.cubesatshop.com/product/isis-magnetorquer-board/</t>
  </si>
  <si>
    <t>$\sim$ 200</t>
  </si>
  <si>
    <t>$\sim$ 90</t>
  </si>
  <si>
    <t>840 (ALADIN)</t>
  </si>
  <si>
    <t>\cite{Han2014} \cite{AEOLUS}</t>
  </si>
  <si>
    <t>https://www.cubesatshop.com/product/isis-on-board-computer/</t>
  </si>
  <si>
    <t>TL_electronics</t>
  </si>
  <si>
    <t>Caja con la electrónica del telescopio</t>
  </si>
  <si>
    <t xml:space="preserve">User defined conductors </t>
  </si>
  <si>
    <t>COM_support</t>
  </si>
  <si>
    <t>Distancia [m]</t>
  </si>
  <si>
    <t>Área [m$^2$]</t>
  </si>
  <si>
    <t>GL [W/m]</t>
  </si>
  <si>
    <t>SP12BX_1</t>
  </si>
  <si>
    <t>SP22BX_2</t>
  </si>
  <si>
    <t>SP22BX_1</t>
  </si>
  <si>
    <t>SP12BX_2</t>
  </si>
  <si>
    <t>TL2RDTR</t>
  </si>
  <si>
    <t>TRAY2RDTR</t>
  </si>
  <si>
    <t>Rango de temperatura [C]</t>
  </si>
  <si>
    <t>(-50) - 85</t>
  </si>
  <si>
    <t>(-25) - 65</t>
  </si>
  <si>
    <t>248 - 338</t>
  </si>
  <si>
    <t>(-40) - 70</t>
  </si>
  <si>
    <t>(-30) - 60</t>
  </si>
  <si>
    <t>Gold</t>
  </si>
  <si>
    <t>Para el espejo del telescopio</t>
  </si>
  <si>
    <t>http://www.matweb.com/search/datasheet.aspx?matguid=d2a2119a08904a0fa706e9408cddb88e&amp;ckck=1</t>
  </si>
  <si>
    <t>Al_6061_T6</t>
  </si>
  <si>
    <t>EN-6061-T6</t>
  </si>
  <si>
    <t>Sustrato del espejo</t>
  </si>
  <si>
    <t>Aluminum 6061-T6; 6061-T651 (matweb.com)</t>
  </si>
  <si>
    <t>Recubrimiento dorado</t>
  </si>
  <si>
    <t>Gold_coating</t>
  </si>
  <si>
    <t>$\rho_{IR}$ (especular)</t>
  </si>
  <si>
    <t>Oro para el espejo IR</t>
  </si>
  <si>
    <t>GaAs</t>
  </si>
  <si>
    <t>https://www.edmundoptics.es/f/off-axis-parabolic-mirrors-with-alignment-through-holes/39501/ + \cite{Martinez}</t>
  </si>
  <si>
    <t>DETECTOR2TL_cilinder</t>
  </si>
  <si>
    <t>Para superficies de aluminio</t>
  </si>
  <si>
    <t>Espejo del telescopio que refleja la luz y para la MLI de la estrucutra que protege el telescopio</t>
  </si>
  <si>
    <t>TL2BX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</si>
</sst>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2" xfId="0" applyFill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1" fillId="0" borderId="5" xfId="1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  <xf numFmtId="11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d2a2119a08904a0fa706e9408cddb88e&amp;ckck=1" TargetMode="External"/><Relationship Id="rId2" Type="http://schemas.openxmlformats.org/officeDocument/2006/relationships/hyperlink" Target="https://www.cubesatshop.com/product/isis-on-board-computer/" TargetMode="External"/><Relationship Id="rId1" Type="http://schemas.openxmlformats.org/officeDocument/2006/relationships/hyperlink" Target="https://www.cubesatshop.com/product/helios-deployable-antenna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edmundoptics.es/f/off-axis-parabolic-mirrors-with-alignment-through-holes/39501/%20+%20/cite%7bMartinez%7d" TargetMode="External"/><Relationship Id="rId4" Type="http://schemas.openxmlformats.org/officeDocument/2006/relationships/hyperlink" Target="http://www.matweb.com/search/DataSheet.aspx?MatGUID=b8d536e0b9b54bd7b69e4124d8f1d20a&amp;ckc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"/>
  <sheetViews>
    <sheetView tabSelected="1" topLeftCell="Q1" workbookViewId="0">
      <selection activeCell="AB12" sqref="AB12"/>
    </sheetView>
  </sheetViews>
  <sheetFormatPr defaultRowHeight="14.4" x14ac:dyDescent="0.3"/>
  <cols>
    <col min="1" max="1" width="15.5546875" customWidth="1"/>
    <col min="2" max="2" width="13.77734375" customWidth="1"/>
    <col min="3" max="3" width="19.88671875" customWidth="1"/>
    <col min="5" max="5" width="46.33203125" customWidth="1"/>
    <col min="7" max="7" width="13.33203125" customWidth="1"/>
    <col min="8" max="8" width="59.6640625" customWidth="1"/>
    <col min="9" max="9" width="23.109375" customWidth="1"/>
    <col min="10" max="10" width="14" customWidth="1"/>
    <col min="11" max="11" width="18.6640625" customWidth="1"/>
    <col min="12" max="12" width="60.5546875" customWidth="1"/>
    <col min="13" max="13" width="43.33203125" customWidth="1"/>
    <col min="16" max="16" width="12.21875" customWidth="1"/>
    <col min="17" max="18" width="16" customWidth="1"/>
    <col min="19" max="19" width="26.44140625" customWidth="1"/>
    <col min="20" max="20" width="19.5546875" customWidth="1"/>
    <col min="21" max="21" width="12.6640625" customWidth="1"/>
    <col min="25" max="25" width="21.33203125" customWidth="1"/>
    <col min="26" max="26" width="21.5546875" customWidth="1"/>
    <col min="27" max="27" width="12.77734375" customWidth="1"/>
    <col min="28" max="28" width="17.109375" customWidth="1"/>
  </cols>
  <sheetData>
    <row r="1" spans="1:30" x14ac:dyDescent="0.3">
      <c r="A1" s="25" t="s">
        <v>0</v>
      </c>
      <c r="B1" s="30"/>
      <c r="C1" s="30"/>
      <c r="D1" s="30"/>
      <c r="E1" s="26"/>
      <c r="G1" s="25" t="s">
        <v>59</v>
      </c>
      <c r="H1" s="30"/>
      <c r="I1" s="30"/>
      <c r="J1" s="30"/>
      <c r="K1" s="30"/>
      <c r="L1" s="30"/>
      <c r="M1" s="26"/>
      <c r="P1" s="28" t="s">
        <v>103</v>
      </c>
      <c r="Q1" s="32"/>
      <c r="R1" s="32"/>
      <c r="S1" s="32"/>
      <c r="T1" s="32"/>
      <c r="U1" s="29"/>
      <c r="Y1" s="25" t="s">
        <v>119</v>
      </c>
      <c r="Z1" s="30"/>
      <c r="AA1" s="30"/>
      <c r="AB1" s="30"/>
      <c r="AC1" s="26"/>
      <c r="AD1" s="14"/>
    </row>
    <row r="2" spans="1:30" x14ac:dyDescent="0.3">
      <c r="A2" s="27" t="s">
        <v>23</v>
      </c>
      <c r="B2" s="27" t="s">
        <v>1</v>
      </c>
      <c r="C2" s="9" t="s">
        <v>2</v>
      </c>
      <c r="D2" s="31" t="s">
        <v>26</v>
      </c>
      <c r="E2" s="31"/>
      <c r="G2" s="3" t="s">
        <v>60</v>
      </c>
      <c r="H2" s="3" t="s">
        <v>63</v>
      </c>
      <c r="I2" s="3" t="s">
        <v>64</v>
      </c>
      <c r="J2" s="3" t="s">
        <v>65</v>
      </c>
      <c r="K2" s="6" t="s">
        <v>66</v>
      </c>
      <c r="L2" s="3" t="s">
        <v>61</v>
      </c>
      <c r="M2" s="3" t="s">
        <v>62</v>
      </c>
      <c r="P2" s="25" t="s">
        <v>6</v>
      </c>
      <c r="Q2" s="26"/>
      <c r="R2" s="8" t="s">
        <v>130</v>
      </c>
      <c r="S2" s="7" t="s">
        <v>100</v>
      </c>
      <c r="T2" s="7" t="s">
        <v>101</v>
      </c>
      <c r="U2" s="7" t="s">
        <v>102</v>
      </c>
      <c r="Y2" s="17" t="s">
        <v>60</v>
      </c>
      <c r="Z2" s="17" t="s">
        <v>66</v>
      </c>
      <c r="AA2" s="17" t="s">
        <v>121</v>
      </c>
      <c r="AB2" s="17" t="s">
        <v>122</v>
      </c>
      <c r="AC2" s="17" t="s">
        <v>123</v>
      </c>
    </row>
    <row r="3" spans="1:30" x14ac:dyDescent="0.3">
      <c r="A3" s="27"/>
      <c r="B3" s="27"/>
      <c r="C3" s="9" t="s">
        <v>3</v>
      </c>
      <c r="D3" s="31" t="s">
        <v>27</v>
      </c>
      <c r="E3" s="31"/>
      <c r="G3" s="4" t="s">
        <v>44</v>
      </c>
      <c r="H3" s="4" t="s">
        <v>51</v>
      </c>
      <c r="I3" s="13">
        <v>1200</v>
      </c>
      <c r="J3" s="13">
        <v>1600</v>
      </c>
      <c r="K3" s="11">
        <v>0.2</v>
      </c>
      <c r="L3" s="4" t="s">
        <v>49</v>
      </c>
      <c r="M3" s="5" t="s">
        <v>89</v>
      </c>
      <c r="P3" s="23" t="s">
        <v>97</v>
      </c>
      <c r="Q3" s="7" t="s">
        <v>104</v>
      </c>
      <c r="R3" s="8" t="s">
        <v>131</v>
      </c>
      <c r="S3" s="7" t="s">
        <v>107</v>
      </c>
      <c r="T3" s="23">
        <v>2</v>
      </c>
      <c r="U3" s="33" t="s">
        <v>108</v>
      </c>
      <c r="Y3" s="17" t="s">
        <v>120</v>
      </c>
      <c r="Z3" s="17">
        <v>400</v>
      </c>
      <c r="AA3" s="17">
        <v>0.1</v>
      </c>
      <c r="AB3" s="16">
        <v>0.01</v>
      </c>
      <c r="AC3" s="16">
        <f>Z3*AB3/AA3</f>
        <v>40</v>
      </c>
    </row>
    <row r="4" spans="1:30" x14ac:dyDescent="0.3">
      <c r="A4" s="27"/>
      <c r="B4" s="27"/>
      <c r="C4" s="9" t="s">
        <v>4</v>
      </c>
      <c r="D4" s="31" t="s">
        <v>28</v>
      </c>
      <c r="E4" s="31"/>
      <c r="G4" s="4" t="s">
        <v>45</v>
      </c>
      <c r="H4" s="4" t="s">
        <v>50</v>
      </c>
      <c r="I4" s="13">
        <v>2810</v>
      </c>
      <c r="J4" s="13">
        <v>960</v>
      </c>
      <c r="K4" s="11">
        <v>130</v>
      </c>
      <c r="L4" s="4" t="s">
        <v>52</v>
      </c>
      <c r="M4" s="5" t="s">
        <v>90</v>
      </c>
      <c r="P4" s="24"/>
      <c r="Q4" s="7" t="s">
        <v>105</v>
      </c>
      <c r="R4" s="8" t="s">
        <v>135</v>
      </c>
      <c r="S4" s="7" t="s">
        <v>109</v>
      </c>
      <c r="T4" s="24"/>
      <c r="U4" s="24"/>
      <c r="Y4" s="17" t="s">
        <v>124</v>
      </c>
      <c r="Z4" s="17">
        <v>130</v>
      </c>
      <c r="AA4" s="17">
        <v>0.15</v>
      </c>
      <c r="AB4" s="16">
        <v>0.01</v>
      </c>
      <c r="AC4" s="16">
        <f>Z4*AB4/AA4</f>
        <v>8.6666666666666679</v>
      </c>
    </row>
    <row r="5" spans="1:30" x14ac:dyDescent="0.3">
      <c r="A5" s="27"/>
      <c r="B5" s="27"/>
      <c r="C5" s="9" t="s">
        <v>5</v>
      </c>
      <c r="D5" s="31" t="s">
        <v>29</v>
      </c>
      <c r="E5" s="31"/>
      <c r="G5" s="1" t="s">
        <v>139</v>
      </c>
      <c r="H5" s="1" t="s">
        <v>140</v>
      </c>
      <c r="I5" s="2">
        <v>2700</v>
      </c>
      <c r="J5" s="2">
        <v>896</v>
      </c>
      <c r="K5" s="2">
        <v>167</v>
      </c>
      <c r="L5" s="1" t="s">
        <v>141</v>
      </c>
      <c r="M5" s="18" t="s">
        <v>142</v>
      </c>
      <c r="P5" s="25" t="s">
        <v>7</v>
      </c>
      <c r="Q5" s="26"/>
      <c r="R5" s="8" t="s">
        <v>134</v>
      </c>
      <c r="S5" s="7" t="s">
        <v>110</v>
      </c>
      <c r="T5" s="7">
        <v>1.2</v>
      </c>
      <c r="U5" s="7" t="s">
        <v>111</v>
      </c>
      <c r="Y5" s="2" t="s">
        <v>127</v>
      </c>
      <c r="Z5" s="17">
        <v>130</v>
      </c>
      <c r="AA5" s="17">
        <v>0.15</v>
      </c>
      <c r="AB5" s="16">
        <v>0.01</v>
      </c>
      <c r="AC5" s="16">
        <f t="shared" ref="AC5" si="0">Z5*AB5/AA5</f>
        <v>8.6666666666666679</v>
      </c>
    </row>
    <row r="6" spans="1:30" x14ac:dyDescent="0.3">
      <c r="A6" s="27"/>
      <c r="B6" s="27" t="s">
        <v>6</v>
      </c>
      <c r="C6" s="9" t="s">
        <v>7</v>
      </c>
      <c r="D6" s="31" t="s">
        <v>32</v>
      </c>
      <c r="E6" s="31"/>
      <c r="G6" s="4" t="s">
        <v>46</v>
      </c>
      <c r="H6" s="4" t="s">
        <v>53</v>
      </c>
      <c r="I6" s="13">
        <v>8260</v>
      </c>
      <c r="J6" s="13">
        <v>420</v>
      </c>
      <c r="K6" s="11">
        <v>118</v>
      </c>
      <c r="L6" s="4" t="s">
        <v>54</v>
      </c>
      <c r="M6" s="5" t="s">
        <v>91</v>
      </c>
      <c r="P6" s="25" t="s">
        <v>98</v>
      </c>
      <c r="Q6" s="26"/>
      <c r="R6" s="8" t="s">
        <v>132</v>
      </c>
      <c r="S6" s="7" t="s">
        <v>133</v>
      </c>
      <c r="T6" s="7">
        <v>0.5</v>
      </c>
      <c r="U6" s="10" t="s">
        <v>116</v>
      </c>
      <c r="Y6" s="17" t="s">
        <v>126</v>
      </c>
      <c r="Z6" s="17">
        <v>130</v>
      </c>
      <c r="AA6" s="17">
        <v>0.15</v>
      </c>
      <c r="AB6" s="16">
        <v>0.01</v>
      </c>
      <c r="AC6" s="16">
        <f>Z6*AB6/AA6</f>
        <v>8.6666666666666679</v>
      </c>
    </row>
    <row r="7" spans="1:30" x14ac:dyDescent="0.3">
      <c r="A7" s="27"/>
      <c r="B7" s="27"/>
      <c r="C7" s="9" t="s">
        <v>8</v>
      </c>
      <c r="D7" s="31" t="s">
        <v>30</v>
      </c>
      <c r="E7" s="31"/>
      <c r="G7" s="1" t="s">
        <v>147</v>
      </c>
      <c r="H7" s="1" t="s">
        <v>67</v>
      </c>
      <c r="I7" s="2">
        <v>5300</v>
      </c>
      <c r="J7" s="2">
        <v>1000</v>
      </c>
      <c r="K7" s="12">
        <v>55</v>
      </c>
      <c r="L7" s="1" t="s">
        <v>68</v>
      </c>
      <c r="M7" s="1" t="s">
        <v>92</v>
      </c>
      <c r="P7" s="23" t="s">
        <v>99</v>
      </c>
      <c r="Q7" s="7" t="s">
        <v>77</v>
      </c>
      <c r="R7" s="8">
        <v>-183</v>
      </c>
      <c r="S7" s="7" t="s">
        <v>113</v>
      </c>
      <c r="T7" s="23" t="s">
        <v>114</v>
      </c>
      <c r="U7" s="23" t="s">
        <v>115</v>
      </c>
      <c r="Y7" s="17" t="s">
        <v>125</v>
      </c>
      <c r="Z7" s="17">
        <v>130</v>
      </c>
      <c r="AA7" s="17">
        <v>0.15</v>
      </c>
      <c r="AB7" s="16">
        <v>0.01</v>
      </c>
      <c r="AC7" s="16">
        <f>Z7*AB7/AA7</f>
        <v>8.6666666666666679</v>
      </c>
    </row>
    <row r="8" spans="1:30" x14ac:dyDescent="0.3">
      <c r="A8" s="27"/>
      <c r="B8" s="27"/>
      <c r="C8" s="31" t="s">
        <v>9</v>
      </c>
      <c r="D8" s="9" t="s">
        <v>10</v>
      </c>
      <c r="E8" s="9" t="s">
        <v>31</v>
      </c>
      <c r="G8" s="19" t="s">
        <v>136</v>
      </c>
      <c r="H8" s="20" t="s">
        <v>146</v>
      </c>
      <c r="I8" s="15">
        <v>19320</v>
      </c>
      <c r="J8" s="15">
        <v>128</v>
      </c>
      <c r="K8" s="21">
        <v>301</v>
      </c>
      <c r="L8" s="19" t="s">
        <v>137</v>
      </c>
      <c r="M8" s="22" t="s">
        <v>138</v>
      </c>
      <c r="P8" s="24"/>
      <c r="Q8" s="7" t="s">
        <v>106</v>
      </c>
      <c r="R8" s="8">
        <v>-73</v>
      </c>
      <c r="S8" s="7" t="s">
        <v>112</v>
      </c>
      <c r="T8" s="24"/>
      <c r="U8" s="24"/>
      <c r="Y8" s="17" t="s">
        <v>128</v>
      </c>
      <c r="Z8" s="15">
        <v>400</v>
      </c>
      <c r="AA8" s="17">
        <v>0.76</v>
      </c>
      <c r="AB8" s="16">
        <v>0.01</v>
      </c>
      <c r="AC8" s="16">
        <f>Z8*AB8/AA8</f>
        <v>5.2631578947368425</v>
      </c>
    </row>
    <row r="9" spans="1:30" x14ac:dyDescent="0.3">
      <c r="A9" s="27"/>
      <c r="B9" s="27"/>
      <c r="C9" s="31"/>
      <c r="D9" s="9" t="s">
        <v>11</v>
      </c>
      <c r="E9" s="9" t="s">
        <v>33</v>
      </c>
      <c r="G9" s="4" t="s">
        <v>47</v>
      </c>
      <c r="H9" s="4" t="s">
        <v>55</v>
      </c>
      <c r="I9" s="13">
        <v>300</v>
      </c>
      <c r="J9" s="13">
        <v>900</v>
      </c>
      <c r="K9" s="11">
        <v>0</v>
      </c>
      <c r="L9" s="4" t="s">
        <v>56</v>
      </c>
      <c r="M9" s="5" t="s">
        <v>92</v>
      </c>
      <c r="P9" s="25"/>
      <c r="Q9" s="26"/>
      <c r="R9" s="8"/>
      <c r="S9" s="7"/>
      <c r="T9" s="7"/>
      <c r="U9" s="7"/>
      <c r="Y9" s="15" t="s">
        <v>129</v>
      </c>
      <c r="Z9" s="15">
        <v>400</v>
      </c>
      <c r="AA9" s="17">
        <v>0.01</v>
      </c>
      <c r="AB9" s="16">
        <v>0.01</v>
      </c>
      <c r="AC9" s="16">
        <f>Z9*AB9/AA9</f>
        <v>400</v>
      </c>
    </row>
    <row r="10" spans="1:30" x14ac:dyDescent="0.3">
      <c r="A10" s="27"/>
      <c r="B10" s="27" t="s">
        <v>12</v>
      </c>
      <c r="C10" s="9" t="s">
        <v>13</v>
      </c>
      <c r="D10" s="31" t="s">
        <v>34</v>
      </c>
      <c r="E10" s="31"/>
      <c r="G10" s="4" t="s">
        <v>48</v>
      </c>
      <c r="H10" s="4" t="s">
        <v>57</v>
      </c>
      <c r="I10" s="13">
        <v>2200</v>
      </c>
      <c r="J10" s="13">
        <v>700</v>
      </c>
      <c r="K10" s="11">
        <v>2</v>
      </c>
      <c r="L10" s="4" t="s">
        <v>58</v>
      </c>
      <c r="M10" s="5" t="s">
        <v>93</v>
      </c>
      <c r="Y10" s="15" t="s">
        <v>149</v>
      </c>
      <c r="Z10" s="15">
        <v>130</v>
      </c>
      <c r="AA10" s="15">
        <v>0.75</v>
      </c>
      <c r="AB10" s="34">
        <v>7.4999999999999997E-2</v>
      </c>
      <c r="AC10" s="34">
        <f>Z10*AB10/AA10</f>
        <v>13</v>
      </c>
    </row>
    <row r="11" spans="1:30" x14ac:dyDescent="0.3">
      <c r="A11" s="27"/>
      <c r="B11" s="27"/>
      <c r="C11" s="9" t="s">
        <v>14</v>
      </c>
      <c r="D11" s="31" t="s">
        <v>35</v>
      </c>
      <c r="E11" s="31"/>
      <c r="Y11" s="15" t="s">
        <v>152</v>
      </c>
      <c r="Z11" s="15">
        <v>130</v>
      </c>
      <c r="AA11" s="15">
        <v>0.1</v>
      </c>
      <c r="AB11" s="35">
        <v>0.04</v>
      </c>
      <c r="AC11" s="34">
        <f>Z11*AB11/AA11</f>
        <v>52</v>
      </c>
    </row>
    <row r="12" spans="1:30" x14ac:dyDescent="0.3">
      <c r="A12" s="27"/>
      <c r="B12" s="27"/>
      <c r="C12" s="9" t="s">
        <v>15</v>
      </c>
      <c r="D12" s="31" t="s">
        <v>36</v>
      </c>
      <c r="E12" s="31"/>
      <c r="G12" s="25" t="s">
        <v>88</v>
      </c>
      <c r="H12" s="30"/>
      <c r="I12" s="30"/>
      <c r="J12" s="30"/>
      <c r="K12" s="30"/>
      <c r="L12" s="30"/>
      <c r="M12" s="26"/>
    </row>
    <row r="13" spans="1:30" x14ac:dyDescent="0.3">
      <c r="A13" s="27"/>
      <c r="B13" s="27"/>
      <c r="C13" s="9" t="s">
        <v>16</v>
      </c>
      <c r="D13" s="31" t="s">
        <v>37</v>
      </c>
      <c r="E13" s="31"/>
      <c r="G13" s="3" t="s">
        <v>60</v>
      </c>
      <c r="H13" s="3" t="s">
        <v>72</v>
      </c>
      <c r="I13" s="3" t="s">
        <v>69</v>
      </c>
      <c r="J13" s="3" t="s">
        <v>70</v>
      </c>
      <c r="K13" s="3" t="s">
        <v>145</v>
      </c>
      <c r="L13" s="3" t="s">
        <v>61</v>
      </c>
      <c r="M13" s="3" t="s">
        <v>62</v>
      </c>
    </row>
    <row r="14" spans="1:30" x14ac:dyDescent="0.3">
      <c r="A14" s="27"/>
      <c r="B14" s="27" t="s">
        <v>17</v>
      </c>
      <c r="C14" s="9" t="s">
        <v>18</v>
      </c>
      <c r="D14" s="31" t="s">
        <v>38</v>
      </c>
      <c r="E14" s="31"/>
      <c r="G14" s="4" t="s">
        <v>71</v>
      </c>
      <c r="H14" s="4" t="s">
        <v>73</v>
      </c>
      <c r="I14" s="3">
        <v>0.1</v>
      </c>
      <c r="J14" s="3">
        <v>0.5</v>
      </c>
      <c r="K14" s="3">
        <v>0</v>
      </c>
      <c r="L14" s="4" t="s">
        <v>150</v>
      </c>
      <c r="M14" s="5" t="s">
        <v>94</v>
      </c>
    </row>
    <row r="15" spans="1:30" x14ac:dyDescent="0.3">
      <c r="A15" s="27"/>
      <c r="B15" s="27"/>
      <c r="C15" s="9" t="s">
        <v>19</v>
      </c>
      <c r="D15" s="31" t="s">
        <v>39</v>
      </c>
      <c r="E15" s="31"/>
      <c r="G15" s="4" t="s">
        <v>74</v>
      </c>
      <c r="H15" s="4" t="s">
        <v>75</v>
      </c>
      <c r="I15" s="3">
        <v>0.84</v>
      </c>
      <c r="J15" s="3">
        <v>0.97</v>
      </c>
      <c r="K15" s="3">
        <v>0</v>
      </c>
      <c r="L15" s="4" t="s">
        <v>76</v>
      </c>
      <c r="M15" s="5" t="s">
        <v>92</v>
      </c>
    </row>
    <row r="16" spans="1:30" x14ac:dyDescent="0.3">
      <c r="A16" s="27"/>
      <c r="B16" s="27"/>
      <c r="C16" s="9" t="s">
        <v>20</v>
      </c>
      <c r="D16" s="31" t="s">
        <v>40</v>
      </c>
      <c r="E16" s="31"/>
      <c r="G16" s="4" t="s">
        <v>77</v>
      </c>
      <c r="H16" s="4" t="s">
        <v>78</v>
      </c>
      <c r="I16" s="3">
        <v>1</v>
      </c>
      <c r="J16" s="3">
        <v>0</v>
      </c>
      <c r="K16" s="3">
        <v>0</v>
      </c>
      <c r="L16" s="4" t="s">
        <v>79</v>
      </c>
      <c r="M16" s="5" t="s">
        <v>95</v>
      </c>
    </row>
    <row r="17" spans="1:13" x14ac:dyDescent="0.3">
      <c r="A17" s="27"/>
      <c r="B17" s="27"/>
      <c r="C17" s="9" t="s">
        <v>21</v>
      </c>
      <c r="D17" s="31" t="s">
        <v>41</v>
      </c>
      <c r="E17" s="31"/>
      <c r="G17" s="1" t="s">
        <v>144</v>
      </c>
      <c r="H17" s="1" t="s">
        <v>143</v>
      </c>
      <c r="I17" s="2">
        <v>0.02</v>
      </c>
      <c r="J17" s="2">
        <v>0.25</v>
      </c>
      <c r="K17" s="2">
        <v>0.98</v>
      </c>
      <c r="L17" s="1" t="s">
        <v>151</v>
      </c>
      <c r="M17" s="18" t="s">
        <v>148</v>
      </c>
    </row>
    <row r="18" spans="1:13" x14ac:dyDescent="0.3">
      <c r="A18" s="27"/>
      <c r="B18" s="27"/>
      <c r="C18" s="1" t="s">
        <v>117</v>
      </c>
      <c r="D18" s="28" t="s">
        <v>118</v>
      </c>
      <c r="E18" s="29"/>
      <c r="G18" s="4" t="s">
        <v>80</v>
      </c>
      <c r="H18" s="4" t="s">
        <v>80</v>
      </c>
      <c r="I18" s="3">
        <v>0.61</v>
      </c>
      <c r="J18" s="3">
        <v>0.36</v>
      </c>
      <c r="K18" s="3">
        <v>0</v>
      </c>
      <c r="L18" s="4" t="s">
        <v>56</v>
      </c>
      <c r="M18" s="5" t="s">
        <v>92</v>
      </c>
    </row>
    <row r="19" spans="1:13" x14ac:dyDescent="0.3">
      <c r="A19" s="27" t="s">
        <v>22</v>
      </c>
      <c r="B19" s="8" t="s">
        <v>24</v>
      </c>
      <c r="C19" s="9" t="s">
        <v>42</v>
      </c>
      <c r="D19" s="9"/>
      <c r="E19" s="9"/>
      <c r="G19" s="4" t="s">
        <v>81</v>
      </c>
      <c r="H19" s="4" t="s">
        <v>82</v>
      </c>
      <c r="I19" s="3">
        <v>0</v>
      </c>
      <c r="J19" s="3">
        <v>0.08</v>
      </c>
      <c r="K19" s="3">
        <v>0</v>
      </c>
      <c r="L19" s="4" t="s">
        <v>58</v>
      </c>
      <c r="M19" s="5" t="s">
        <v>96</v>
      </c>
    </row>
    <row r="20" spans="1:13" x14ac:dyDescent="0.3">
      <c r="A20" s="27"/>
      <c r="B20" s="8" t="s">
        <v>25</v>
      </c>
      <c r="C20" s="9" t="s">
        <v>43</v>
      </c>
      <c r="D20" s="9"/>
      <c r="E20" s="9"/>
      <c r="G20" s="4" t="s">
        <v>83</v>
      </c>
      <c r="H20" s="4" t="s">
        <v>84</v>
      </c>
      <c r="I20" s="3">
        <v>0.84</v>
      </c>
      <c r="J20" s="3">
        <v>0.75</v>
      </c>
      <c r="K20" s="3">
        <v>0</v>
      </c>
      <c r="L20" s="4" t="s">
        <v>85</v>
      </c>
      <c r="M20" s="5" t="s">
        <v>92</v>
      </c>
    </row>
    <row r="21" spans="1:13" x14ac:dyDescent="0.3">
      <c r="G21" s="1" t="s">
        <v>86</v>
      </c>
      <c r="H21" s="1" t="s">
        <v>87</v>
      </c>
      <c r="I21" s="2">
        <v>0.85</v>
      </c>
      <c r="J21" s="2">
        <v>0.2</v>
      </c>
      <c r="K21" s="2">
        <v>0</v>
      </c>
      <c r="L21" s="1" t="s">
        <v>54</v>
      </c>
      <c r="M21" s="1" t="s">
        <v>92</v>
      </c>
    </row>
  </sheetData>
  <mergeCells count="37">
    <mergeCell ref="Y1:AC1"/>
    <mergeCell ref="C8:C9"/>
    <mergeCell ref="D17:E17"/>
    <mergeCell ref="D16:E16"/>
    <mergeCell ref="D15:E15"/>
    <mergeCell ref="D14:E14"/>
    <mergeCell ref="D13:E13"/>
    <mergeCell ref="D12:E12"/>
    <mergeCell ref="D10:E10"/>
    <mergeCell ref="D6:E6"/>
    <mergeCell ref="T3:T4"/>
    <mergeCell ref="T7:T8"/>
    <mergeCell ref="P2:Q2"/>
    <mergeCell ref="P1:U1"/>
    <mergeCell ref="P3:P4"/>
    <mergeCell ref="U3:U4"/>
    <mergeCell ref="A19:A20"/>
    <mergeCell ref="A2:A18"/>
    <mergeCell ref="B14:B18"/>
    <mergeCell ref="D18:E18"/>
    <mergeCell ref="G1:M1"/>
    <mergeCell ref="G12:M12"/>
    <mergeCell ref="A1:E1"/>
    <mergeCell ref="D2:E2"/>
    <mergeCell ref="D3:E3"/>
    <mergeCell ref="D4:E4"/>
    <mergeCell ref="D5:E5"/>
    <mergeCell ref="B2:B5"/>
    <mergeCell ref="B6:B9"/>
    <mergeCell ref="B10:B13"/>
    <mergeCell ref="D7:E7"/>
    <mergeCell ref="D11:E11"/>
    <mergeCell ref="U7:U8"/>
    <mergeCell ref="P7:P8"/>
    <mergeCell ref="P9:Q9"/>
    <mergeCell ref="P6:Q6"/>
    <mergeCell ref="P5:Q5"/>
  </mergeCells>
  <hyperlinks>
    <hyperlink ref="U3" r:id="rId1" xr:uid="{E3F57401-9EA4-48D0-A569-49C5485F2DEF}"/>
    <hyperlink ref="U6" r:id="rId2" xr:uid="{E45BDACC-B465-4438-959F-291A6606DD20}"/>
    <hyperlink ref="M8" r:id="rId3" xr:uid="{EA9EDFC4-F8CA-4D25-81D8-0722CEC3E08B}"/>
    <hyperlink ref="M5" r:id="rId4" display="http://www.matweb.com/search/DataSheet.aspx?MatGUID=b8d536e0b9b54bd7b69e4124d8f1d20a&amp;ckck=1" xr:uid="{88352AE0-60BD-40C1-80F4-34894B81EA41}"/>
    <hyperlink ref="M17" r:id="rId5" xr:uid="{39AFD78C-DE6C-423C-A032-1C20451C5059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</dc:creator>
  <cp:lastModifiedBy>Andrés</cp:lastModifiedBy>
  <dcterms:created xsi:type="dcterms:W3CDTF">2015-06-05T18:17:20Z</dcterms:created>
  <dcterms:modified xsi:type="dcterms:W3CDTF">2021-05-11T09:27:59Z</dcterms:modified>
</cp:coreProperties>
</file>