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xr:revisionPtr revIDLastSave="0" documentId="13_ncr:1_{43844F9F-A4E6-4A01-AF1B-38A81FE4D22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E46" i="1"/>
  <c r="F55" i="1"/>
  <c r="F47" i="1"/>
  <c r="F48" i="1"/>
  <c r="F49" i="1"/>
  <c r="F50" i="1"/>
  <c r="F51" i="1"/>
  <c r="F52" i="1"/>
  <c r="F53" i="1"/>
  <c r="F54" i="1"/>
  <c r="E47" i="1"/>
  <c r="E48" i="1"/>
  <c r="E49" i="1"/>
  <c r="E50" i="1"/>
  <c r="E51" i="1"/>
  <c r="E52" i="1"/>
  <c r="E53" i="1"/>
  <c r="E54" i="1"/>
  <c r="E55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J3" i="1"/>
  <c r="I3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A78" i="1"/>
  <c r="A79" i="1" s="1"/>
  <c r="A80" i="1" s="1"/>
  <c r="A81" i="1" s="1"/>
  <c r="A82" i="1" s="1"/>
  <c r="A83" i="1" s="1"/>
  <c r="J77" i="1"/>
  <c r="J78" i="1" s="1"/>
  <c r="J79" i="1" s="1"/>
  <c r="J80" i="1" s="1"/>
  <c r="J81" i="1" s="1"/>
  <c r="J82" i="1" s="1"/>
  <c r="J83" i="1" s="1"/>
  <c r="I77" i="1"/>
  <c r="H77" i="1"/>
  <c r="G77" i="1"/>
  <c r="F77" i="1"/>
  <c r="A77" i="1"/>
  <c r="I76" i="1"/>
  <c r="H76" i="1"/>
  <c r="G76" i="1"/>
  <c r="F76" i="1"/>
  <c r="D69" i="1"/>
  <c r="D68" i="1"/>
  <c r="D67" i="1"/>
  <c r="D66" i="1"/>
  <c r="D65" i="1"/>
  <c r="D64" i="1"/>
  <c r="D63" i="1"/>
  <c r="D62" i="1"/>
  <c r="D61" i="1"/>
  <c r="C61" i="1"/>
  <c r="C62" i="1" s="1"/>
  <c r="C63" i="1" s="1"/>
  <c r="C64" i="1" s="1"/>
  <c r="C65" i="1" s="1"/>
  <c r="C66" i="1" s="1"/>
  <c r="C67" i="1" s="1"/>
  <c r="C68" i="1" s="1"/>
  <c r="C69" i="1" s="1"/>
  <c r="A61" i="1"/>
  <c r="A62" i="1" s="1"/>
  <c r="A63" i="1" s="1"/>
  <c r="A64" i="1" s="1"/>
  <c r="A65" i="1" s="1"/>
  <c r="A66" i="1" s="1"/>
  <c r="A67" i="1" s="1"/>
  <c r="A68" i="1" s="1"/>
  <c r="A69" i="1" s="1"/>
  <c r="D60" i="1"/>
  <c r="D47" i="1"/>
  <c r="D48" i="1" s="1"/>
  <c r="D49" i="1" s="1"/>
  <c r="D50" i="1" s="1"/>
  <c r="D51" i="1" s="1"/>
  <c r="D52" i="1" s="1"/>
  <c r="D53" i="1" s="1"/>
  <c r="D54" i="1" s="1"/>
  <c r="D55" i="1" s="1"/>
  <c r="A47" i="1"/>
  <c r="A48" i="1" s="1"/>
  <c r="A49" i="1" s="1"/>
  <c r="A50" i="1" s="1"/>
  <c r="A51" i="1" s="1"/>
  <c r="A52" i="1" s="1"/>
  <c r="A53" i="1" s="1"/>
  <c r="A54" i="1" s="1"/>
  <c r="A55" i="1" s="1"/>
  <c r="F46" i="1"/>
  <c r="A5" i="1"/>
  <c r="A6" i="1" s="1"/>
  <c r="A7" i="1" s="1"/>
  <c r="A8" i="1" s="1"/>
  <c r="A9" i="1" s="1"/>
  <c r="A10" i="1" s="1"/>
  <c r="F4" i="1"/>
  <c r="F5" i="1" s="1"/>
  <c r="F6" i="1" s="1"/>
  <c r="F7" i="1" s="1"/>
  <c r="F8" i="1" s="1"/>
  <c r="F9" i="1" s="1"/>
  <c r="F10" i="1" s="1"/>
  <c r="A4" i="1"/>
</calcChain>
</file>

<file path=xl/sharedStrings.xml><?xml version="1.0" encoding="utf-8"?>
<sst xmlns="http://schemas.openxmlformats.org/spreadsheetml/2006/main" count="37" uniqueCount="23">
  <si>
    <t>Linear</t>
  </si>
  <si>
    <t>Bin</t>
  </si>
  <si>
    <t>N</t>
  </si>
  <si>
    <t>bad</t>
  </si>
  <si>
    <t>mid</t>
  </si>
  <si>
    <t>log(N)</t>
  </si>
  <si>
    <t>log(lin_bad)</t>
  </si>
  <si>
    <t>log(lin_mid)</t>
  </si>
  <si>
    <t>multiplier</t>
  </si>
  <si>
    <t>log(bad)</t>
  </si>
  <si>
    <t>log(mid)</t>
  </si>
  <si>
    <t>A</t>
  </si>
  <si>
    <t>B</t>
  </si>
  <si>
    <t>C</t>
  </si>
  <si>
    <t>log(Linear)</t>
  </si>
  <si>
    <t>log(A)</t>
  </si>
  <si>
    <t>log(B)</t>
  </si>
  <si>
    <t>log(C)</t>
  </si>
  <si>
    <t>log(bin_bad)</t>
  </si>
  <si>
    <t>log(bin_mid)</t>
  </si>
  <si>
    <t>log(linear_mid)</t>
  </si>
  <si>
    <t>sqr</t>
  </si>
  <si>
    <t>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</si>
</sst>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theme="1"/>
      <name val="Liberation Sans"/>
      <charset val="204"/>
    </font>
    <font>
      <sz val="10"/>
      <color theme="1"/>
      <name val="Liberation Sans"/>
      <charset val="204"/>
    </font>
    <font>
      <b/>
      <sz val="10"/>
      <color theme="1"/>
      <name val="Liberation Sans"/>
      <charset val="204"/>
    </font>
    <font>
      <b/>
      <sz val="10"/>
      <color rgb="FFFFFFFF"/>
      <name val="Liberation Sans"/>
      <charset val="204"/>
    </font>
    <font>
      <sz val="10"/>
      <color rgb="FFCC0000"/>
      <name val="Liberation Sans"/>
      <charset val="204"/>
    </font>
    <font>
      <i/>
      <sz val="10"/>
      <color rgb="FF808080"/>
      <name val="Liberation Sans"/>
      <charset val="204"/>
    </font>
    <font>
      <sz val="10"/>
      <color rgb="FF006600"/>
      <name val="Liberation Sans"/>
      <charset val="204"/>
    </font>
    <font>
      <b/>
      <sz val="24"/>
      <color rgb="FF000000"/>
      <name val="Liberation Sans"/>
      <charset val="204"/>
    </font>
    <font>
      <b/>
      <sz val="18"/>
      <color rgb="FF000000"/>
      <name val="Liberation Sans"/>
      <charset val="204"/>
    </font>
    <font>
      <b/>
      <sz val="12"/>
      <color rgb="FF000000"/>
      <name val="Liberation Sans"/>
      <charset val="204"/>
    </font>
    <font>
      <u/>
      <sz val="10"/>
      <color rgb="FF0000EE"/>
      <name val="Liberation Sans"/>
      <charset val="204"/>
    </font>
    <font>
      <sz val="10"/>
      <color rgb="FF996600"/>
      <name val="Liberation Sans"/>
      <charset val="204"/>
    </font>
    <font>
      <sz val="10"/>
      <color rgb="FF333333"/>
      <name val="Liberation Sans"/>
      <charset val="204"/>
    </font>
    <font>
      <b/>
      <i/>
      <u/>
      <sz val="10"/>
      <color theme="1"/>
      <name val="Liberation Sans"/>
      <charset val="204"/>
    </font>
    <font>
      <sz val="10"/>
      <color rgb="FFFF0000"/>
      <name val="Liberation Sans"/>
      <charset val="204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3" fillId="6" borderId="0"/>
    <xf numFmtId="0" fontId="5" fillId="0" borderId="0"/>
    <xf numFmtId="0" fontId="6" fillId="7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8" borderId="0"/>
    <xf numFmtId="0" fontId="12" fillId="8" borderId="1"/>
    <xf numFmtId="0" fontId="13" fillId="0" borderId="0"/>
    <xf numFmtId="0" fontId="1" fillId="0" borderId="0"/>
    <xf numFmtId="0" fontId="1" fillId="0" borderId="0"/>
    <xf numFmtId="0" fontId="4" fillId="0" borderId="0"/>
  </cellStyleXfs>
  <cellXfs count="8">
    <xf numFmtId="0" fontId="0" fillId="0" borderId="0" xfId="0"/>
    <xf numFmtId="2" fontId="0" fillId="0" borderId="0" xfId="0" applyNumberFormat="1"/>
    <xf numFmtId="0" fontId="0" fillId="0" borderId="0" xfId="0"/>
    <xf numFmtId="0" fontId="0" fillId="9" borderId="0" xfId="0" applyFill="1"/>
    <xf numFmtId="0" fontId="0" fillId="10" borderId="0" xfId="0" applyFill="1"/>
    <xf numFmtId="0" fontId="0" fillId="11" borderId="0" xfId="0" applyFill="1"/>
    <xf numFmtId="0" fontId="14" fillId="11" borderId="0" xfId="0" applyFont="1" applyFill="1"/>
    <xf numFmtId="0" fontId="0" fillId="0" borderId="0" xfId="0"/>
  </cellXfs>
  <cellStyles count="19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te" xfId="14" xr:uid="{00000000-0005-0000-0000-00000D000000}"/>
    <cellStyle name="Result" xfId="15" xr:uid="{00000000-0005-0000-0000-00000E000000}"/>
    <cellStyle name="Status" xfId="16" xr:uid="{00000000-0005-0000-0000-00000F000000}"/>
    <cellStyle name="Text" xfId="17" xr:uid="{00000000-0005-0000-0000-000010000000}"/>
    <cellStyle name="Warning" xfId="18" xr:uid="{00000000-0005-0000-0000-000011000000}"/>
    <cellStyle name="Обычный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Bin</a:t>
            </a:r>
            <a:r>
              <a:rPr lang="en-US" baseline="0"/>
              <a:t>: </a:t>
            </a:r>
            <a:r>
              <a:rPr lang="ru-RU"/>
              <a:t>t(</a:t>
            </a:r>
            <a:r>
              <a:rPr lang="en-US"/>
              <a:t>N</a:t>
            </a:r>
            <a:r>
              <a:rPr lang="ru-RU"/>
              <a:t>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0448689974934406E-2"/>
          <c:y val="0.11008357031911516"/>
          <c:w val="0.856955228166279"/>
          <c:h val="0.78814386759832078"/>
        </c:manualLayout>
      </c:layout>
      <c:scatterChart>
        <c:scatterStyle val="lineMarker"/>
        <c:varyColors val="0"/>
        <c:ser>
          <c:idx val="0"/>
          <c:order val="0"/>
          <c:tx>
            <c:v>bad</c:v>
          </c:tx>
          <c:spPr>
            <a:ln>
              <a:noFill/>
            </a:ln>
          </c:spPr>
          <c:marker>
            <c:symbol val="diamond"/>
            <c:size val="7"/>
          </c:marker>
          <c:trendline>
            <c:spPr>
              <a:ln>
                <a:solidFill>
                  <a:srgbClr val="FF420E"/>
                </a:solidFill>
              </a:ln>
            </c:spPr>
            <c:trendlineType val="log"/>
            <c:dispRSqr val="0"/>
            <c:dispEq val="0"/>
          </c:trendline>
          <c:xVal>
            <c:numRef>
              <c:f>Лист1!$A$3:$A$14</c:f>
              <c:numCache>
                <c:formatCode>General</c:formatCode>
                <c:ptCount val="12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</c:numCache>
            </c:numRef>
          </c:xVal>
          <c:yVal>
            <c:numRef>
              <c:f>Лист1!$D$3:$D$14</c:f>
              <c:numCache>
                <c:formatCode>General</c:formatCode>
                <c:ptCount val="12"/>
                <c:pt idx="0">
                  <c:v>22</c:v>
                </c:pt>
                <c:pt idx="1">
                  <c:v>27</c:v>
                </c:pt>
                <c:pt idx="2">
                  <c:v>29</c:v>
                </c:pt>
                <c:pt idx="3">
                  <c:v>32</c:v>
                </c:pt>
                <c:pt idx="4">
                  <c:v>36</c:v>
                </c:pt>
                <c:pt idx="5">
                  <c:v>39</c:v>
                </c:pt>
                <c:pt idx="6">
                  <c:v>44</c:v>
                </c:pt>
                <c:pt idx="7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80-4582-983C-52E53CB9B266}"/>
            </c:ext>
          </c:extLst>
        </c:ser>
        <c:ser>
          <c:idx val="1"/>
          <c:order val="1"/>
          <c:tx>
            <c:v>mid</c:v>
          </c:tx>
          <c:spPr>
            <a:ln>
              <a:noFill/>
            </a:ln>
          </c:spPr>
          <c:marker>
            <c:symbol val="square"/>
            <c:size val="7"/>
          </c:marker>
          <c:trendline>
            <c:spPr>
              <a:ln>
                <a:solidFill>
                  <a:srgbClr val="2A6099"/>
                </a:solidFill>
              </a:ln>
            </c:spPr>
            <c:trendlineType val="log"/>
            <c:dispRSqr val="0"/>
            <c:dispEq val="0"/>
          </c:trendline>
          <c:xVal>
            <c:numRef>
              <c:f>Лист1!$A$3:$A$14</c:f>
              <c:numCache>
                <c:formatCode>General</c:formatCode>
                <c:ptCount val="12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  <c:pt idx="6">
                  <c:v>32768</c:v>
                </c:pt>
                <c:pt idx="7">
                  <c:v>65536</c:v>
                </c:pt>
              </c:numCache>
            </c:numRef>
          </c:xVal>
          <c:yVal>
            <c:numRef>
              <c:f>Лист1!$E$3:$E$14</c:f>
              <c:numCache>
                <c:formatCode>General</c:formatCode>
                <c:ptCount val="12"/>
                <c:pt idx="0">
                  <c:v>14</c:v>
                </c:pt>
                <c:pt idx="1">
                  <c:v>31</c:v>
                </c:pt>
                <c:pt idx="2">
                  <c:v>29</c:v>
                </c:pt>
                <c:pt idx="3">
                  <c:v>31</c:v>
                </c:pt>
                <c:pt idx="4">
                  <c:v>29</c:v>
                </c:pt>
                <c:pt idx="5">
                  <c:v>41</c:v>
                </c:pt>
                <c:pt idx="6">
                  <c:v>50</c:v>
                </c:pt>
                <c:pt idx="7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80-4582-983C-52E53CB9B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601503"/>
        <c:axId val="1843603167"/>
      </c:scatterChart>
      <c:valAx>
        <c:axId val="18436031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ru-RU"/>
                  <a:t>t, </a:t>
                </a:r>
                <a:r>
                  <a:rPr lang="en-GB"/>
                  <a:t>n</a:t>
                </a:r>
                <a:r>
                  <a:rPr lang="ru-RU"/>
                  <a:t>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ru-RU"/>
          </a:p>
        </c:txPr>
        <c:crossAx val="1843601503"/>
        <c:crossesAt val="0"/>
        <c:crossBetween val="midCat"/>
      </c:valAx>
      <c:valAx>
        <c:axId val="1843601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ru-RU"/>
          </a:p>
        </c:txPr>
        <c:crossAx val="1843603167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73809323830781"/>
          <c:y val="0.67525574464619376"/>
          <c:w val="0.20048342602362454"/>
          <c:h val="0.22135026233494728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ru-RU"/>
              <a:t>Linear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414536687826184"/>
          <c:y val="0.14279180800005103"/>
          <c:w val="0.84744589765672873"/>
          <c:h val="0.69217160248632459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Лист1!$G$2:$G$2</c:f>
              <c:strCache>
                <c:ptCount val="1"/>
                <c:pt idx="0">
                  <c:v>log(lin_bad)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trendline>
            <c:spPr>
              <a:ln>
                <a:solidFill>
                  <a:srgbClr val="004586"/>
                </a:solidFill>
              </a:ln>
            </c:spPr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-0.11270862197423553"/>
                  <c:y val="4.8305016150583004E-2"/>
                </c:manualLayout>
              </c:layout>
              <c:numFmt formatCode="General" sourceLinked="0"/>
            </c:trendlineLbl>
          </c:trendline>
          <c:xVal>
            <c:numRef>
              <c:f>Лист1!$F$3:$F$12</c:f>
              <c:numCache>
                <c:formatCode>General</c:formatCode>
                <c:ptCount val="10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Лист1!$G$3:$G$12</c:f>
              <c:numCache>
                <c:formatCode>0.00</c:formatCode>
                <c:ptCount val="10"/>
                <c:pt idx="0">
                  <c:v>8.7039035734446628</c:v>
                </c:pt>
                <c:pt idx="1">
                  <c:v>9.8008998999203047</c:v>
                </c:pt>
                <c:pt idx="2">
                  <c:v>10.786269627648466</c:v>
                </c:pt>
                <c:pt idx="3">
                  <c:v>11.786269627648466</c:v>
                </c:pt>
                <c:pt idx="4">
                  <c:v>12.792790294301064</c:v>
                </c:pt>
                <c:pt idx="5">
                  <c:v>13.868340290006715</c:v>
                </c:pt>
                <c:pt idx="6">
                  <c:v>14.908017261062803</c:v>
                </c:pt>
                <c:pt idx="7">
                  <c:v>15.905763049602795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46-4DB6-B41D-5087CE43C248}"/>
            </c:ext>
          </c:extLst>
        </c:ser>
        <c:ser>
          <c:idx val="1"/>
          <c:order val="1"/>
          <c:tx>
            <c:strRef>
              <c:f>Лист1!$H$2</c:f>
              <c:strCache>
                <c:ptCount val="1"/>
                <c:pt idx="0">
                  <c:v>log(lin_mid)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5.6024477331766548E-2"/>
                  <c:y val="0.29752798989138179"/>
                </c:manualLayout>
              </c:layout>
              <c:numFmt formatCode="General" sourceLinked="0"/>
            </c:trendlineLbl>
          </c:trendline>
          <c:xVal>
            <c:numRef>
              <c:f>Лист1!$F$3:$F$12</c:f>
              <c:numCache>
                <c:formatCode>General</c:formatCode>
                <c:ptCount val="10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Лист1!$H$3:$H$12</c:f>
              <c:numCache>
                <c:formatCode>0.00</c:formatCode>
                <c:ptCount val="10"/>
                <c:pt idx="0">
                  <c:v>2.5849625007211561</c:v>
                </c:pt>
                <c:pt idx="1">
                  <c:v>9.1421070573025514</c:v>
                </c:pt>
                <c:pt idx="2">
                  <c:v>9.1848753429082848</c:v>
                </c:pt>
                <c:pt idx="3">
                  <c:v>10.642954223480331</c:v>
                </c:pt>
                <c:pt idx="4">
                  <c:v>8.2045711442492042</c:v>
                </c:pt>
                <c:pt idx="5">
                  <c:v>12.625023856880405</c:v>
                </c:pt>
                <c:pt idx="6">
                  <c:v>14.378701267964223</c:v>
                </c:pt>
                <c:pt idx="7">
                  <c:v>12.835458318236592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46-4DB6-B41D-5087CE43C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601919"/>
        <c:axId val="1843604415"/>
      </c:scatterChart>
      <c:valAx>
        <c:axId val="184360441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ru-RU"/>
                  <a:t>log(</a:t>
                </a:r>
                <a:r>
                  <a:rPr lang="en-US"/>
                  <a:t>t,  ns</a:t>
                </a:r>
                <a:r>
                  <a:rPr lang="ru-RU"/>
                  <a:t>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ru-RU"/>
          </a:p>
        </c:txPr>
        <c:crossAx val="1843601919"/>
        <c:crossesAt val="0"/>
        <c:crossBetween val="midCat"/>
      </c:valAx>
      <c:valAx>
        <c:axId val="18436019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ru-RU"/>
                  <a:t>log(</a:t>
                </a:r>
                <a:r>
                  <a:rPr lang="en-US"/>
                  <a:t>N</a:t>
                </a:r>
                <a:r>
                  <a:rPr lang="ru-RU"/>
                  <a:t>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ru-RU"/>
          </a:p>
        </c:txPr>
        <c:crossAx val="1843604415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egendEntry>
        <c:idx val="2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11747799913280868"/>
          <c:y val="0.47097978874455282"/>
          <c:w val="0.28696665372995495"/>
          <c:h val="0.36627871508266285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lin</a:t>
            </a:r>
            <a:r>
              <a:rPr lang="en-US" baseline="0"/>
              <a:t> vs sqr</a:t>
            </a:r>
            <a:endParaRPr lang="ru-RU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Лист1!$E$45:$E$45</c:f>
              <c:strCache>
                <c:ptCount val="1"/>
                <c:pt idx="0">
                  <c:v>log(bad)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trendline>
            <c:spPr>
              <a:ln>
                <a:solidFill>
                  <a:srgbClr val="004586"/>
                </a:solidFill>
              </a:ln>
            </c:spPr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0.13281549612928356"/>
                  <c:y val="-6.3946061644359675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log(bin_bad) = 1,9572x - 14,07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Лист1!$D$46:$D$55</c:f>
              <c:numCache>
                <c:formatCode>General</c:formatCode>
                <c:ptCount val="10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</c:numCache>
            </c:numRef>
          </c:xVal>
          <c:yVal>
            <c:numRef>
              <c:f>Лист1!$E$46:$E$55</c:f>
              <c:numCache>
                <c:formatCode>0.00</c:formatCode>
                <c:ptCount val="10"/>
                <c:pt idx="0">
                  <c:v>3.5849625007211565</c:v>
                </c:pt>
                <c:pt idx="1">
                  <c:v>5.6147098441152083</c:v>
                </c:pt>
                <c:pt idx="2">
                  <c:v>7.451211111832329</c:v>
                </c:pt>
                <c:pt idx="3">
                  <c:v>9.366322214245816</c:v>
                </c:pt>
                <c:pt idx="4">
                  <c:v>11.303209948944774</c:v>
                </c:pt>
                <c:pt idx="5">
                  <c:v>13.238106137432077</c:v>
                </c:pt>
                <c:pt idx="6">
                  <c:v>15.225395746374398</c:v>
                </c:pt>
                <c:pt idx="7">
                  <c:v>17.225932293443542</c:v>
                </c:pt>
                <c:pt idx="8">
                  <c:v>19.227442025911188</c:v>
                </c:pt>
                <c:pt idx="9">
                  <c:v>21.280706213809324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E9-4604-9681-792AF9C6485A}"/>
            </c:ext>
          </c:extLst>
        </c:ser>
        <c:ser>
          <c:idx val="1"/>
          <c:order val="1"/>
          <c:tx>
            <c:strRef>
              <c:f>Лист1!$F$45</c:f>
              <c:strCache>
                <c:ptCount val="1"/>
                <c:pt idx="0">
                  <c:v>log(mid)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7"/>
          </c:marker>
          <c:trendline>
            <c:spPr>
              <a:ln>
                <a:solidFill>
                  <a:srgbClr val="FF420E"/>
                </a:solidFill>
              </a:ln>
            </c:spPr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0.13789416815183966"/>
                  <c:y val="0.3533521117450151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log(bin_mid) = 1,9614x - 14,166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Лист1!$D$46:$D$52</c:f>
              <c:numCache>
                <c:formatCode>General</c:formatCode>
                <c:ptCount val="7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</c:numCache>
            </c:numRef>
          </c:xVal>
          <c:yVal>
            <c:numRef>
              <c:f>Лист1!$F$46:$F$52</c:f>
              <c:numCache>
                <c:formatCode>General</c:formatCode>
                <c:ptCount val="7"/>
                <c:pt idx="0">
                  <c:v>3.3219280948873622</c:v>
                </c:pt>
                <c:pt idx="1">
                  <c:v>5.6147098441152083</c:v>
                </c:pt>
                <c:pt idx="2">
                  <c:v>7.4757334309663976</c:v>
                </c:pt>
                <c:pt idx="3">
                  <c:v>9.3987436919381935</c:v>
                </c:pt>
                <c:pt idx="4">
                  <c:v>11.249706056969705</c:v>
                </c:pt>
                <c:pt idx="5">
                  <c:v>13.257387842692651</c:v>
                </c:pt>
                <c:pt idx="6">
                  <c:v>15.275324302127874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E9-4604-9681-792AF9C6485A}"/>
            </c:ext>
          </c:extLst>
        </c:ser>
        <c:ser>
          <c:idx val="2"/>
          <c:order val="2"/>
          <c:tx>
            <c:v>log(linear_mid)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-0.14257024413330149"/>
                  <c:y val="7.6817659051861595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log(linear_mid) </a:t>
                    </a:r>
                    <a:r>
                      <a:rPr lang="ru-RU" baseline="0"/>
                      <a:t>= 0,9005x + 0,5844</a:t>
                    </a:r>
                    <a:endParaRPr lang="ru-RU"/>
                  </a:p>
                </c:rich>
              </c:tx>
              <c:numFmt formatCode="General" sourceLinked="0"/>
            </c:trendlineLbl>
          </c:trendline>
          <c:trendline>
            <c:trendlineType val="linear"/>
            <c:dispRSqr val="0"/>
            <c:dispEq val="0"/>
          </c:trendline>
          <c:xVal>
            <c:numRef>
              <c:f>Лист1!$C$60:$C$69</c:f>
              <c:numCache>
                <c:formatCode>General</c:formatCode>
                <c:ptCount val="10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</c:numCache>
            </c:numRef>
          </c:xVal>
          <c:yVal>
            <c:numRef>
              <c:f>Лист1!$D$60:$D$69</c:f>
              <c:numCache>
                <c:formatCode>General</c:formatCode>
                <c:ptCount val="10"/>
                <c:pt idx="0">
                  <c:v>8.4676055500829968</c:v>
                </c:pt>
                <c:pt idx="1">
                  <c:v>9.5449644327892376</c:v>
                </c:pt>
                <c:pt idx="2">
                  <c:v>10.579315937580015</c:v>
                </c:pt>
                <c:pt idx="3">
                  <c:v>11.576484346796851</c:v>
                </c:pt>
                <c:pt idx="4">
                  <c:v>12.366048950670629</c:v>
                </c:pt>
                <c:pt idx="5">
                  <c:v>13.541217641736145</c:v>
                </c:pt>
                <c:pt idx="6">
                  <c:v>14.496978572599476</c:v>
                </c:pt>
                <c:pt idx="7">
                  <c:v>13.817183539425713</c:v>
                </c:pt>
                <c:pt idx="8">
                  <c:v>15.861547370235973</c:v>
                </c:pt>
                <c:pt idx="9">
                  <c:v>17.161151570282303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0E9-4604-9681-792AF9C64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015871"/>
        <c:axId val="1843602335"/>
      </c:scatterChart>
      <c:valAx>
        <c:axId val="18436023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ru-RU"/>
                  <a:t>log(</a:t>
                </a:r>
                <a:r>
                  <a:rPr lang="en-US"/>
                  <a:t>t, ms</a:t>
                </a:r>
                <a:r>
                  <a:rPr lang="ru-RU"/>
                  <a:t>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ru-RU"/>
          </a:p>
        </c:txPr>
        <c:crossAx val="2103015871"/>
        <c:crossesAt val="0"/>
        <c:crossBetween val="midCat"/>
      </c:valAx>
      <c:valAx>
        <c:axId val="2103015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ru-RU"/>
                  <a:t>log(N)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ru-RU"/>
          </a:p>
        </c:txPr>
        <c:crossAx val="1843602335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ru-RU"/>
              <a:t>logT(logN)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Log(Linear)</c:v>
          </c:tx>
          <c:spPr>
            <a:ln>
              <a:noFill/>
            </a:ln>
          </c:spPr>
          <c:marker>
            <c:symbol val="diamond"/>
            <c:size val="7"/>
          </c:marker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1-9754-45FA-B878-32B74CB90A72}"/>
              </c:ext>
            </c:extLst>
          </c:dPt>
          <c:trendline>
            <c:spPr>
              <a:ln>
                <a:solidFill>
                  <a:srgbClr val="FF420E"/>
                </a:solidFill>
              </a:ln>
            </c:spPr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0.52815734184039109"/>
                  <c:y val="1.1560740992124325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Linear = 1,0487x - 0,9085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Лист1!$J$76:$J$85</c:f>
              <c:numCache>
                <c:formatCode>General</c:formatCode>
                <c:ptCount val="10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Лист1!$F$76:$F$85</c:f>
              <c:numCache>
                <c:formatCode>General</c:formatCode>
                <c:ptCount val="10"/>
                <c:pt idx="0">
                  <c:v>8.8856963733393943</c:v>
                </c:pt>
                <c:pt idx="1">
                  <c:v>9.870364719583403</c:v>
                </c:pt>
                <c:pt idx="2">
                  <c:v>10.806549621985962</c:v>
                </c:pt>
                <c:pt idx="3">
                  <c:v>11.793196859060945</c:v>
                </c:pt>
                <c:pt idx="4">
                  <c:v>12.789533644970358</c:v>
                </c:pt>
                <c:pt idx="5">
                  <c:v>13.872386312404679</c:v>
                </c:pt>
                <c:pt idx="6">
                  <c:v>14.82485932316702</c:v>
                </c:pt>
                <c:pt idx="7">
                  <c:v>15.968779274389149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54-45FA-B878-32B74CB90A72}"/>
            </c:ext>
          </c:extLst>
        </c:ser>
        <c:ser>
          <c:idx val="1"/>
          <c:order val="1"/>
          <c:tx>
            <c:v>log(C)</c:v>
          </c:tx>
          <c:spPr>
            <a:ln>
              <a:noFill/>
            </a:ln>
          </c:spPr>
          <c:marker>
            <c:symbol val="square"/>
            <c:size val="7"/>
          </c:marker>
          <c:trendline>
            <c:spPr>
              <a:ln>
                <a:solidFill>
                  <a:srgbClr val="579D1C"/>
                </a:solidFill>
              </a:ln>
            </c:spPr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0.32657744924546622"/>
                  <c:y val="-7.7425894936397788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C = 1,0241x - 7,1622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Лист1!$J$76:$J$84</c:f>
              <c:numCache>
                <c:formatCode>General</c:formatCode>
                <c:ptCount val="9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Лист1!$I$76:$I$84</c:f>
              <c:numCache>
                <c:formatCode>General</c:formatCode>
                <c:ptCount val="9"/>
                <c:pt idx="0">
                  <c:v>9.3151495622563001</c:v>
                </c:pt>
                <c:pt idx="1">
                  <c:v>10.267957084402838</c:v>
                </c:pt>
                <c:pt idx="2">
                  <c:v>11.247927513443585</c:v>
                </c:pt>
                <c:pt idx="3">
                  <c:v>12.268542000300123</c:v>
                </c:pt>
                <c:pt idx="4">
                  <c:v>13.285980105928211</c:v>
                </c:pt>
                <c:pt idx="5">
                  <c:v>14.337830932691126</c:v>
                </c:pt>
                <c:pt idx="6">
                  <c:v>15.359234808455845</c:v>
                </c:pt>
                <c:pt idx="7">
                  <c:v>16.313981287740003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54-45FA-B878-32B74CB90A72}"/>
            </c:ext>
          </c:extLst>
        </c:ser>
        <c:ser>
          <c:idx val="2"/>
          <c:order val="2"/>
          <c:tx>
            <c:v>log(B)</c:v>
          </c:tx>
          <c:spPr>
            <a:ln>
              <a:noFill/>
            </a:ln>
          </c:spPr>
          <c:marker>
            <c:symbol val="triangle"/>
            <c:size val="7"/>
          </c:marker>
          <c:trendline>
            <c:spPr>
              <a:ln>
                <a:solidFill>
                  <a:srgbClr val="FFD320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0.37954193459350521"/>
                  <c:y val="-3.9929244743404944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B = 1,0418x - 0,4105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Лист1!$J$76:$J$85</c:f>
              <c:numCache>
                <c:formatCode>General</c:formatCode>
                <c:ptCount val="10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Лист1!$H$76:$H$85</c:f>
              <c:numCache>
                <c:formatCode>General</c:formatCode>
                <c:ptCount val="10"/>
                <c:pt idx="0">
                  <c:v>8.8105716347411462</c:v>
                </c:pt>
                <c:pt idx="1">
                  <c:v>9.7960396088297692</c:v>
                </c:pt>
                <c:pt idx="2">
                  <c:v>10.813781191217037</c:v>
                </c:pt>
                <c:pt idx="3">
                  <c:v>11.800899899920305</c:v>
                </c:pt>
                <c:pt idx="4">
                  <c:v>12.838022058304546</c:v>
                </c:pt>
                <c:pt idx="5">
                  <c:v>13.846861527286707</c:v>
                </c:pt>
                <c:pt idx="6">
                  <c:v>14.858466734683319</c:v>
                </c:pt>
                <c:pt idx="7">
                  <c:v>15.826995288119248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54-45FA-B878-32B74CB90A72}"/>
            </c:ext>
          </c:extLst>
        </c:ser>
        <c:ser>
          <c:idx val="3"/>
          <c:order val="3"/>
          <c:tx>
            <c:v>log(A)</c:v>
          </c:tx>
          <c:spPr>
            <a:ln>
              <a:noFill/>
            </a:ln>
          </c:spPr>
          <c:marker>
            <c:symbol val="diamond"/>
            <c:size val="7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0.49284632948626811"/>
                  <c:y val="-0.1573601863012416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A = 1,0391x - 0,3855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Лист1!$J$76:$J$85</c:f>
              <c:numCache>
                <c:formatCode>General</c:formatCode>
                <c:ptCount val="10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</c:numCache>
            </c:numRef>
          </c:xVal>
          <c:yVal>
            <c:numRef>
              <c:f>Лист1!$G$76:$G$85</c:f>
              <c:numCache>
                <c:formatCode>General</c:formatCode>
                <c:ptCount val="10"/>
                <c:pt idx="0">
                  <c:v>8.8105716347411462</c:v>
                </c:pt>
                <c:pt idx="1">
                  <c:v>9.7944158663501053</c:v>
                </c:pt>
                <c:pt idx="2">
                  <c:v>10.812979471251483</c:v>
                </c:pt>
                <c:pt idx="3">
                  <c:v>11.790755750118313</c:v>
                </c:pt>
                <c:pt idx="4">
                  <c:v>12.800293258223418</c:v>
                </c:pt>
                <c:pt idx="5">
                  <c:v>14.30961845628307</c:v>
                </c:pt>
                <c:pt idx="6">
                  <c:v>14.904822754294209</c:v>
                </c:pt>
                <c:pt idx="7">
                  <c:v>15.862395209311211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754-45FA-B878-32B74CB90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017119"/>
        <c:axId val="2103021695"/>
      </c:scatterChart>
      <c:valAx>
        <c:axId val="210302169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ru-RU"/>
                  <a:t>log(t</a:t>
                </a:r>
                <a:r>
                  <a:rPr lang="en-GB"/>
                  <a:t>,</a:t>
                </a:r>
                <a:r>
                  <a:rPr lang="en-GB" baseline="0"/>
                  <a:t> ns)</a:t>
                </a: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ru-RU"/>
          </a:p>
        </c:txPr>
        <c:crossAx val="2103017119"/>
        <c:crossesAt val="0"/>
        <c:crossBetween val="midCat"/>
      </c:valAx>
      <c:valAx>
        <c:axId val="21030171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ru-RU"/>
                  <a:t>log(N)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ru-RU"/>
          </a:p>
        </c:txPr>
        <c:crossAx val="2103021695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7020975171340148"/>
          <c:y val="0.24798576446359807"/>
          <c:w val="0.29593282332637871"/>
          <c:h val="0.74762998373374834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492729" y="57333"/>
    <xdr:ext cx="8274689" cy="4150038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2DF8A54-2F92-4513-903A-CAF4A6A1D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297108" y="1863041"/>
    <xdr:ext cx="5715002" cy="2507959"/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5F3C985-93DF-4606-B999-34257B852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5365458" y="7777294"/>
    <xdr:ext cx="5971246" cy="3267582"/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E248715-8239-4AB8-89AE-88E96BC196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8214219" y="12164036"/>
    <xdr:ext cx="8109016" cy="5793389"/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D168DE6D-25C7-46F9-A311-782E2CD43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0"/>
  <sheetViews>
    <sheetView tabSelected="1" topLeftCell="A28" zoomScale="102" workbookViewId="0">
      <selection activeCell="H44" sqref="H44"/>
    </sheetView>
  </sheetViews>
  <sheetFormatPr defaultRowHeight="12.75"/>
  <cols>
    <col min="1" max="10" width="12.140625" customWidth="1"/>
  </cols>
  <sheetData>
    <row r="1" spans="1:10">
      <c r="B1" s="7" t="s">
        <v>0</v>
      </c>
      <c r="C1" s="7"/>
      <c r="D1" s="7" t="s">
        <v>1</v>
      </c>
      <c r="E1" s="7"/>
    </row>
    <row r="2" spans="1:10">
      <c r="A2" t="s">
        <v>2</v>
      </c>
      <c r="B2" t="s">
        <v>3</v>
      </c>
      <c r="C2" t="s">
        <v>4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18</v>
      </c>
      <c r="J2" t="s">
        <v>19</v>
      </c>
    </row>
    <row r="3" spans="1:10">
      <c r="A3">
        <v>512</v>
      </c>
      <c r="B3" s="2">
        <v>417</v>
      </c>
      <c r="C3" s="2">
        <v>6</v>
      </c>
      <c r="D3" s="2">
        <v>22</v>
      </c>
      <c r="E3" s="2">
        <v>14</v>
      </c>
      <c r="F3">
        <v>9</v>
      </c>
      <c r="G3" s="1">
        <f>LOG(B3)/ LOG(2)</f>
        <v>8.7039035734446628</v>
      </c>
      <c r="H3" s="1">
        <f t="shared" ref="H3:H10" si="0">LOG(C3)/ LOG(2)</f>
        <v>2.5849625007211561</v>
      </c>
      <c r="I3">
        <f>LOG(D3)/ LOG(2)</f>
        <v>4.4594316186372973</v>
      </c>
      <c r="J3">
        <f>LOG(E3)/ LOG(2)</f>
        <v>3.8073549220576037</v>
      </c>
    </row>
    <row r="4" spans="1:10">
      <c r="A4">
        <f t="shared" ref="A4:A10" si="1">A3*2</f>
        <v>1024</v>
      </c>
      <c r="B4" s="2">
        <v>892</v>
      </c>
      <c r="C4" s="2">
        <v>565</v>
      </c>
      <c r="D4" s="2">
        <v>27</v>
      </c>
      <c r="E4" s="2">
        <v>31</v>
      </c>
      <c r="F4">
        <f t="shared" ref="F4:F10" si="2">F3+1</f>
        <v>10</v>
      </c>
      <c r="G4" s="1">
        <f t="shared" ref="G4:G10" si="3">LOG(B4)/ LOG(2)</f>
        <v>9.8008998999203047</v>
      </c>
      <c r="H4" s="1">
        <f t="shared" si="0"/>
        <v>9.1421070573025514</v>
      </c>
      <c r="I4">
        <f t="shared" ref="I4:I12" si="4">LOG(D4)/ LOG(2)</f>
        <v>4.7548875021634682</v>
      </c>
      <c r="J4">
        <f t="shared" ref="J4:J12" si="5">LOG(E4)/ LOG(2)</f>
        <v>4.9541963103868749</v>
      </c>
    </row>
    <row r="5" spans="1:10">
      <c r="A5">
        <f t="shared" si="1"/>
        <v>2048</v>
      </c>
      <c r="B5" s="2">
        <v>1766</v>
      </c>
      <c r="C5" s="2">
        <v>582</v>
      </c>
      <c r="D5" s="2">
        <v>29</v>
      </c>
      <c r="E5" s="2">
        <v>29</v>
      </c>
      <c r="F5">
        <f t="shared" si="2"/>
        <v>11</v>
      </c>
      <c r="G5" s="1">
        <f t="shared" si="3"/>
        <v>10.786269627648466</v>
      </c>
      <c r="H5" s="1">
        <f t="shared" si="0"/>
        <v>9.1848753429082848</v>
      </c>
      <c r="I5">
        <f t="shared" si="4"/>
        <v>4.8579809951275719</v>
      </c>
      <c r="J5">
        <f t="shared" si="5"/>
        <v>4.8579809951275719</v>
      </c>
    </row>
    <row r="6" spans="1:10">
      <c r="A6">
        <f t="shared" si="1"/>
        <v>4096</v>
      </c>
      <c r="B6" s="2">
        <v>3532</v>
      </c>
      <c r="C6" s="2">
        <v>1599</v>
      </c>
      <c r="D6" s="2">
        <v>32</v>
      </c>
      <c r="E6" s="2">
        <v>31</v>
      </c>
      <c r="F6">
        <f t="shared" si="2"/>
        <v>12</v>
      </c>
      <c r="G6" s="1">
        <f t="shared" si="3"/>
        <v>11.786269627648466</v>
      </c>
      <c r="H6" s="1">
        <f t="shared" si="0"/>
        <v>10.642954223480331</v>
      </c>
      <c r="I6">
        <f t="shared" si="4"/>
        <v>5</v>
      </c>
      <c r="J6">
        <f t="shared" si="5"/>
        <v>4.9541963103868749</v>
      </c>
    </row>
    <row r="7" spans="1:10">
      <c r="A7">
        <f t="shared" si="1"/>
        <v>8192</v>
      </c>
      <c r="B7" s="2">
        <v>7096</v>
      </c>
      <c r="C7" s="2">
        <v>295</v>
      </c>
      <c r="D7" s="2">
        <v>36</v>
      </c>
      <c r="E7" s="2">
        <v>29</v>
      </c>
      <c r="F7">
        <f t="shared" si="2"/>
        <v>13</v>
      </c>
      <c r="G7" s="1">
        <f t="shared" si="3"/>
        <v>12.792790294301064</v>
      </c>
      <c r="H7" s="1">
        <f t="shared" si="0"/>
        <v>8.2045711442492042</v>
      </c>
      <c r="I7">
        <f t="shared" si="4"/>
        <v>5.1699250014423122</v>
      </c>
      <c r="J7">
        <f t="shared" si="5"/>
        <v>4.8579809951275719</v>
      </c>
    </row>
    <row r="8" spans="1:10">
      <c r="A8">
        <f t="shared" si="1"/>
        <v>16384</v>
      </c>
      <c r="B8" s="2">
        <v>14955</v>
      </c>
      <c r="C8" s="2">
        <v>6317</v>
      </c>
      <c r="D8" s="2">
        <v>39</v>
      </c>
      <c r="E8" s="2">
        <v>41</v>
      </c>
      <c r="F8">
        <f t="shared" si="2"/>
        <v>14</v>
      </c>
      <c r="G8" s="1">
        <f t="shared" si="3"/>
        <v>13.868340290006715</v>
      </c>
      <c r="H8" s="1">
        <f t="shared" si="0"/>
        <v>12.625023856880405</v>
      </c>
      <c r="I8">
        <f t="shared" si="4"/>
        <v>5.2854022188622478</v>
      </c>
      <c r="J8">
        <f t="shared" si="5"/>
        <v>5.3575520046180838</v>
      </c>
    </row>
    <row r="9" spans="1:10">
      <c r="A9">
        <f t="shared" si="1"/>
        <v>32768</v>
      </c>
      <c r="B9" s="2">
        <v>30744</v>
      </c>
      <c r="C9" s="2">
        <v>21302</v>
      </c>
      <c r="D9" s="2">
        <v>44</v>
      </c>
      <c r="E9" s="2">
        <v>50</v>
      </c>
      <c r="F9">
        <f t="shared" si="2"/>
        <v>15</v>
      </c>
      <c r="G9" s="1">
        <f t="shared" si="3"/>
        <v>14.908017261062803</v>
      </c>
      <c r="H9" s="1">
        <f t="shared" si="0"/>
        <v>14.378701267964223</v>
      </c>
      <c r="I9">
        <f t="shared" si="4"/>
        <v>5.4594316186372973</v>
      </c>
      <c r="J9">
        <f t="shared" si="5"/>
        <v>5.6438561897747244</v>
      </c>
    </row>
    <row r="10" spans="1:10">
      <c r="A10">
        <f t="shared" si="1"/>
        <v>65536</v>
      </c>
      <c r="B10" s="2">
        <v>61392</v>
      </c>
      <c r="C10" s="2">
        <v>7309</v>
      </c>
      <c r="D10" s="2">
        <v>47</v>
      </c>
      <c r="E10" s="2">
        <v>50</v>
      </c>
      <c r="F10">
        <f t="shared" si="2"/>
        <v>16</v>
      </c>
      <c r="G10" s="1">
        <f t="shared" si="3"/>
        <v>15.905763049602795</v>
      </c>
      <c r="H10" s="1">
        <f t="shared" si="0"/>
        <v>12.835458318236592</v>
      </c>
      <c r="I10">
        <f t="shared" si="4"/>
        <v>5.5545888516776376</v>
      </c>
      <c r="J10">
        <f t="shared" si="5"/>
        <v>5.6438561897747244</v>
      </c>
    </row>
    <row r="11" spans="1:10">
      <c r="G11" s="1"/>
      <c r="H11" s="1"/>
      <c r="I11" t="e">
        <f t="shared" si="4"/>
        <v>#NUM!</v>
      </c>
      <c r="J11" t="e">
        <f t="shared" si="5"/>
        <v>#NUM!</v>
      </c>
    </row>
    <row r="12" spans="1:10">
      <c r="G12" s="1"/>
      <c r="H12" s="1"/>
      <c r="I12" t="e">
        <f t="shared" si="4"/>
        <v>#NUM!</v>
      </c>
      <c r="J12" t="e">
        <f t="shared" si="5"/>
        <v>#NUM!</v>
      </c>
    </row>
    <row r="13" spans="1:10">
      <c r="G13" s="1"/>
      <c r="H13" s="1"/>
    </row>
    <row r="14" spans="1:10">
      <c r="G14" s="1"/>
      <c r="H14" s="1"/>
    </row>
    <row r="27" spans="1:23">
      <c r="L27" t="s">
        <v>8</v>
      </c>
    </row>
    <row r="28" spans="1:23">
      <c r="L28">
        <v>10000</v>
      </c>
    </row>
    <row r="29" spans="1:2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8" spans="1:6">
      <c r="C38" t="s">
        <v>8</v>
      </c>
    </row>
    <row r="39" spans="1:6">
      <c r="C39">
        <v>100</v>
      </c>
    </row>
    <row r="44" spans="1:6">
      <c r="A44" s="4"/>
      <c r="B44" s="4"/>
      <c r="C44" s="4" t="s">
        <v>21</v>
      </c>
      <c r="D44" s="4"/>
      <c r="E44" s="4"/>
      <c r="F44" s="4"/>
    </row>
    <row r="45" spans="1:6">
      <c r="A45" t="s">
        <v>2</v>
      </c>
      <c r="B45" t="s">
        <v>3</v>
      </c>
      <c r="C45" t="s">
        <v>4</v>
      </c>
      <c r="D45" t="s">
        <v>5</v>
      </c>
      <c r="E45" t="s">
        <v>9</v>
      </c>
      <c r="F45" t="s">
        <v>10</v>
      </c>
    </row>
    <row r="46" spans="1:6">
      <c r="A46">
        <v>128</v>
      </c>
      <c r="B46" s="2">
        <v>12</v>
      </c>
      <c r="C46" s="2">
        <v>10</v>
      </c>
      <c r="D46">
        <v>9</v>
      </c>
      <c r="E46" s="1">
        <f>LOG(B46)/ LOG(2)</f>
        <v>3.5849625007211565</v>
      </c>
      <c r="F46">
        <f t="shared" ref="E46:F55" si="6">LOG(C46)/ LOG(2)</f>
        <v>3.3219280948873622</v>
      </c>
    </row>
    <row r="47" spans="1:6">
      <c r="A47">
        <f t="shared" ref="A47:A55" si="7">A46*2</f>
        <v>256</v>
      </c>
      <c r="B47" s="2">
        <v>49</v>
      </c>
      <c r="C47" s="2">
        <v>49</v>
      </c>
      <c r="D47">
        <f t="shared" ref="D47:D55" si="8">D46+1</f>
        <v>10</v>
      </c>
      <c r="E47" s="1">
        <f t="shared" si="6"/>
        <v>5.6147098441152083</v>
      </c>
      <c r="F47">
        <f t="shared" si="6"/>
        <v>5.6147098441152083</v>
      </c>
    </row>
    <row r="48" spans="1:6">
      <c r="A48">
        <f t="shared" si="7"/>
        <v>512</v>
      </c>
      <c r="B48" s="2">
        <v>175</v>
      </c>
      <c r="C48" s="2">
        <v>178</v>
      </c>
      <c r="D48">
        <f t="shared" si="8"/>
        <v>11</v>
      </c>
      <c r="E48" s="1">
        <f t="shared" si="6"/>
        <v>7.451211111832329</v>
      </c>
      <c r="F48">
        <f t="shared" si="6"/>
        <v>7.4757334309663976</v>
      </c>
    </row>
    <row r="49" spans="1:6">
      <c r="A49">
        <f t="shared" si="7"/>
        <v>1024</v>
      </c>
      <c r="B49" s="2">
        <v>660</v>
      </c>
      <c r="C49" s="2">
        <v>675</v>
      </c>
      <c r="D49">
        <f t="shared" si="8"/>
        <v>12</v>
      </c>
      <c r="E49" s="1">
        <f t="shared" si="6"/>
        <v>9.366322214245816</v>
      </c>
      <c r="F49">
        <f t="shared" si="6"/>
        <v>9.3987436919381935</v>
      </c>
    </row>
    <row r="50" spans="1:6">
      <c r="A50">
        <f t="shared" si="7"/>
        <v>2048</v>
      </c>
      <c r="B50" s="2">
        <v>2527</v>
      </c>
      <c r="C50" s="2">
        <v>2435</v>
      </c>
      <c r="D50">
        <f t="shared" si="8"/>
        <v>13</v>
      </c>
      <c r="E50" s="1">
        <f t="shared" si="6"/>
        <v>11.303209948944774</v>
      </c>
      <c r="F50">
        <f t="shared" si="6"/>
        <v>11.249706056969705</v>
      </c>
    </row>
    <row r="51" spans="1:6">
      <c r="A51">
        <f t="shared" si="7"/>
        <v>4096</v>
      </c>
      <c r="B51" s="2">
        <v>9662</v>
      </c>
      <c r="C51" s="2">
        <v>9792</v>
      </c>
      <c r="D51">
        <f t="shared" si="8"/>
        <v>14</v>
      </c>
      <c r="E51" s="1">
        <f t="shared" si="6"/>
        <v>13.238106137432077</v>
      </c>
      <c r="F51">
        <f t="shared" si="6"/>
        <v>13.257387842692651</v>
      </c>
    </row>
    <row r="52" spans="1:6">
      <c r="A52">
        <f t="shared" si="7"/>
        <v>8192</v>
      </c>
      <c r="B52" s="2">
        <v>38309</v>
      </c>
      <c r="C52" s="2">
        <v>39658</v>
      </c>
      <c r="D52">
        <f t="shared" si="8"/>
        <v>15</v>
      </c>
      <c r="E52" s="1">
        <f t="shared" si="6"/>
        <v>15.225395746374398</v>
      </c>
      <c r="F52">
        <f t="shared" si="6"/>
        <v>15.275324302127874</v>
      </c>
    </row>
    <row r="53" spans="1:6">
      <c r="A53">
        <f t="shared" si="7"/>
        <v>16384</v>
      </c>
      <c r="B53" s="2">
        <v>153293</v>
      </c>
      <c r="C53" s="5">
        <v>14</v>
      </c>
      <c r="D53">
        <f t="shared" si="8"/>
        <v>16</v>
      </c>
      <c r="E53" s="1">
        <f t="shared" si="6"/>
        <v>17.225932293443542</v>
      </c>
      <c r="F53" s="6">
        <f t="shared" si="6"/>
        <v>3.8073549220576037</v>
      </c>
    </row>
    <row r="54" spans="1:6">
      <c r="A54">
        <f t="shared" si="7"/>
        <v>32768</v>
      </c>
      <c r="B54" s="2">
        <v>613814</v>
      </c>
      <c r="C54" s="2">
        <v>545199</v>
      </c>
      <c r="D54">
        <f t="shared" si="8"/>
        <v>17</v>
      </c>
      <c r="E54" s="1">
        <f t="shared" si="6"/>
        <v>19.227442025911188</v>
      </c>
      <c r="F54">
        <f t="shared" si="6"/>
        <v>19.056423390401719</v>
      </c>
    </row>
    <row r="55" spans="1:6">
      <c r="A55">
        <f t="shared" si="7"/>
        <v>65536</v>
      </c>
      <c r="B55" s="2">
        <v>2547598</v>
      </c>
      <c r="C55" s="5">
        <v>19</v>
      </c>
      <c r="D55">
        <f t="shared" si="8"/>
        <v>18</v>
      </c>
      <c r="E55" s="1">
        <f t="shared" si="6"/>
        <v>21.280706213809324</v>
      </c>
      <c r="F55" s="5">
        <f t="shared" si="6"/>
        <v>4.2479275134435852</v>
      </c>
    </row>
    <row r="56" spans="1:6">
      <c r="E56" s="1"/>
    </row>
    <row r="57" spans="1:6">
      <c r="E57" s="1"/>
    </row>
    <row r="58" spans="1:6">
      <c r="A58" s="4"/>
      <c r="B58" s="4"/>
      <c r="C58" s="4" t="s">
        <v>22</v>
      </c>
      <c r="D58" s="4"/>
    </row>
    <row r="59" spans="1:6">
      <c r="A59" t="s">
        <v>2</v>
      </c>
      <c r="B59" t="s">
        <v>4</v>
      </c>
      <c r="C59" t="s">
        <v>5</v>
      </c>
      <c r="D59" t="s">
        <v>20</v>
      </c>
    </row>
    <row r="60" spans="1:6">
      <c r="A60">
        <v>128</v>
      </c>
      <c r="B60" s="2">
        <v>354</v>
      </c>
      <c r="C60">
        <v>9</v>
      </c>
      <c r="D60">
        <f t="shared" ref="D60:D69" si="9">LOG(B60)/ LOG(2)</f>
        <v>8.4676055500829968</v>
      </c>
      <c r="E60" s="1"/>
    </row>
    <row r="61" spans="1:6">
      <c r="A61">
        <f t="shared" ref="A61:A69" si="10">A60*2</f>
        <v>256</v>
      </c>
      <c r="B61" s="2">
        <v>747</v>
      </c>
      <c r="C61">
        <f t="shared" ref="C61:C69" si="11">C60+1</f>
        <v>10</v>
      </c>
      <c r="D61">
        <f t="shared" si="9"/>
        <v>9.5449644327892376</v>
      </c>
      <c r="E61" s="1"/>
    </row>
    <row r="62" spans="1:6">
      <c r="A62">
        <f t="shared" si="10"/>
        <v>512</v>
      </c>
      <c r="B62" s="2">
        <v>1530</v>
      </c>
      <c r="C62">
        <f t="shared" si="11"/>
        <v>11</v>
      </c>
      <c r="D62">
        <f t="shared" si="9"/>
        <v>10.579315937580015</v>
      </c>
      <c r="E62" s="1"/>
    </row>
    <row r="63" spans="1:6">
      <c r="A63">
        <f t="shared" si="10"/>
        <v>1024</v>
      </c>
      <c r="B63" s="2">
        <v>3054</v>
      </c>
      <c r="C63">
        <f t="shared" si="11"/>
        <v>12</v>
      </c>
      <c r="D63">
        <f t="shared" si="9"/>
        <v>11.576484346796851</v>
      </c>
      <c r="E63" s="1"/>
    </row>
    <row r="64" spans="1:6">
      <c r="A64">
        <f t="shared" si="10"/>
        <v>2048</v>
      </c>
      <c r="B64" s="2">
        <v>5279</v>
      </c>
      <c r="C64">
        <f t="shared" si="11"/>
        <v>13</v>
      </c>
      <c r="D64">
        <f t="shared" si="9"/>
        <v>12.366048950670629</v>
      </c>
      <c r="E64" s="1"/>
    </row>
    <row r="65" spans="1:23">
      <c r="A65">
        <f t="shared" si="10"/>
        <v>4096</v>
      </c>
      <c r="B65" s="2">
        <v>11921</v>
      </c>
      <c r="C65">
        <f t="shared" si="11"/>
        <v>14</v>
      </c>
      <c r="D65">
        <f t="shared" si="9"/>
        <v>13.541217641736145</v>
      </c>
      <c r="E65" s="1"/>
    </row>
    <row r="66" spans="1:23">
      <c r="A66">
        <f t="shared" si="10"/>
        <v>8192</v>
      </c>
      <c r="B66" s="2">
        <v>23122</v>
      </c>
      <c r="C66">
        <f t="shared" si="11"/>
        <v>15</v>
      </c>
      <c r="D66">
        <f t="shared" si="9"/>
        <v>14.496978572599476</v>
      </c>
      <c r="E66" s="1"/>
    </row>
    <row r="67" spans="1:23">
      <c r="A67">
        <f t="shared" si="10"/>
        <v>16384</v>
      </c>
      <c r="B67" s="2">
        <v>14434</v>
      </c>
      <c r="C67">
        <f t="shared" si="11"/>
        <v>16</v>
      </c>
      <c r="D67">
        <f t="shared" si="9"/>
        <v>13.817183539425713</v>
      </c>
      <c r="E67" s="1"/>
    </row>
    <row r="68" spans="1:23">
      <c r="A68">
        <f t="shared" si="10"/>
        <v>32768</v>
      </c>
      <c r="B68" s="2">
        <v>59539</v>
      </c>
      <c r="C68">
        <f t="shared" si="11"/>
        <v>17</v>
      </c>
      <c r="D68">
        <f t="shared" si="9"/>
        <v>15.861547370235973</v>
      </c>
    </row>
    <row r="69" spans="1:23">
      <c r="A69">
        <f t="shared" si="10"/>
        <v>65536</v>
      </c>
      <c r="B69" s="2">
        <v>146562</v>
      </c>
      <c r="C69">
        <f t="shared" si="11"/>
        <v>18</v>
      </c>
      <c r="D69">
        <f t="shared" si="9"/>
        <v>17.161151570282303</v>
      </c>
    </row>
    <row r="73" spans="1:2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5" spans="1:23">
      <c r="A75" t="s">
        <v>2</v>
      </c>
      <c r="B75" t="s">
        <v>0</v>
      </c>
      <c r="C75" t="s">
        <v>11</v>
      </c>
      <c r="D75" t="s">
        <v>12</v>
      </c>
      <c r="E75" t="s">
        <v>13</v>
      </c>
      <c r="F75" t="s">
        <v>14</v>
      </c>
      <c r="G75" t="s">
        <v>15</v>
      </c>
      <c r="H75" t="s">
        <v>16</v>
      </c>
      <c r="I75" t="s">
        <v>17</v>
      </c>
      <c r="J75" t="s">
        <v>5</v>
      </c>
    </row>
    <row r="76" spans="1:23">
      <c r="A76">
        <v>512</v>
      </c>
      <c r="B76" s="2">
        <v>473</v>
      </c>
      <c r="C76" s="2">
        <v>449</v>
      </c>
      <c r="D76" s="2">
        <v>449</v>
      </c>
      <c r="E76" s="2">
        <v>637</v>
      </c>
      <c r="F76">
        <f t="shared" ref="F76:F83" si="12">LOG(B76)/ LOG(2)</f>
        <v>8.8856963733393943</v>
      </c>
      <c r="G76">
        <f t="shared" ref="G76:G83" si="13">LOG(C76)/ LOG(2)</f>
        <v>8.8105716347411462</v>
      </c>
      <c r="H76">
        <f t="shared" ref="H76:H83" si="14">LOG(D76)/ LOG(2)</f>
        <v>8.8105716347411462</v>
      </c>
      <c r="I76">
        <f t="shared" ref="I76:I83" si="15">LOG(E76)/ LOG(2)</f>
        <v>9.3151495622563001</v>
      </c>
      <c r="J76">
        <v>9</v>
      </c>
    </row>
    <row r="77" spans="1:23">
      <c r="A77">
        <f t="shared" ref="A77:A83" si="16">A76*2</f>
        <v>1024</v>
      </c>
      <c r="B77" s="2">
        <v>936</v>
      </c>
      <c r="C77" s="2">
        <v>888</v>
      </c>
      <c r="D77" s="2">
        <v>889</v>
      </c>
      <c r="E77" s="2">
        <v>1233</v>
      </c>
      <c r="F77">
        <f t="shared" si="12"/>
        <v>9.870364719583403</v>
      </c>
      <c r="G77">
        <f t="shared" si="13"/>
        <v>9.7944158663501053</v>
      </c>
      <c r="H77">
        <f t="shared" si="14"/>
        <v>9.7960396088297692</v>
      </c>
      <c r="I77">
        <f t="shared" si="15"/>
        <v>10.267957084402838</v>
      </c>
      <c r="J77">
        <f t="shared" ref="J77:J83" si="17">J76+1</f>
        <v>10</v>
      </c>
    </row>
    <row r="78" spans="1:23">
      <c r="A78">
        <f t="shared" si="16"/>
        <v>2048</v>
      </c>
      <c r="B78" s="2">
        <v>1791</v>
      </c>
      <c r="C78" s="2">
        <v>1799</v>
      </c>
      <c r="D78" s="2">
        <v>1800</v>
      </c>
      <c r="E78" s="2">
        <v>2432</v>
      </c>
      <c r="F78">
        <f t="shared" si="12"/>
        <v>10.806549621985962</v>
      </c>
      <c r="G78">
        <f t="shared" si="13"/>
        <v>10.812979471251483</v>
      </c>
      <c r="H78">
        <f t="shared" si="14"/>
        <v>10.813781191217037</v>
      </c>
      <c r="I78">
        <f t="shared" si="15"/>
        <v>11.247927513443585</v>
      </c>
      <c r="J78">
        <f t="shared" si="17"/>
        <v>11</v>
      </c>
    </row>
    <row r="79" spans="1:23">
      <c r="A79">
        <f t="shared" si="16"/>
        <v>4096</v>
      </c>
      <c r="B79" s="2">
        <v>3549</v>
      </c>
      <c r="C79" s="2">
        <v>3543</v>
      </c>
      <c r="D79" s="2">
        <v>3568</v>
      </c>
      <c r="E79" s="2">
        <v>4934</v>
      </c>
      <c r="F79">
        <f t="shared" si="12"/>
        <v>11.793196859060945</v>
      </c>
      <c r="G79">
        <f t="shared" si="13"/>
        <v>11.790755750118313</v>
      </c>
      <c r="H79">
        <f t="shared" si="14"/>
        <v>11.800899899920305</v>
      </c>
      <c r="I79">
        <f t="shared" si="15"/>
        <v>12.268542000300123</v>
      </c>
      <c r="J79">
        <f t="shared" si="17"/>
        <v>12</v>
      </c>
    </row>
    <row r="80" spans="1:23">
      <c r="A80">
        <f t="shared" si="16"/>
        <v>8192</v>
      </c>
      <c r="B80" s="2">
        <v>7080</v>
      </c>
      <c r="C80" s="2">
        <v>7133</v>
      </c>
      <c r="D80" s="2">
        <v>7322</v>
      </c>
      <c r="E80" s="2">
        <v>9988</v>
      </c>
      <c r="F80">
        <f t="shared" si="12"/>
        <v>12.789533644970358</v>
      </c>
      <c r="G80">
        <f t="shared" si="13"/>
        <v>12.800293258223418</v>
      </c>
      <c r="H80">
        <f t="shared" si="14"/>
        <v>12.838022058304546</v>
      </c>
      <c r="I80">
        <f t="shared" si="15"/>
        <v>13.285980105928211</v>
      </c>
      <c r="J80">
        <f t="shared" si="17"/>
        <v>13</v>
      </c>
    </row>
    <row r="81" spans="1:10">
      <c r="A81">
        <f t="shared" si="16"/>
        <v>16384</v>
      </c>
      <c r="B81" s="2">
        <v>14997</v>
      </c>
      <c r="C81" s="2">
        <v>20306</v>
      </c>
      <c r="D81" s="2">
        <v>14734</v>
      </c>
      <c r="E81" s="2">
        <v>20707</v>
      </c>
      <c r="F81">
        <f t="shared" si="12"/>
        <v>13.872386312404679</v>
      </c>
      <c r="G81">
        <f t="shared" si="13"/>
        <v>14.30961845628307</v>
      </c>
      <c r="H81">
        <f t="shared" si="14"/>
        <v>13.846861527286707</v>
      </c>
      <c r="I81">
        <f t="shared" si="15"/>
        <v>14.337830932691126</v>
      </c>
      <c r="J81">
        <f t="shared" si="17"/>
        <v>14</v>
      </c>
    </row>
    <row r="82" spans="1:10">
      <c r="A82">
        <f t="shared" si="16"/>
        <v>32768</v>
      </c>
      <c r="B82" s="2">
        <v>29022</v>
      </c>
      <c r="C82" s="2">
        <v>30676</v>
      </c>
      <c r="D82" s="2">
        <v>29706</v>
      </c>
      <c r="E82" s="2">
        <v>42033</v>
      </c>
      <c r="F82">
        <f t="shared" si="12"/>
        <v>14.82485932316702</v>
      </c>
      <c r="G82">
        <f t="shared" si="13"/>
        <v>14.904822754294209</v>
      </c>
      <c r="H82">
        <f t="shared" si="14"/>
        <v>14.858466734683319</v>
      </c>
      <c r="I82">
        <f t="shared" si="15"/>
        <v>15.359234808455845</v>
      </c>
      <c r="J82">
        <f t="shared" si="17"/>
        <v>15</v>
      </c>
    </row>
    <row r="83" spans="1:10">
      <c r="A83">
        <f t="shared" si="16"/>
        <v>65536</v>
      </c>
      <c r="B83" s="2">
        <v>64133</v>
      </c>
      <c r="C83" s="2">
        <v>59574</v>
      </c>
      <c r="D83" s="2">
        <v>58130</v>
      </c>
      <c r="E83" s="2">
        <v>81470</v>
      </c>
      <c r="F83">
        <f t="shared" si="12"/>
        <v>15.968779274389149</v>
      </c>
      <c r="G83">
        <f t="shared" si="13"/>
        <v>15.862395209311211</v>
      </c>
      <c r="H83">
        <f t="shared" si="14"/>
        <v>15.826995288119248</v>
      </c>
      <c r="I83">
        <f t="shared" si="15"/>
        <v>16.313981287740003</v>
      </c>
      <c r="J83">
        <f t="shared" si="17"/>
        <v>16</v>
      </c>
    </row>
    <row r="89" spans="1:10">
      <c r="C89" t="s">
        <v>8</v>
      </c>
    </row>
    <row r="90" spans="1:10">
      <c r="C90">
        <v>100</v>
      </c>
    </row>
  </sheetData>
  <mergeCells count="2">
    <mergeCell ref="B1:C1"/>
    <mergeCell ref="D1:E1"/>
  </mergeCells>
  <pageMargins left="0" right="0" top="0.39370078740157483" bottom="0.39370078740157483" header="0" footer="0"/>
  <pageSetup paperSize="9" orientation="portrait" r:id="rId1"/>
  <headerFooter>
    <oddHeader>&amp;C&amp;A</oddHeader>
    <oddFooter>&amp;CСтраница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temochka2005</dc:creator>
  <cp:lastModifiedBy>temochka2005</cp:lastModifiedBy>
  <cp:revision>11</cp:revision>
  <dcterms:created xsi:type="dcterms:W3CDTF">2023-02-21T19:35:08Z</dcterms:created>
  <dcterms:modified xsi:type="dcterms:W3CDTF">2023-03-02T14:53:56Z</dcterms:modified>
</cp:coreProperties>
</file>