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  <sheet state="visible" name="Horas Sprint 1" sheetId="2" r:id="rId4"/>
    <sheet state="visible" name="Burndown Sprint 1" sheetId="3" r:id="rId5"/>
    <sheet state="visible" name="Sprint 2" sheetId="4" r:id="rId6"/>
    <sheet state="visible" name="Burndown Sprint 2" sheetId="5" r:id="rId7"/>
    <sheet state="visible" name="Sprint 3" sheetId="6" r:id="rId8"/>
    <sheet state="visible" name="Burndown Sprint 3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Initial numeric estimate (size) concluded during Sprint Review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Initial numeric estimate (size) concluded during Sprint Review
</t>
      </text>
    </comment>
  </commentList>
</comments>
</file>

<file path=xl/sharedStrings.xml><?xml version="1.0" encoding="utf-8"?>
<sst xmlns="http://schemas.openxmlformats.org/spreadsheetml/2006/main" count="298" uniqueCount="118">
  <si>
    <t xml:space="preserve">SPRINT 1: </t>
  </si>
  <si>
    <t>FECHA CALENDARIO</t>
  </si>
  <si>
    <t>TAREAS</t>
  </si>
  <si>
    <t>TIEMPO ESTIMADO</t>
  </si>
  <si>
    <t>Día 01</t>
  </si>
  <si>
    <t>Responsable</t>
  </si>
  <si>
    <t>Día 02</t>
  </si>
  <si>
    <t>Día 03</t>
  </si>
  <si>
    <t>Día 04</t>
  </si>
  <si>
    <t>Día 05</t>
  </si>
  <si>
    <t>Día 06</t>
  </si>
  <si>
    <t>Día 07</t>
  </si>
  <si>
    <t>Día 08</t>
  </si>
  <si>
    <t>Día 09</t>
  </si>
  <si>
    <t>Día 11</t>
  </si>
  <si>
    <t>Día 12</t>
  </si>
  <si>
    <t>Día 13</t>
  </si>
  <si>
    <t>Día 14</t>
  </si>
  <si>
    <t>Día 15</t>
  </si>
  <si>
    <t>TOTAL HORAS</t>
  </si>
  <si>
    <t>Fecha de inicio</t>
  </si>
  <si>
    <t>INVESTIGAR LARAVEL</t>
  </si>
  <si>
    <t>Fecha de término</t>
  </si>
  <si>
    <t>Horas</t>
  </si>
  <si>
    <t>Horas Reales</t>
  </si>
  <si>
    <t>Estado</t>
  </si>
  <si>
    <t>Tutoriales y documentación</t>
  </si>
  <si>
    <t>Cristóbal Díaz</t>
  </si>
  <si>
    <t>Terminado</t>
  </si>
  <si>
    <t>Maximiliano Palma</t>
  </si>
  <si>
    <t>Samuel Sáez</t>
  </si>
  <si>
    <t>Joaquin Quezada</t>
  </si>
  <si>
    <t>Hans Topp</t>
  </si>
  <si>
    <t>DISEÑO DE PAGINA PRINCIPAL</t>
  </si>
  <si>
    <t>Menu  de cursos</t>
  </si>
  <si>
    <t>Buscador</t>
  </si>
  <si>
    <t>Actividad reciente</t>
  </si>
  <si>
    <t>DISEÑO SALA</t>
  </si>
  <si>
    <t>Distribucion de usuarios</t>
  </si>
  <si>
    <t>Creacion de sala</t>
  </si>
  <si>
    <t>Aspecto de sala</t>
  </si>
  <si>
    <t>Joaquín Quezada</t>
  </si>
  <si>
    <t>Archivos adjuntos</t>
  </si>
  <si>
    <t>INTERFAZ SALA (COMENTARIO)</t>
  </si>
  <si>
    <t>Publicacion de comentarios</t>
  </si>
  <si>
    <t>Reporte comentario</t>
  </si>
  <si>
    <t>Eliminar comentario</t>
  </si>
  <si>
    <t>INTERFAZ SALA (USUARIO)</t>
  </si>
  <si>
    <t>Conexion de usuarios</t>
  </si>
  <si>
    <t>Restricciones</t>
  </si>
  <si>
    <t>En proceso</t>
  </si>
  <si>
    <t>Algoritmo distribucion</t>
  </si>
  <si>
    <t>Reporte usuario</t>
  </si>
  <si>
    <t>Grabar comentario</t>
  </si>
  <si>
    <t>REVISION DE ERRORES</t>
  </si>
  <si>
    <t>Revision de errores</t>
  </si>
  <si>
    <t>*Fecha inicio 17-10-2018</t>
  </si>
  <si>
    <t>T.H:</t>
  </si>
  <si>
    <t>*Fecha de término 06-11-2018</t>
  </si>
  <si>
    <t>HORAS RESTANTES</t>
  </si>
  <si>
    <t>HORAS ESTIMADAS RESTANTES (IDEAL)</t>
  </si>
  <si>
    <t>SPRINT 2:</t>
  </si>
  <si>
    <t>PENDIENTES DE SPRINT 1</t>
  </si>
  <si>
    <t>Algoritmo de distribución</t>
  </si>
  <si>
    <t>Restricciones sala (Tiempo/Usuario)</t>
  </si>
  <si>
    <t>Grabar comentarios</t>
  </si>
  <si>
    <t>Implementación de interfaz</t>
  </si>
  <si>
    <t>Archivos en comentarios</t>
  </si>
  <si>
    <t>Eliminar comentarios</t>
  </si>
  <si>
    <t>Samuel Saez</t>
  </si>
  <si>
    <t>INTERFAZ AYUDANTE</t>
  </si>
  <si>
    <t>Recepcion de comentarios</t>
  </si>
  <si>
    <t>Cristobal Diaz</t>
  </si>
  <si>
    <t xml:space="preserve">Agregar retroalimentacion </t>
  </si>
  <si>
    <t>Creacion de temas</t>
  </si>
  <si>
    <t>Preguntas</t>
  </si>
  <si>
    <t>SALA RESTRICCIÓN</t>
  </si>
  <si>
    <t>Sala de espera</t>
  </si>
  <si>
    <t>Tiempo de sala</t>
  </si>
  <si>
    <t>Desconeccion de sala</t>
  </si>
  <si>
    <t>Eliminacion de sala</t>
  </si>
  <si>
    <t>Interaccion de mensajes</t>
  </si>
  <si>
    <t>*Fecha inicio 7-11-2018</t>
  </si>
  <si>
    <t>*Fecha de término 26-11-2018</t>
  </si>
  <si>
    <t>SPRINT 3:</t>
  </si>
  <si>
    <t>PENDIENTES DE SPRINT 2</t>
  </si>
  <si>
    <t>Pendiente</t>
  </si>
  <si>
    <t>Actualizacion de Interfaz</t>
  </si>
  <si>
    <t>Comentarios en la sala</t>
  </si>
  <si>
    <t>Historial del alumno</t>
  </si>
  <si>
    <t>Distribucion de preguntas en la sala</t>
  </si>
  <si>
    <t>Diseño modulo Ayudante</t>
  </si>
  <si>
    <t>Vizualizacion del contenido</t>
  </si>
  <si>
    <t>Interfaz Final</t>
  </si>
  <si>
    <t>Aplicacion API</t>
  </si>
  <si>
    <t>Maximiliano Palma/Joaquin Quezada</t>
  </si>
  <si>
    <t xml:space="preserve">Revision final </t>
  </si>
  <si>
    <t>Hans Topp / Cristobal Diaz</t>
  </si>
  <si>
    <t>Sprint 2 Backlog</t>
  </si>
  <si>
    <t>Sprint 2</t>
  </si>
  <si>
    <t>Tareas</t>
  </si>
  <si>
    <t>SubTareas</t>
  </si>
  <si>
    <t>Tiempo
Estimado</t>
  </si>
  <si>
    <t>Pendiente Sprint 1</t>
  </si>
  <si>
    <t>Opciones Ayudante</t>
  </si>
  <si>
    <t>Agregar retroalimentacion</t>
  </si>
  <si>
    <t>Restricciones Sala</t>
  </si>
  <si>
    <t>Interacción mensajes</t>
  </si>
  <si>
    <t>Total Horas Restantes</t>
  </si>
  <si>
    <t>Horas Estimadas</t>
  </si>
  <si>
    <t>Sprint Burndown Chart</t>
  </si>
  <si>
    <t>Sprint 3 Backlog</t>
  </si>
  <si>
    <t>Sprint 3</t>
  </si>
  <si>
    <t>Pendiente Sprint 2</t>
  </si>
  <si>
    <t>Iterfaz parte 1</t>
  </si>
  <si>
    <t>Visualización del contenido</t>
  </si>
  <si>
    <t xml:space="preserve">Interfaz final </t>
  </si>
  <si>
    <t>Aplicacion 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</si>
</sst>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"/>
    <numFmt numFmtId="165" formatCode="d-m"/>
  </numFmts>
  <fonts count="14">
    <font>
      <sz val="10.0"/>
      <color rgb="FF000000"/>
      <name val="Arial"/>
    </font>
    <font/>
    <font>
      <b/>
    </font>
    <font>
      <b/>
      <i/>
      <sz val="14.0"/>
      <color rgb="FF000000"/>
      <name val="Calibri"/>
    </font>
    <font>
      <color rgb="FF000000"/>
    </font>
    <font>
      <b/>
      <sz val="11.0"/>
      <color rgb="FF000000"/>
      <name val="Calibri"/>
    </font>
    <font>
      <sz val="11.0"/>
      <color rgb="FF000000"/>
      <name val="Calibri"/>
    </font>
    <font>
      <b/>
      <color rgb="FF000000"/>
    </font>
    <font>
      <b/>
      <sz val="14.0"/>
      <color rgb="FF000000"/>
      <name val="Arial"/>
    </font>
    <font>
      <sz val="14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sz val="7.0"/>
      <color rgb="FF000000"/>
      <name val="Calibri"/>
    </font>
    <font>
      <b/>
      <sz val="12.0"/>
      <color rgb="FFFFFFFF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8DB3E2"/>
        <bgColor rgb="FF8DB3E2"/>
      </patternFill>
    </fill>
    <fill>
      <patternFill patternType="solid">
        <fgColor rgb="FF4F81BD"/>
        <bgColor rgb="FF4F81BD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 shrinkToFit="0" wrapText="1"/>
    </xf>
    <xf borderId="1" fillId="0" fontId="2" numFmtId="164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1" fillId="2" fontId="4" numFmtId="0" xfId="0" applyAlignment="1" applyBorder="1" applyFill="1" applyFont="1">
      <alignment shrinkToFit="0" wrapText="1"/>
    </xf>
    <xf borderId="1" fillId="0" fontId="2" numFmtId="0" xfId="0" applyAlignment="1" applyBorder="1" applyFont="1">
      <alignment readingOrder="0"/>
    </xf>
    <xf borderId="1" fillId="2" fontId="5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2" fontId="5" numFmtId="0" xfId="0" applyAlignment="1" applyBorder="1" applyFont="1">
      <alignment readingOrder="0" shrinkToFit="0" wrapText="1"/>
    </xf>
    <xf borderId="1" fillId="2" fontId="6" numFmtId="0" xfId="0" applyAlignment="1" applyBorder="1" applyFont="1">
      <alignment readingOrder="0"/>
    </xf>
    <xf borderId="1" fillId="2" fontId="6" numFmtId="164" xfId="0" applyAlignment="1" applyBorder="1" applyFont="1" applyNumberFormat="1">
      <alignment readingOrder="0"/>
    </xf>
    <xf borderId="1" fillId="2" fontId="7" numFmtId="0" xfId="0" applyAlignment="1" applyBorder="1" applyFont="1">
      <alignment vertical="top"/>
    </xf>
    <xf borderId="1" fillId="3" fontId="5" numFmtId="0" xfId="0" applyAlignment="1" applyBorder="1" applyFill="1" applyFont="1">
      <alignment readingOrder="0" shrinkToFit="0" wrapText="1"/>
    </xf>
    <xf borderId="1" fillId="0" fontId="6" numFmtId="0" xfId="0" applyAlignment="1" applyBorder="1" applyFont="1">
      <alignment readingOrder="0"/>
    </xf>
    <xf borderId="1" fillId="0" fontId="6" numFmtId="164" xfId="0" applyAlignment="1" applyBorder="1" applyFont="1" applyNumberFormat="1">
      <alignment readingOrder="0"/>
    </xf>
    <xf borderId="1" fillId="3" fontId="1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/>
    </xf>
    <xf borderId="1" fillId="4" fontId="6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1" fillId="3" fontId="6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/>
    </xf>
    <xf borderId="1" fillId="0" fontId="6" numFmtId="165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1" fillId="5" fontId="6" numFmtId="0" xfId="0" applyAlignment="1" applyBorder="1" applyFill="1" applyFont="1">
      <alignment horizontal="left" readingOrder="0"/>
    </xf>
    <xf borderId="1" fillId="3" fontId="5" numFmtId="0" xfId="0" applyAlignment="1" applyBorder="1" applyFont="1">
      <alignment readingOrder="0" shrinkToFit="0" vertical="bottom" wrapText="1"/>
    </xf>
    <xf borderId="1" fillId="3" fontId="6" numFmtId="0" xfId="0" applyAlignment="1" applyBorder="1" applyFont="1">
      <alignment readingOrder="0"/>
    </xf>
    <xf borderId="1" fillId="3" fontId="5" numFmtId="0" xfId="0" applyAlignment="1" applyBorder="1" applyFont="1">
      <alignment horizontal="left" readingOrder="0"/>
    </xf>
    <xf borderId="2" fillId="3" fontId="5" numFmtId="0" xfId="0" applyAlignment="1" applyBorder="1" applyFont="1">
      <alignment readingOrder="0" shrinkToFit="0" vertical="bottom" wrapText="1"/>
    </xf>
    <xf borderId="3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1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" fillId="3" fontId="1" numFmtId="0" xfId="0" applyBorder="1" applyFont="1"/>
    <xf borderId="1" fillId="2" fontId="2" numFmtId="0" xfId="0" applyAlignment="1" applyBorder="1" applyFont="1">
      <alignment vertical="top"/>
    </xf>
    <xf borderId="1" fillId="0" fontId="1" numFmtId="0" xfId="0" applyBorder="1" applyFont="1"/>
    <xf borderId="4" fillId="6" fontId="2" numFmtId="0" xfId="0" applyAlignment="1" applyBorder="1" applyFill="1" applyFont="1">
      <alignment readingOrder="0" shrinkToFit="0" wrapText="1"/>
    </xf>
    <xf borderId="5" fillId="6" fontId="2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/>
    </xf>
    <xf borderId="6" fillId="6" fontId="2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readingOrder="0"/>
    </xf>
    <xf borderId="2" fillId="6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shrinkToFit="0" wrapText="1"/>
    </xf>
    <xf borderId="1" fillId="2" fontId="6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1" fillId="7" fontId="6" numFmtId="0" xfId="0" applyAlignment="1" applyBorder="1" applyFill="1" applyFont="1">
      <alignment horizontal="left" readingOrder="0"/>
    </xf>
    <xf borderId="2" fillId="3" fontId="5" numFmtId="0" xfId="0" applyAlignment="1" applyBorder="1" applyFont="1">
      <alignment shrinkToFit="0" vertical="bottom" wrapText="1"/>
    </xf>
    <xf borderId="1" fillId="3" fontId="5" numFmtId="0" xfId="0" applyAlignment="1" applyBorder="1" applyFont="1">
      <alignment shrinkToFit="0" wrapText="1"/>
    </xf>
    <xf borderId="1" fillId="3" fontId="5" numFmtId="0" xfId="0" applyAlignment="1" applyBorder="1" applyFont="1">
      <alignment shrinkToFit="0" vertical="bottom" wrapText="1"/>
    </xf>
    <xf borderId="4" fillId="8" fontId="8" numFmtId="0" xfId="0" applyAlignment="1" applyBorder="1" applyFill="1" applyFont="1">
      <alignment horizontal="center" shrinkToFit="0" vertical="bottom" wrapText="0"/>
    </xf>
    <xf borderId="5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0" fillId="0" fontId="9" numFmtId="0" xfId="0" applyAlignment="1" applyFont="1">
      <alignment shrinkToFit="0" vertical="bottom" wrapText="0"/>
    </xf>
    <xf borderId="1" fillId="9" fontId="10" numFmtId="0" xfId="0" applyAlignment="1" applyBorder="1" applyFill="1" applyFont="1">
      <alignment horizontal="center" readingOrder="0" shrinkToFit="0" vertical="bottom" wrapText="1"/>
    </xf>
    <xf borderId="1" fillId="9" fontId="11" numFmtId="0" xfId="0" applyAlignment="1" applyBorder="1" applyFont="1">
      <alignment horizontal="center" readingOrder="0" shrinkToFit="0" vertical="bottom" wrapText="1"/>
    </xf>
    <xf borderId="9" fillId="9" fontId="10" numFmtId="165" xfId="0" applyAlignment="1" applyBorder="1" applyFont="1" applyNumberFormat="1">
      <alignment horizontal="center" readingOrder="0" shrinkToFit="0" vertical="bottom" wrapText="0"/>
    </xf>
    <xf borderId="0" fillId="0" fontId="12" numFmtId="0" xfId="0" applyAlignment="1" applyFont="1">
      <alignment shrinkToFit="0" vertical="bottom" wrapText="0"/>
    </xf>
    <xf borderId="1" fillId="10" fontId="5" numFmtId="0" xfId="0" applyAlignment="1" applyBorder="1" applyFill="1" applyFont="1">
      <alignment readingOrder="0" shrinkToFit="0" vertical="bottom" wrapText="0"/>
    </xf>
    <xf borderId="1" fillId="10" fontId="6" numFmtId="0" xfId="0" applyAlignment="1" applyBorder="1" applyFont="1">
      <alignment shrinkToFit="0" vertical="bottom" wrapText="1"/>
    </xf>
    <xf borderId="1" fillId="10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2" fillId="10" fontId="6" numFmtId="0" xfId="0" applyAlignment="1" applyBorder="1" applyFont="1">
      <alignment shrinkToFit="0" vertical="bottom" wrapText="1"/>
    </xf>
    <xf borderId="1" fillId="3" fontId="6" numFmtId="0" xfId="0" applyAlignment="1" applyBorder="1" applyFont="1">
      <alignment readingOrder="0" shrinkToFit="0" vertical="bottom" wrapText="0"/>
    </xf>
    <xf borderId="1" fillId="11" fontId="5" numFmtId="0" xfId="0" applyAlignment="1" applyBorder="1" applyFill="1" applyFont="1">
      <alignment readingOrder="0" shrinkToFit="0" vertical="bottom" wrapText="0"/>
    </xf>
    <xf borderId="1" fillId="11" fontId="6" numFmtId="0" xfId="0" applyAlignment="1" applyBorder="1" applyFont="1">
      <alignment readingOrder="0" shrinkToFit="0" vertical="bottom" wrapText="0"/>
    </xf>
    <xf borderId="1" fillId="5" fontId="5" numFmtId="0" xfId="0" applyAlignment="1" applyBorder="1" applyFont="1">
      <alignment readingOrder="0" shrinkToFit="0" vertical="bottom" wrapText="0"/>
    </xf>
    <xf borderId="1" fillId="5" fontId="6" numFmtId="0" xfId="0" applyAlignment="1" applyBorder="1" applyFont="1">
      <alignment shrinkToFit="0" vertical="bottom" wrapText="1"/>
    </xf>
    <xf borderId="1" fillId="5" fontId="6" numFmtId="0" xfId="0" applyAlignment="1" applyBorder="1" applyFont="1">
      <alignment readingOrder="0" shrinkToFit="0" vertical="bottom" wrapText="0"/>
    </xf>
    <xf borderId="2" fillId="5" fontId="6" numFmtId="0" xfId="0" applyAlignment="1" applyBorder="1" applyFont="1">
      <alignment vertical="bottom"/>
    </xf>
    <xf borderId="2" fillId="5" fontId="6" numFmtId="0" xfId="0" applyAlignment="1" applyBorder="1" applyFont="1">
      <alignment shrinkToFit="0" vertical="bottom" wrapText="1"/>
    </xf>
    <xf borderId="0" fillId="0" fontId="6" numFmtId="0" xfId="0" applyAlignment="1" applyFont="1">
      <alignment readingOrder="0" shrinkToFit="0" vertical="bottom" wrapText="0"/>
    </xf>
    <xf borderId="0" fillId="5" fontId="6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1" fillId="12" fontId="6" numFmtId="0" xfId="0" applyAlignment="1" applyBorder="1" applyFill="1" applyFont="1">
      <alignment shrinkToFit="0" vertical="bottom" wrapText="0"/>
    </xf>
    <xf borderId="10" fillId="13" fontId="13" numFmtId="0" xfId="0" applyAlignment="1" applyBorder="1" applyFill="1" applyFont="1">
      <alignment horizontal="center" shrinkToFit="0" vertical="bottom" wrapText="0"/>
    </xf>
    <xf borderId="11" fillId="0" fontId="1" numFmtId="0" xfId="0" applyBorder="1" applyFont="1"/>
    <xf borderId="12" fillId="0" fontId="1" numFmtId="0" xfId="0" applyBorder="1" applyFont="1"/>
    <xf borderId="4" fillId="8" fontId="8" numFmtId="0" xfId="0" applyAlignment="1" applyBorder="1" applyFont="1">
      <alignment horizontal="center" readingOrder="0" shrinkToFit="0" vertical="bottom" wrapText="0"/>
    </xf>
    <xf borderId="1" fillId="10" fontId="6" numFmtId="0" xfId="0" applyAlignment="1" applyBorder="1" applyFont="1">
      <alignment readingOrder="0" shrinkToFit="0" vertical="bottom" wrapText="1"/>
    </xf>
    <xf borderId="2" fillId="10" fontId="6" numFmtId="0" xfId="0" applyAlignment="1" applyBorder="1" applyFont="1">
      <alignment readingOrder="0" shrinkToFit="0" vertical="bottom" wrapText="1"/>
    </xf>
    <xf borderId="2" fillId="5" fontId="6" numFmtId="0" xfId="0" applyAlignment="1" applyBorder="1" applyFont="1">
      <alignment readingOrder="0" vertical="bottom"/>
    </xf>
    <xf borderId="1" fillId="3" fontId="6" numFmtId="0" xfId="0" applyAlignment="1" applyBorder="1" applyFont="1">
      <alignment shrinkToFit="0" vertical="bottom" wrapText="0"/>
    </xf>
    <xf borderId="1" fillId="5" fontId="6" numFmtId="0" xfId="0" applyAlignment="1" applyBorder="1" applyFont="1">
      <alignment shrinkToFit="0" vertical="bottom" wrapText="0"/>
    </xf>
    <xf borderId="1" fillId="12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6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Sprint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'Horas Sprint 1'!$A$36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'Horas Sprint 1'!$B$36:$Q$36</c:f>
            </c:numRef>
          </c:val>
          <c:smooth val="0"/>
        </c:ser>
        <c:ser>
          <c:idx val="1"/>
          <c:order val="1"/>
          <c:tx>
            <c:strRef>
              <c:f>'Horas Sprint 1'!$A$37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'Horas Sprint 1'!$B$37:$Q$37</c:f>
            </c:numRef>
          </c:val>
          <c:smooth val="0"/>
        </c:ser>
        <c:axId val="1534569549"/>
        <c:axId val="915420222"/>
      </c:lineChart>
      <c:catAx>
        <c:axId val="1534569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Días de trabajo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15420222"/>
      </c:catAx>
      <c:valAx>
        <c:axId val="915420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Horas de trabajo restantes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53456954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Sprint 2 Burndown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Sprint 2'!$B$20</c:f>
            </c:strRef>
          </c:tx>
          <c:spPr>
            <a:ln cmpd="sng" w="28575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'Burndown Sprint 2'!$C$20:$W$20</c:f>
            </c:numRef>
          </c:val>
          <c:smooth val="0"/>
        </c:ser>
        <c:ser>
          <c:idx val="1"/>
          <c:order val="1"/>
          <c:tx>
            <c:strRef>
              <c:f>'Burndown Sprint 2'!$B$21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'Burndown Sprint 2'!$C$21:$W$21</c:f>
            </c:numRef>
          </c:val>
          <c:smooth val="0"/>
        </c:ser>
        <c:axId val="116394094"/>
        <c:axId val="720731083"/>
      </c:lineChart>
      <c:catAx>
        <c:axId val="11639409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20731083"/>
      </c:catAx>
      <c:valAx>
        <c:axId val="72073108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394094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Sprint 3 Burndown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Sprint 3'!$B$25</c:f>
            </c:strRef>
          </c:tx>
          <c:spPr>
            <a:ln cmpd="sng" w="28575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'Burndown Sprint 3'!$C$25:$W$25</c:f>
            </c:numRef>
          </c:val>
          <c:smooth val="0"/>
        </c:ser>
        <c:ser>
          <c:idx val="1"/>
          <c:order val="1"/>
          <c:tx>
            <c:strRef>
              <c:f>'Burndown Sprint 3'!$B$26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'Burndown Sprint 3'!$C$26:$W$26</c:f>
            </c:numRef>
          </c:val>
          <c:smooth val="0"/>
        </c:ser>
        <c:axId val="1314261221"/>
        <c:axId val="306310295"/>
      </c:lineChart>
      <c:catAx>
        <c:axId val="13142612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06310295"/>
      </c:catAx>
      <c:valAx>
        <c:axId val="30631029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14261221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76200</xdr:colOff>
      <xdr:row>23</xdr:row>
      <xdr:rowOff>161925</xdr:rowOff>
    </xdr:from>
    <xdr:ext cx="13154025" cy="4667250"/>
    <xdr:graphicFrame>
      <xdr:nvGraphicFramePr>
        <xdr:cNvPr descr="Chart 0"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76200</xdr:colOff>
      <xdr:row>28</xdr:row>
      <xdr:rowOff>161925</xdr:rowOff>
    </xdr:from>
    <xdr:ext cx="13154025" cy="4667250"/>
    <xdr:graphicFrame>
      <xdr:nvGraphicFramePr>
        <xdr:cNvPr descr="Chart 0"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0"/>
    <col customWidth="1" min="2" max="2" width="15.57"/>
    <col customWidth="1" min="3" max="3" width="9.14"/>
    <col customWidth="1" min="4" max="4" width="9.57"/>
    <col customWidth="1" min="5" max="5" width="7.29"/>
    <col customWidth="1" min="6" max="6" width="11.43"/>
  </cols>
  <sheetData>
    <row r="1">
      <c r="A1" s="1"/>
    </row>
    <row r="2">
      <c r="A2" s="3" t="s">
        <v>0</v>
      </c>
    </row>
    <row r="4">
      <c r="A4" s="7"/>
      <c r="B4" s="9" t="s">
        <v>5</v>
      </c>
      <c r="C4" s="11" t="s">
        <v>20</v>
      </c>
      <c r="D4" s="11" t="s">
        <v>22</v>
      </c>
      <c r="E4" s="9" t="s">
        <v>23</v>
      </c>
      <c r="F4" s="9" t="s">
        <v>24</v>
      </c>
      <c r="G4" s="9" t="s">
        <v>25</v>
      </c>
    </row>
    <row r="5">
      <c r="A5" s="11" t="s">
        <v>21</v>
      </c>
      <c r="B5" s="12"/>
      <c r="C5" s="13"/>
      <c r="D5" s="13"/>
      <c r="E5" s="12"/>
      <c r="F5" s="12"/>
      <c r="G5" s="12"/>
    </row>
    <row r="6">
      <c r="A6" s="15" t="s">
        <v>26</v>
      </c>
      <c r="B6" s="16" t="s">
        <v>27</v>
      </c>
      <c r="C6" s="17">
        <v>43390.0</v>
      </c>
      <c r="D6" s="17">
        <v>43392.0</v>
      </c>
      <c r="E6" s="16">
        <v>5.0</v>
      </c>
      <c r="F6" s="16">
        <v>5.0</v>
      </c>
      <c r="G6" s="20" t="s">
        <v>28</v>
      </c>
    </row>
    <row r="7">
      <c r="A7" s="15" t="s">
        <v>26</v>
      </c>
      <c r="B7" s="16" t="s">
        <v>29</v>
      </c>
      <c r="C7" s="17">
        <v>43390.0</v>
      </c>
      <c r="D7" s="17">
        <v>43392.0</v>
      </c>
      <c r="E7" s="16">
        <v>5.0</v>
      </c>
      <c r="F7" s="16">
        <v>5.0</v>
      </c>
      <c r="G7" s="20" t="s">
        <v>28</v>
      </c>
    </row>
    <row r="8">
      <c r="A8" s="15" t="s">
        <v>26</v>
      </c>
      <c r="B8" s="16" t="s">
        <v>30</v>
      </c>
      <c r="C8" s="17">
        <v>43390.0</v>
      </c>
      <c r="D8" s="17">
        <v>43392.0</v>
      </c>
      <c r="E8" s="16">
        <v>5.0</v>
      </c>
      <c r="F8" s="16">
        <v>5.0</v>
      </c>
      <c r="G8" s="20" t="s">
        <v>28</v>
      </c>
    </row>
    <row r="9">
      <c r="A9" s="15" t="s">
        <v>26</v>
      </c>
      <c r="B9" s="16" t="s">
        <v>31</v>
      </c>
      <c r="C9" s="17">
        <v>43390.0</v>
      </c>
      <c r="D9" s="17">
        <v>43392.0</v>
      </c>
      <c r="E9" s="22">
        <v>5.0</v>
      </c>
      <c r="F9" s="22">
        <v>5.0</v>
      </c>
      <c r="G9" s="20" t="s">
        <v>28</v>
      </c>
    </row>
    <row r="10">
      <c r="A10" s="15" t="s">
        <v>26</v>
      </c>
      <c r="B10" s="16" t="s">
        <v>32</v>
      </c>
      <c r="C10" s="17">
        <v>43390.0</v>
      </c>
      <c r="D10" s="17">
        <v>43392.0</v>
      </c>
      <c r="E10" s="22">
        <v>5.0</v>
      </c>
      <c r="F10" s="22">
        <v>5.0</v>
      </c>
      <c r="G10" s="20" t="s">
        <v>28</v>
      </c>
    </row>
    <row r="11">
      <c r="A11" s="11" t="s">
        <v>33</v>
      </c>
      <c r="B11" s="12"/>
      <c r="C11" s="13"/>
      <c r="D11" s="13"/>
      <c r="E11" s="12"/>
      <c r="F11" s="12"/>
      <c r="G11" s="12"/>
    </row>
    <row r="12">
      <c r="A12" s="15" t="s">
        <v>34</v>
      </c>
      <c r="B12" s="16" t="s">
        <v>30</v>
      </c>
      <c r="C12" s="17">
        <v>43393.0</v>
      </c>
      <c r="D12" s="17">
        <v>43398.0</v>
      </c>
      <c r="E12" s="16">
        <v>2.0</v>
      </c>
      <c r="F12" s="16">
        <v>2.0</v>
      </c>
      <c r="G12" s="20" t="s">
        <v>28</v>
      </c>
    </row>
    <row r="13">
      <c r="A13" s="15" t="s">
        <v>35</v>
      </c>
      <c r="B13" s="16" t="s">
        <v>30</v>
      </c>
      <c r="C13" s="17">
        <v>43393.0</v>
      </c>
      <c r="D13" s="17">
        <v>43398.0</v>
      </c>
      <c r="E13" s="16">
        <v>2.0</v>
      </c>
      <c r="F13" s="16">
        <v>2.0</v>
      </c>
      <c r="G13" s="20" t="s">
        <v>28</v>
      </c>
    </row>
    <row r="14">
      <c r="A14" s="15" t="s">
        <v>36</v>
      </c>
      <c r="B14" s="16" t="s">
        <v>27</v>
      </c>
      <c r="C14" s="17">
        <v>43393.0</v>
      </c>
      <c r="D14" s="17">
        <v>43398.0</v>
      </c>
      <c r="E14" s="16">
        <v>5.0</v>
      </c>
      <c r="F14" s="16">
        <v>5.0</v>
      </c>
      <c r="G14" s="20" t="s">
        <v>28</v>
      </c>
    </row>
    <row r="15">
      <c r="A15" s="11" t="s">
        <v>37</v>
      </c>
      <c r="B15" s="12"/>
      <c r="C15" s="13"/>
      <c r="D15" s="13"/>
      <c r="E15" s="12"/>
      <c r="F15" s="12"/>
      <c r="G15" s="12"/>
    </row>
    <row r="16">
      <c r="A16" s="15" t="s">
        <v>38</v>
      </c>
      <c r="B16" s="16" t="s">
        <v>29</v>
      </c>
      <c r="C16" s="25">
        <v>43393.0</v>
      </c>
      <c r="D16" s="25">
        <v>43400.0</v>
      </c>
      <c r="E16" s="16">
        <v>2.0</v>
      </c>
      <c r="F16" s="16">
        <v>2.0</v>
      </c>
      <c r="G16" s="20" t="s">
        <v>28</v>
      </c>
    </row>
    <row r="17">
      <c r="A17" s="15" t="s">
        <v>39</v>
      </c>
      <c r="B17" s="16" t="s">
        <v>32</v>
      </c>
      <c r="C17" s="25">
        <v>43393.0</v>
      </c>
      <c r="D17" s="25">
        <v>43400.0</v>
      </c>
      <c r="E17" s="22">
        <v>4.0</v>
      </c>
      <c r="F17" s="22">
        <v>4.0</v>
      </c>
      <c r="G17" s="20" t="s">
        <v>28</v>
      </c>
    </row>
    <row r="18">
      <c r="A18" s="15" t="s">
        <v>40</v>
      </c>
      <c r="B18" s="16" t="s">
        <v>41</v>
      </c>
      <c r="C18" s="25">
        <v>43393.0</v>
      </c>
      <c r="D18" s="25">
        <v>43400.0</v>
      </c>
      <c r="E18" s="16">
        <v>5.0</v>
      </c>
      <c r="F18" s="26">
        <v>5.0</v>
      </c>
      <c r="G18" s="20" t="s">
        <v>28</v>
      </c>
    </row>
    <row r="19">
      <c r="A19" s="15" t="s">
        <v>42</v>
      </c>
      <c r="B19" s="16" t="s">
        <v>29</v>
      </c>
      <c r="C19" s="25">
        <v>43393.0</v>
      </c>
      <c r="D19" s="25">
        <v>43400.0</v>
      </c>
      <c r="E19" s="16">
        <v>3.0</v>
      </c>
      <c r="F19" s="16">
        <v>3.0</v>
      </c>
      <c r="G19" s="27" t="s">
        <v>28</v>
      </c>
    </row>
    <row r="20">
      <c r="A20" s="11" t="s">
        <v>43</v>
      </c>
      <c r="B20" s="12"/>
      <c r="C20" s="13"/>
      <c r="D20" s="13"/>
      <c r="E20" s="12"/>
      <c r="F20" s="12"/>
      <c r="G20" s="12"/>
    </row>
    <row r="21">
      <c r="A21" s="28" t="s">
        <v>44</v>
      </c>
      <c r="B21" s="16" t="s">
        <v>30</v>
      </c>
      <c r="C21" s="17">
        <v>43398.0</v>
      </c>
      <c r="D21" s="17">
        <v>43404.0</v>
      </c>
      <c r="E21" s="29">
        <v>2.0</v>
      </c>
      <c r="F21" s="29">
        <v>2.0</v>
      </c>
      <c r="G21" s="20" t="s">
        <v>28</v>
      </c>
    </row>
    <row r="22">
      <c r="A22" s="30" t="s">
        <v>45</v>
      </c>
      <c r="B22" s="16" t="s">
        <v>27</v>
      </c>
      <c r="C22" s="17">
        <v>43398.0</v>
      </c>
      <c r="D22" s="17">
        <v>43404.0</v>
      </c>
      <c r="E22" s="16">
        <v>4.0</v>
      </c>
      <c r="F22" s="16">
        <v>4.0</v>
      </c>
      <c r="G22" s="20" t="s">
        <v>28</v>
      </c>
    </row>
    <row r="23">
      <c r="A23" s="31" t="s">
        <v>46</v>
      </c>
      <c r="B23" s="16" t="s">
        <v>30</v>
      </c>
      <c r="C23" s="17">
        <v>43398.0</v>
      </c>
      <c r="D23" s="17">
        <v>43404.0</v>
      </c>
      <c r="E23" s="16">
        <v>3.0</v>
      </c>
      <c r="F23" s="16">
        <v>3.0</v>
      </c>
      <c r="G23" s="20" t="s">
        <v>28</v>
      </c>
    </row>
    <row r="24">
      <c r="A24" s="11" t="s">
        <v>47</v>
      </c>
      <c r="B24" s="12"/>
      <c r="C24" s="13"/>
      <c r="D24" s="13"/>
      <c r="E24" s="12"/>
      <c r="F24" s="12"/>
      <c r="G24" s="12"/>
    </row>
    <row r="25">
      <c r="A25" s="28" t="s">
        <v>48</v>
      </c>
      <c r="B25" s="16" t="s">
        <v>29</v>
      </c>
      <c r="C25" s="17">
        <v>43400.0</v>
      </c>
      <c r="D25" s="17">
        <v>43405.0</v>
      </c>
      <c r="E25" s="16">
        <v>2.0</v>
      </c>
      <c r="F25" s="16">
        <v>2.0</v>
      </c>
      <c r="G25" s="20" t="s">
        <v>28</v>
      </c>
    </row>
    <row r="26">
      <c r="A26" s="15" t="s">
        <v>49</v>
      </c>
      <c r="B26" s="16" t="s">
        <v>32</v>
      </c>
      <c r="C26" s="17">
        <v>43400.0</v>
      </c>
      <c r="D26" s="17">
        <v>43405.0</v>
      </c>
      <c r="E26" s="16">
        <v>5.0</v>
      </c>
      <c r="F26" s="16">
        <v>5.0</v>
      </c>
      <c r="G26" s="27" t="s">
        <v>50</v>
      </c>
    </row>
    <row r="27">
      <c r="A27" s="15" t="s">
        <v>51</v>
      </c>
      <c r="B27" s="32" t="s">
        <v>29</v>
      </c>
      <c r="C27" s="17">
        <v>43400.0</v>
      </c>
      <c r="D27" s="17">
        <v>43405.0</v>
      </c>
      <c r="E27" s="32">
        <v>2.0</v>
      </c>
      <c r="F27" s="32">
        <v>2.0</v>
      </c>
      <c r="G27" s="27" t="s">
        <v>50</v>
      </c>
    </row>
    <row r="28">
      <c r="A28" s="15" t="s">
        <v>52</v>
      </c>
      <c r="B28" s="32" t="s">
        <v>41</v>
      </c>
      <c r="C28" s="17">
        <v>43400.0</v>
      </c>
      <c r="D28" s="17">
        <v>43405.0</v>
      </c>
      <c r="E28" s="33">
        <v>2.0</v>
      </c>
      <c r="F28" s="33">
        <v>2.0</v>
      </c>
      <c r="G28" s="20" t="s">
        <v>28</v>
      </c>
    </row>
    <row r="29">
      <c r="A29" s="15" t="s">
        <v>53</v>
      </c>
      <c r="B29" s="32" t="s">
        <v>41</v>
      </c>
      <c r="C29" s="17">
        <v>43400.0</v>
      </c>
      <c r="D29" s="17">
        <v>43405.0</v>
      </c>
      <c r="E29" s="16">
        <v>2.0</v>
      </c>
      <c r="F29" s="16">
        <v>2.0</v>
      </c>
      <c r="G29" s="20" t="s">
        <v>28</v>
      </c>
    </row>
    <row r="30">
      <c r="A30" s="11" t="s">
        <v>54</v>
      </c>
      <c r="B30" s="12"/>
      <c r="C30" s="13"/>
      <c r="D30" s="13"/>
      <c r="E30" s="12"/>
      <c r="F30" s="12"/>
      <c r="G30" s="12"/>
    </row>
    <row r="31">
      <c r="A31" s="15" t="s">
        <v>55</v>
      </c>
      <c r="B31" s="16" t="s">
        <v>27</v>
      </c>
      <c r="C31" s="17">
        <v>43404.0</v>
      </c>
      <c r="D31" s="17">
        <v>43410.0</v>
      </c>
      <c r="E31" s="16">
        <v>1.0</v>
      </c>
      <c r="F31" s="16">
        <v>1.0</v>
      </c>
      <c r="G31" s="20" t="s">
        <v>28</v>
      </c>
    </row>
    <row r="32">
      <c r="A32" s="15" t="s">
        <v>55</v>
      </c>
      <c r="B32" s="16" t="s">
        <v>29</v>
      </c>
      <c r="C32" s="17">
        <v>43404.0</v>
      </c>
      <c r="D32" s="17">
        <v>43410.0</v>
      </c>
      <c r="E32" s="16">
        <v>1.0</v>
      </c>
      <c r="F32" s="16">
        <v>1.0</v>
      </c>
      <c r="G32" s="20" t="s">
        <v>28</v>
      </c>
    </row>
    <row r="33">
      <c r="A33" s="15" t="s">
        <v>55</v>
      </c>
      <c r="B33" s="16" t="s">
        <v>30</v>
      </c>
      <c r="C33" s="17">
        <v>43404.0</v>
      </c>
      <c r="D33" s="17">
        <v>43410.0</v>
      </c>
      <c r="E33" s="16">
        <v>1.0</v>
      </c>
      <c r="F33" s="16">
        <v>1.0</v>
      </c>
      <c r="G33" s="20" t="s">
        <v>28</v>
      </c>
    </row>
    <row r="34">
      <c r="A34" s="15" t="s">
        <v>55</v>
      </c>
      <c r="B34" s="16" t="s">
        <v>32</v>
      </c>
      <c r="C34" s="17">
        <v>43404.0</v>
      </c>
      <c r="D34" s="17">
        <v>43410.0</v>
      </c>
      <c r="E34" s="16">
        <v>1.0</v>
      </c>
      <c r="F34" s="16">
        <v>1.0</v>
      </c>
      <c r="G34" s="20" t="s">
        <v>28</v>
      </c>
    </row>
    <row r="35">
      <c r="A35" s="15" t="s">
        <v>55</v>
      </c>
      <c r="B35" s="16" t="s">
        <v>41</v>
      </c>
      <c r="C35" s="17">
        <v>43404.0</v>
      </c>
      <c r="D35" s="17">
        <v>43410.0</v>
      </c>
      <c r="E35" s="16">
        <v>1.0</v>
      </c>
      <c r="F35" s="16">
        <v>1.0</v>
      </c>
      <c r="G35" s="20" t="s">
        <v>28</v>
      </c>
    </row>
    <row r="36">
      <c r="A36" s="26" t="s">
        <v>56</v>
      </c>
      <c r="B36" s="34"/>
      <c r="C36" s="34"/>
      <c r="D36" s="35" t="s">
        <v>57</v>
      </c>
      <c r="E36" s="8">
        <f>SUM(E6:E35)</f>
        <v>75</v>
      </c>
      <c r="F36" s="36"/>
      <c r="G36" s="34"/>
    </row>
    <row r="37">
      <c r="A37" s="26" t="s">
        <v>58</v>
      </c>
    </row>
    <row r="38">
      <c r="A38" s="26"/>
    </row>
    <row r="39">
      <c r="A39" s="26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7.0"/>
    <col customWidth="1" min="2" max="2" width="13.57"/>
    <col customWidth="1" min="3" max="17" width="7.29"/>
  </cols>
  <sheetData>
    <row r="1">
      <c r="A1" s="1"/>
      <c r="B1" s="1"/>
    </row>
    <row r="2">
      <c r="A2" s="2"/>
      <c r="B2" s="4" t="s">
        <v>1</v>
      </c>
      <c r="C2" s="5">
        <v>43390.0</v>
      </c>
      <c r="D2" s="5">
        <v>43391.0</v>
      </c>
      <c r="E2" s="5">
        <v>43392.0</v>
      </c>
      <c r="F2" s="5">
        <v>43395.0</v>
      </c>
      <c r="G2" s="5">
        <v>43396.0</v>
      </c>
      <c r="H2" s="5">
        <v>43397.0</v>
      </c>
      <c r="I2" s="5">
        <v>43398.0</v>
      </c>
      <c r="J2" s="5">
        <v>43399.0</v>
      </c>
      <c r="K2" s="5">
        <v>43402.0</v>
      </c>
      <c r="L2" s="5">
        <v>43403.0</v>
      </c>
      <c r="M2" s="5">
        <v>43404.0</v>
      </c>
      <c r="N2" s="5">
        <v>43405.0</v>
      </c>
      <c r="O2" s="5">
        <v>43406.0</v>
      </c>
      <c r="P2" s="5">
        <v>43409.0</v>
      </c>
      <c r="Q2" s="5">
        <v>43410.0</v>
      </c>
      <c r="R2" s="6"/>
    </row>
    <row r="3">
      <c r="A3" s="4" t="s">
        <v>2</v>
      </c>
      <c r="B3" s="4" t="s">
        <v>3</v>
      </c>
      <c r="C3" s="8" t="s">
        <v>4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5">
        <v>43049.0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10" t="s">
        <v>19</v>
      </c>
    </row>
    <row r="4">
      <c r="A4" s="11" t="s">
        <v>21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4"/>
    </row>
    <row r="5">
      <c r="A5" s="15" t="s">
        <v>26</v>
      </c>
      <c r="B5" s="16">
        <v>5.0</v>
      </c>
      <c r="C5" s="18">
        <v>1.0</v>
      </c>
      <c r="D5" s="18">
        <v>2.0</v>
      </c>
      <c r="E5" s="18">
        <v>2.0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1">
        <f t="shared" ref="R5:R9" si="1">SUM(C5:Q5)</f>
        <v>5</v>
      </c>
    </row>
    <row r="6">
      <c r="A6" s="15" t="s">
        <v>26</v>
      </c>
      <c r="B6" s="16">
        <v>5.0</v>
      </c>
      <c r="C6" s="18">
        <v>1.0</v>
      </c>
      <c r="D6" s="18">
        <v>2.0</v>
      </c>
      <c r="E6" s="18">
        <v>2.0</v>
      </c>
      <c r="F6" s="18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21">
        <f t="shared" si="1"/>
        <v>5</v>
      </c>
    </row>
    <row r="7">
      <c r="A7" s="15" t="s">
        <v>26</v>
      </c>
      <c r="B7" s="16">
        <v>5.0</v>
      </c>
      <c r="C7" s="23">
        <v>1.0</v>
      </c>
      <c r="D7" s="23">
        <v>2.0</v>
      </c>
      <c r="E7" s="23">
        <v>2.0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1">
        <f t="shared" si="1"/>
        <v>5</v>
      </c>
    </row>
    <row r="8">
      <c r="A8" s="15" t="s">
        <v>26</v>
      </c>
      <c r="B8" s="22">
        <v>5.0</v>
      </c>
      <c r="C8" s="18">
        <v>1.0</v>
      </c>
      <c r="D8" s="18">
        <v>2.0</v>
      </c>
      <c r="E8" s="18">
        <v>2.0</v>
      </c>
      <c r="F8" s="18"/>
      <c r="G8" s="19"/>
      <c r="H8" s="18"/>
      <c r="I8" s="19"/>
      <c r="J8" s="19"/>
      <c r="K8" s="19"/>
      <c r="L8" s="19"/>
      <c r="M8" s="19"/>
      <c r="N8" s="19"/>
      <c r="O8" s="18"/>
      <c r="P8" s="18"/>
      <c r="Q8" s="19"/>
      <c r="R8" s="21">
        <f t="shared" si="1"/>
        <v>5</v>
      </c>
    </row>
    <row r="9">
      <c r="A9" s="15" t="s">
        <v>26</v>
      </c>
      <c r="B9" s="22">
        <v>5.0</v>
      </c>
      <c r="C9" s="18">
        <v>1.0</v>
      </c>
      <c r="D9" s="18">
        <v>2.0</v>
      </c>
      <c r="E9" s="18">
        <v>2.0</v>
      </c>
      <c r="F9" s="18"/>
      <c r="G9" s="19"/>
      <c r="H9" s="18"/>
      <c r="I9" s="19"/>
      <c r="J9" s="19"/>
      <c r="K9" s="19"/>
      <c r="L9" s="19"/>
      <c r="M9" s="19"/>
      <c r="N9" s="19"/>
      <c r="O9" s="18"/>
      <c r="P9" s="18"/>
      <c r="Q9" s="19"/>
      <c r="R9" s="21">
        <f t="shared" si="1"/>
        <v>5</v>
      </c>
    </row>
    <row r="10">
      <c r="A10" s="11" t="s">
        <v>33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21"/>
    </row>
    <row r="11">
      <c r="A11" s="15" t="s">
        <v>34</v>
      </c>
      <c r="B11" s="16">
        <v>2.0</v>
      </c>
      <c r="C11" s="19"/>
      <c r="D11" s="19"/>
      <c r="E11" s="19"/>
      <c r="F11" s="18"/>
      <c r="G11" s="18"/>
      <c r="H11" s="18">
        <v>2.0</v>
      </c>
      <c r="I11" s="18"/>
      <c r="J11" s="18"/>
      <c r="K11" s="18"/>
      <c r="L11" s="19"/>
      <c r="M11" s="19"/>
      <c r="N11" s="19"/>
      <c r="O11" s="19"/>
      <c r="P11" s="19"/>
      <c r="Q11" s="18"/>
      <c r="R11" s="21">
        <f t="shared" ref="R11:R13" si="2">SUM(C11:Q11)</f>
        <v>2</v>
      </c>
    </row>
    <row r="12">
      <c r="A12" s="15" t="s">
        <v>35</v>
      </c>
      <c r="B12" s="16">
        <v>2.0</v>
      </c>
      <c r="C12" s="24"/>
      <c r="D12" s="24"/>
      <c r="E12" s="24"/>
      <c r="F12" s="24"/>
      <c r="G12" s="23"/>
      <c r="H12" s="23">
        <v>1.0</v>
      </c>
      <c r="I12" s="23">
        <v>1.0</v>
      </c>
      <c r="J12" s="23"/>
      <c r="K12" s="24"/>
      <c r="L12" s="24"/>
      <c r="M12" s="24"/>
      <c r="N12" s="24"/>
      <c r="O12" s="24"/>
      <c r="P12" s="24"/>
      <c r="Q12" s="24"/>
      <c r="R12" s="21">
        <f t="shared" si="2"/>
        <v>2</v>
      </c>
    </row>
    <row r="13">
      <c r="A13" s="15" t="s">
        <v>36</v>
      </c>
      <c r="B13" s="16">
        <v>5.0</v>
      </c>
      <c r="C13" s="19"/>
      <c r="D13" s="19"/>
      <c r="E13" s="18"/>
      <c r="F13" s="18"/>
      <c r="G13" s="18"/>
      <c r="H13" s="18">
        <v>2.0</v>
      </c>
      <c r="I13" s="18">
        <v>1.0</v>
      </c>
      <c r="J13" s="18">
        <v>2.0</v>
      </c>
      <c r="K13" s="18"/>
      <c r="L13" s="18"/>
      <c r="M13" s="18"/>
      <c r="N13" s="18"/>
      <c r="O13" s="19"/>
      <c r="P13" s="19"/>
      <c r="Q13" s="18"/>
      <c r="R13" s="21">
        <f t="shared" si="2"/>
        <v>5</v>
      </c>
    </row>
    <row r="14">
      <c r="A14" s="11" t="s">
        <v>37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21"/>
    </row>
    <row r="15">
      <c r="A15" s="15" t="s">
        <v>38</v>
      </c>
      <c r="B15" s="16">
        <v>2.0</v>
      </c>
      <c r="C15" s="29"/>
      <c r="D15" s="29"/>
      <c r="E15" s="29"/>
      <c r="F15" s="18"/>
      <c r="G15" s="18"/>
      <c r="H15" s="29">
        <v>2.0</v>
      </c>
      <c r="I15" s="29"/>
      <c r="J15" s="29"/>
      <c r="K15" s="29"/>
      <c r="L15" s="29"/>
      <c r="M15" s="29"/>
      <c r="N15" s="29"/>
      <c r="O15" s="29"/>
      <c r="P15" s="29"/>
      <c r="Q15" s="29"/>
      <c r="R15" s="21">
        <f t="shared" ref="R15:R18" si="3">SUM(C15:Q15)</f>
        <v>2</v>
      </c>
    </row>
    <row r="16">
      <c r="A16" s="15" t="s">
        <v>39</v>
      </c>
      <c r="B16" s="22">
        <v>4.0</v>
      </c>
      <c r="C16" s="24"/>
      <c r="D16" s="24"/>
      <c r="E16" s="24"/>
      <c r="F16" s="23"/>
      <c r="G16" s="23"/>
      <c r="H16" s="23">
        <v>2.0</v>
      </c>
      <c r="I16" s="23">
        <v>1.0</v>
      </c>
      <c r="J16" s="23">
        <v>1.0</v>
      </c>
      <c r="K16" s="24"/>
      <c r="L16" s="24"/>
      <c r="M16" s="24"/>
      <c r="N16" s="23"/>
      <c r="O16" s="24"/>
      <c r="P16" s="24"/>
      <c r="Q16" s="24"/>
      <c r="R16" s="21">
        <f t="shared" si="3"/>
        <v>4</v>
      </c>
    </row>
    <row r="17">
      <c r="A17" s="15" t="s">
        <v>40</v>
      </c>
      <c r="B17" s="26">
        <v>5.0</v>
      </c>
      <c r="C17" s="19"/>
      <c r="D17" s="19"/>
      <c r="E17" s="18"/>
      <c r="F17" s="18"/>
      <c r="G17" s="18"/>
      <c r="H17" s="18">
        <v>2.0</v>
      </c>
      <c r="I17" s="18">
        <v>2.0</v>
      </c>
      <c r="J17" s="18">
        <v>1.0</v>
      </c>
      <c r="K17" s="19"/>
      <c r="L17" s="19"/>
      <c r="M17" s="18"/>
      <c r="N17" s="18"/>
      <c r="O17" s="19"/>
      <c r="P17" s="19"/>
      <c r="Q17" s="18"/>
      <c r="R17" s="21">
        <f t="shared" si="3"/>
        <v>5</v>
      </c>
    </row>
    <row r="18">
      <c r="A18" s="15" t="s">
        <v>42</v>
      </c>
      <c r="B18" s="16">
        <v>3.0</v>
      </c>
      <c r="C18" s="19"/>
      <c r="D18" s="19"/>
      <c r="E18" s="19"/>
      <c r="F18" s="18"/>
      <c r="G18" s="18"/>
      <c r="H18" s="18">
        <v>1.0</v>
      </c>
      <c r="I18" s="18">
        <v>2.0</v>
      </c>
      <c r="J18" s="19"/>
      <c r="K18" s="19"/>
      <c r="L18" s="19"/>
      <c r="M18" s="18"/>
      <c r="N18" s="18"/>
      <c r="O18" s="18"/>
      <c r="P18" s="19"/>
      <c r="Q18" s="18"/>
      <c r="R18" s="21">
        <f t="shared" si="3"/>
        <v>3</v>
      </c>
    </row>
    <row r="19">
      <c r="A19" s="11" t="s">
        <v>43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21"/>
    </row>
    <row r="20">
      <c r="A20" s="28" t="s">
        <v>44</v>
      </c>
      <c r="B20" s="29">
        <v>2.0</v>
      </c>
      <c r="C20" s="23"/>
      <c r="D20" s="23"/>
      <c r="E20" s="23"/>
      <c r="F20" s="23"/>
      <c r="G20" s="23"/>
      <c r="H20" s="23"/>
      <c r="I20" s="23">
        <v>1.0</v>
      </c>
      <c r="J20" s="23">
        <v>1.0</v>
      </c>
      <c r="K20" s="23"/>
      <c r="L20" s="23"/>
      <c r="M20" s="23"/>
      <c r="N20" s="23"/>
      <c r="O20" s="23"/>
      <c r="P20" s="23"/>
      <c r="Q20" s="23"/>
      <c r="R20" s="21">
        <f t="shared" ref="R20:R22" si="4">SUM(C20:Q20)</f>
        <v>2</v>
      </c>
    </row>
    <row r="21">
      <c r="A21" s="30" t="s">
        <v>45</v>
      </c>
      <c r="B21" s="16">
        <v>4.0</v>
      </c>
      <c r="C21" s="18"/>
      <c r="D21" s="19"/>
      <c r="E21" s="19"/>
      <c r="F21" s="19"/>
      <c r="G21" s="19"/>
      <c r="H21" s="18"/>
      <c r="I21" s="18"/>
      <c r="J21" s="18">
        <v>3.0</v>
      </c>
      <c r="K21" s="18">
        <v>1.0</v>
      </c>
      <c r="L21" s="19"/>
      <c r="M21" s="18"/>
      <c r="N21" s="19"/>
      <c r="O21" s="19"/>
      <c r="P21" s="19"/>
      <c r="Q21" s="18"/>
      <c r="R21" s="21">
        <f t="shared" si="4"/>
        <v>4</v>
      </c>
    </row>
    <row r="22">
      <c r="A22" s="31" t="s">
        <v>46</v>
      </c>
      <c r="B22" s="16">
        <v>3.0</v>
      </c>
      <c r="C22" s="19"/>
      <c r="D22" s="19"/>
      <c r="E22" s="19"/>
      <c r="F22" s="19"/>
      <c r="G22" s="19"/>
      <c r="H22" s="19"/>
      <c r="I22" s="18">
        <v>1.0</v>
      </c>
      <c r="J22" s="18"/>
      <c r="K22" s="19"/>
      <c r="L22" s="18">
        <v>2.0</v>
      </c>
      <c r="M22" s="19"/>
      <c r="N22" s="19"/>
      <c r="O22" s="19"/>
      <c r="P22" s="19"/>
      <c r="Q22" s="18"/>
      <c r="R22" s="21">
        <f t="shared" si="4"/>
        <v>3</v>
      </c>
    </row>
    <row r="23">
      <c r="A23" s="11" t="s">
        <v>47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21"/>
    </row>
    <row r="24">
      <c r="A24" s="28" t="s">
        <v>48</v>
      </c>
      <c r="B24" s="16">
        <v>2.0</v>
      </c>
      <c r="C24" s="23"/>
      <c r="D24" s="23"/>
      <c r="E24" s="23"/>
      <c r="F24" s="23"/>
      <c r="G24" s="23"/>
      <c r="H24" s="23"/>
      <c r="I24" s="23"/>
      <c r="J24" s="23"/>
      <c r="K24" s="23"/>
      <c r="L24" s="23">
        <v>1.0</v>
      </c>
      <c r="M24" s="23">
        <v>1.0</v>
      </c>
      <c r="N24" s="23"/>
      <c r="O24" s="23"/>
      <c r="P24" s="23"/>
      <c r="Q24" s="23"/>
      <c r="R24" s="21">
        <f t="shared" ref="R24:R28" si="5">SUM(C24:Q24)</f>
        <v>2</v>
      </c>
    </row>
    <row r="25">
      <c r="A25" s="15" t="s">
        <v>49</v>
      </c>
      <c r="B25" s="16">
        <v>5.0</v>
      </c>
      <c r="C25" s="29"/>
      <c r="D25" s="29"/>
      <c r="E25" s="29"/>
      <c r="F25" s="29"/>
      <c r="G25" s="29"/>
      <c r="H25" s="29"/>
      <c r="I25" s="29"/>
      <c r="J25" s="29"/>
      <c r="K25" s="29">
        <v>2.0</v>
      </c>
      <c r="L25" s="29">
        <v>1.0</v>
      </c>
      <c r="M25" s="29">
        <v>2.0</v>
      </c>
      <c r="N25" s="29"/>
      <c r="O25" s="29"/>
      <c r="P25" s="29"/>
      <c r="Q25" s="29"/>
      <c r="R25" s="21">
        <f t="shared" si="5"/>
        <v>5</v>
      </c>
    </row>
    <row r="26">
      <c r="A26" s="15" t="s">
        <v>51</v>
      </c>
      <c r="B26" s="32">
        <v>2.0</v>
      </c>
      <c r="C26" s="19"/>
      <c r="D26" s="19"/>
      <c r="E26" s="19"/>
      <c r="F26" s="18"/>
      <c r="G26" s="18"/>
      <c r="H26" s="19"/>
      <c r="I26" s="19"/>
      <c r="J26" s="37"/>
      <c r="K26" s="19"/>
      <c r="L26" s="18">
        <v>2.0</v>
      </c>
      <c r="M26" s="19"/>
      <c r="N26" s="19"/>
      <c r="O26" s="19"/>
      <c r="P26" s="19"/>
      <c r="Q26" s="18"/>
      <c r="R26" s="21">
        <f t="shared" si="5"/>
        <v>2</v>
      </c>
    </row>
    <row r="27">
      <c r="A27" s="15" t="s">
        <v>52</v>
      </c>
      <c r="B27" s="33">
        <v>2.0</v>
      </c>
      <c r="C27" s="19"/>
      <c r="D27" s="19"/>
      <c r="E27" s="19"/>
      <c r="F27" s="19"/>
      <c r="G27" s="18"/>
      <c r="H27" s="19"/>
      <c r="I27" s="19"/>
      <c r="J27" s="19"/>
      <c r="K27" s="18">
        <v>1.0</v>
      </c>
      <c r="L27" s="19"/>
      <c r="M27" s="18">
        <v>1.0</v>
      </c>
      <c r="N27" s="19"/>
      <c r="O27" s="19"/>
      <c r="P27" s="19"/>
      <c r="Q27" s="19"/>
      <c r="R27" s="21">
        <f t="shared" si="5"/>
        <v>2</v>
      </c>
    </row>
    <row r="28">
      <c r="A28" s="15" t="s">
        <v>53</v>
      </c>
      <c r="B28" s="16">
        <v>2.0</v>
      </c>
      <c r="C28" s="19"/>
      <c r="D28" s="19"/>
      <c r="E28" s="19"/>
      <c r="F28" s="19"/>
      <c r="G28" s="19"/>
      <c r="H28" s="19"/>
      <c r="I28" s="19"/>
      <c r="J28" s="19"/>
      <c r="K28" s="18"/>
      <c r="L28" s="18">
        <v>1.0</v>
      </c>
      <c r="M28" s="18">
        <v>1.0</v>
      </c>
      <c r="N28" s="19"/>
      <c r="O28" s="19"/>
      <c r="P28" s="19"/>
      <c r="Q28" s="19"/>
      <c r="R28" s="21">
        <f t="shared" si="5"/>
        <v>2</v>
      </c>
    </row>
    <row r="29">
      <c r="A29" s="11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38"/>
    </row>
    <row r="30">
      <c r="A30" s="15" t="s">
        <v>55</v>
      </c>
      <c r="B30" s="16">
        <v>1.0</v>
      </c>
      <c r="C30" s="29"/>
      <c r="D30" s="29"/>
      <c r="E30" s="29"/>
      <c r="F30" s="29"/>
      <c r="G30" s="29"/>
      <c r="H30" s="29"/>
      <c r="I30" s="29"/>
      <c r="J30" s="29"/>
      <c r="K30" s="19"/>
      <c r="L30" s="19"/>
      <c r="M30" s="18"/>
      <c r="N30" s="18"/>
      <c r="O30" s="18">
        <v>1.0</v>
      </c>
      <c r="P30" s="19"/>
      <c r="Q30" s="29"/>
      <c r="R30" s="21">
        <f t="shared" ref="R30:R34" si="6">SUM(C30:Q30)</f>
        <v>1</v>
      </c>
    </row>
    <row r="31">
      <c r="A31" s="15" t="s">
        <v>55</v>
      </c>
      <c r="B31" s="16">
        <v>1.0</v>
      </c>
      <c r="C31" s="18"/>
      <c r="D31" s="18"/>
      <c r="E31" s="19"/>
      <c r="F31" s="19"/>
      <c r="G31" s="19"/>
      <c r="H31" s="19"/>
      <c r="I31" s="19"/>
      <c r="J31" s="19"/>
      <c r="K31" s="19"/>
      <c r="L31" s="19"/>
      <c r="M31" s="18"/>
      <c r="N31" s="18"/>
      <c r="O31" s="18"/>
      <c r="P31" s="18">
        <v>1.0</v>
      </c>
      <c r="Q31" s="18"/>
      <c r="R31" s="21">
        <f t="shared" si="6"/>
        <v>1</v>
      </c>
    </row>
    <row r="32">
      <c r="A32" s="15" t="s">
        <v>55</v>
      </c>
      <c r="B32" s="16">
        <v>1.0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8"/>
      <c r="N32" s="18"/>
      <c r="O32" s="18"/>
      <c r="P32" s="18">
        <v>1.0</v>
      </c>
      <c r="Q32" s="18"/>
      <c r="R32" s="21">
        <f t="shared" si="6"/>
        <v>1</v>
      </c>
    </row>
    <row r="33">
      <c r="A33" s="15" t="s">
        <v>55</v>
      </c>
      <c r="B33" s="16">
        <v>1.0</v>
      </c>
      <c r="C33" s="23"/>
      <c r="D33" s="23"/>
      <c r="E33" s="23"/>
      <c r="F33" s="23"/>
      <c r="G33" s="23"/>
      <c r="H33" s="23"/>
      <c r="I33" s="23"/>
      <c r="J33" s="23"/>
      <c r="K33" s="19"/>
      <c r="L33" s="19"/>
      <c r="M33" s="18"/>
      <c r="N33" s="18"/>
      <c r="O33" s="18"/>
      <c r="P33" s="19"/>
      <c r="Q33" s="23">
        <v>1.0</v>
      </c>
      <c r="R33" s="21">
        <f t="shared" si="6"/>
        <v>1</v>
      </c>
    </row>
    <row r="34">
      <c r="A34" s="15" t="s">
        <v>55</v>
      </c>
      <c r="B34" s="16">
        <v>1.0</v>
      </c>
      <c r="C34" s="39"/>
      <c r="D34" s="39"/>
      <c r="E34" s="39"/>
      <c r="F34" s="39"/>
      <c r="G34" s="39"/>
      <c r="H34" s="39"/>
      <c r="I34" s="39"/>
      <c r="J34" s="39"/>
      <c r="K34" s="19"/>
      <c r="L34" s="19"/>
      <c r="M34" s="18"/>
      <c r="N34" s="18"/>
      <c r="O34" s="18">
        <v>1.0</v>
      </c>
      <c r="P34" s="19"/>
      <c r="Q34" s="39"/>
      <c r="R34" s="21">
        <f t="shared" si="6"/>
        <v>1</v>
      </c>
    </row>
    <row r="35">
      <c r="A35" s="40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2">
        <f>SUM(R4:R34)</f>
        <v>75</v>
      </c>
    </row>
    <row r="36">
      <c r="A36" s="43" t="s">
        <v>59</v>
      </c>
      <c r="B36" s="44">
        <f>SUM(B5:B35)</f>
        <v>75</v>
      </c>
      <c r="C36" s="45">
        <f t="shared" ref="C36:Q36" si="7">B36-SUM(C5:C35)</f>
        <v>70</v>
      </c>
      <c r="D36" s="45">
        <f t="shared" si="7"/>
        <v>60</v>
      </c>
      <c r="E36" s="45">
        <f t="shared" si="7"/>
        <v>50</v>
      </c>
      <c r="F36" s="45">
        <f t="shared" si="7"/>
        <v>50</v>
      </c>
      <c r="G36" s="45">
        <f t="shared" si="7"/>
        <v>50</v>
      </c>
      <c r="H36" s="45">
        <f t="shared" si="7"/>
        <v>38</v>
      </c>
      <c r="I36" s="45">
        <f t="shared" si="7"/>
        <v>29</v>
      </c>
      <c r="J36" s="45">
        <f t="shared" si="7"/>
        <v>21</v>
      </c>
      <c r="K36" s="45">
        <f t="shared" si="7"/>
        <v>17</v>
      </c>
      <c r="L36" s="45">
        <f t="shared" si="7"/>
        <v>10</v>
      </c>
      <c r="M36" s="45">
        <f t="shared" si="7"/>
        <v>5</v>
      </c>
      <c r="N36" s="45">
        <f t="shared" si="7"/>
        <v>5</v>
      </c>
      <c r="O36" s="45">
        <f t="shared" si="7"/>
        <v>3</v>
      </c>
      <c r="P36" s="45">
        <f t="shared" si="7"/>
        <v>1</v>
      </c>
      <c r="Q36" s="45">
        <f t="shared" si="7"/>
        <v>0</v>
      </c>
      <c r="R36" s="42"/>
    </row>
    <row r="37">
      <c r="A37" s="46" t="s">
        <v>60</v>
      </c>
      <c r="B37" s="47">
        <f>SUM(B5:B34)</f>
        <v>75</v>
      </c>
      <c r="C37" s="48">
        <f t="shared" ref="C37:Q37" si="8">B37-(SUM($B5:$B34)/15)</f>
        <v>70</v>
      </c>
      <c r="D37" s="48">
        <f t="shared" si="8"/>
        <v>65</v>
      </c>
      <c r="E37" s="48">
        <f t="shared" si="8"/>
        <v>60</v>
      </c>
      <c r="F37" s="48">
        <f t="shared" si="8"/>
        <v>55</v>
      </c>
      <c r="G37" s="48">
        <f t="shared" si="8"/>
        <v>50</v>
      </c>
      <c r="H37" s="48">
        <f t="shared" si="8"/>
        <v>45</v>
      </c>
      <c r="I37" s="48">
        <f t="shared" si="8"/>
        <v>40</v>
      </c>
      <c r="J37" s="48">
        <f t="shared" si="8"/>
        <v>35</v>
      </c>
      <c r="K37" s="48">
        <f t="shared" si="8"/>
        <v>30</v>
      </c>
      <c r="L37" s="48">
        <f t="shared" si="8"/>
        <v>25</v>
      </c>
      <c r="M37" s="48">
        <f t="shared" si="8"/>
        <v>20</v>
      </c>
      <c r="N37" s="48">
        <f t="shared" si="8"/>
        <v>15</v>
      </c>
      <c r="O37" s="48">
        <f t="shared" si="8"/>
        <v>10</v>
      </c>
      <c r="P37" s="48">
        <f t="shared" si="8"/>
        <v>5</v>
      </c>
      <c r="Q37" s="48">
        <f t="shared" si="8"/>
        <v>0</v>
      </c>
      <c r="R37" s="42"/>
    </row>
    <row r="38">
      <c r="A38" s="1"/>
      <c r="B38" s="49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</row>
    <row r="39">
      <c r="A39" s="1"/>
      <c r="B39" s="49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  <row r="1001">
      <c r="A1001" s="1"/>
      <c r="B1001" s="1"/>
    </row>
    <row r="1002">
      <c r="A1002" s="1"/>
      <c r="B1002" s="1"/>
    </row>
    <row r="1003">
      <c r="A1003" s="1"/>
      <c r="B1003" s="1"/>
    </row>
    <row r="1004">
      <c r="A1004" s="1"/>
      <c r="B1004" s="1"/>
    </row>
    <row r="1005">
      <c r="A1005" s="1"/>
      <c r="B1005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0"/>
    <col customWidth="1" min="2" max="2" width="19.14"/>
    <col customWidth="1" min="3" max="3" width="9.14"/>
    <col customWidth="1" min="4" max="4" width="9.57"/>
    <col customWidth="1" min="5" max="5" width="7.29"/>
    <col customWidth="1" min="6" max="6" width="12.43"/>
  </cols>
  <sheetData>
    <row r="1">
      <c r="A1" s="1"/>
    </row>
    <row r="2">
      <c r="A2" s="3" t="s">
        <v>61</v>
      </c>
    </row>
    <row r="4">
      <c r="A4" s="7"/>
      <c r="B4" s="9" t="s">
        <v>5</v>
      </c>
      <c r="C4" s="11" t="s">
        <v>20</v>
      </c>
      <c r="D4" s="11" t="s">
        <v>22</v>
      </c>
      <c r="E4" s="9" t="s">
        <v>23</v>
      </c>
      <c r="F4" s="9" t="s">
        <v>24</v>
      </c>
      <c r="G4" s="9" t="s">
        <v>25</v>
      </c>
    </row>
    <row r="5">
      <c r="A5" s="11" t="s">
        <v>62</v>
      </c>
      <c r="B5" s="12"/>
      <c r="C5" s="13"/>
      <c r="D5" s="13"/>
      <c r="E5" s="12"/>
      <c r="F5" s="12"/>
      <c r="G5" s="50"/>
    </row>
    <row r="6">
      <c r="A6" s="15" t="s">
        <v>63</v>
      </c>
      <c r="B6" s="16" t="s">
        <v>29</v>
      </c>
      <c r="C6" s="17">
        <v>43410.0</v>
      </c>
      <c r="D6" s="17">
        <v>43417.0</v>
      </c>
      <c r="E6" s="16">
        <v>5.0</v>
      </c>
      <c r="F6" s="16"/>
      <c r="G6" s="27" t="s">
        <v>50</v>
      </c>
    </row>
    <row r="7">
      <c r="A7" s="15" t="s">
        <v>64</v>
      </c>
      <c r="B7" s="16" t="s">
        <v>32</v>
      </c>
      <c r="C7" s="17">
        <v>43410.0</v>
      </c>
      <c r="D7" s="17">
        <v>43417.0</v>
      </c>
      <c r="E7" s="16">
        <v>5.0</v>
      </c>
      <c r="F7" s="16">
        <v>5.0</v>
      </c>
      <c r="G7" s="20" t="s">
        <v>28</v>
      </c>
    </row>
    <row r="8">
      <c r="A8" s="15" t="s">
        <v>65</v>
      </c>
      <c r="B8" s="16" t="s">
        <v>41</v>
      </c>
      <c r="C8" s="17">
        <v>43410.0</v>
      </c>
      <c r="D8" s="17">
        <v>43417.0</v>
      </c>
      <c r="E8" s="16">
        <v>3.0</v>
      </c>
      <c r="F8" s="16">
        <v>3.0</v>
      </c>
      <c r="G8" s="20" t="s">
        <v>28</v>
      </c>
    </row>
    <row r="9">
      <c r="A9" s="15" t="s">
        <v>66</v>
      </c>
      <c r="B9" s="16" t="s">
        <v>41</v>
      </c>
      <c r="C9" s="17">
        <v>43410.0</v>
      </c>
      <c r="D9" s="17">
        <v>43417.0</v>
      </c>
      <c r="E9" s="51">
        <v>2.0</v>
      </c>
      <c r="F9" s="16">
        <v>2.0</v>
      </c>
      <c r="G9" s="20" t="s">
        <v>28</v>
      </c>
    </row>
    <row r="10">
      <c r="A10" s="15" t="s">
        <v>67</v>
      </c>
      <c r="B10" s="29" t="s">
        <v>27</v>
      </c>
      <c r="C10" s="17">
        <v>43410.0</v>
      </c>
      <c r="D10" s="17">
        <v>43417.0</v>
      </c>
      <c r="E10" s="29">
        <v>5.0</v>
      </c>
      <c r="F10" s="29">
        <v>5.0</v>
      </c>
      <c r="G10" s="20" t="s">
        <v>28</v>
      </c>
    </row>
    <row r="11">
      <c r="A11" s="15" t="s">
        <v>68</v>
      </c>
      <c r="B11" s="16" t="s">
        <v>69</v>
      </c>
      <c r="C11" s="17">
        <v>43410.0</v>
      </c>
      <c r="D11" s="17">
        <v>43417.0</v>
      </c>
      <c r="E11" s="16">
        <v>5.0</v>
      </c>
      <c r="F11" s="16"/>
      <c r="G11" s="20" t="s">
        <v>28</v>
      </c>
    </row>
    <row r="12">
      <c r="A12" s="11" t="s">
        <v>70</v>
      </c>
      <c r="B12" s="12"/>
      <c r="C12" s="13"/>
      <c r="D12" s="13"/>
      <c r="E12" s="12"/>
      <c r="F12" s="12"/>
      <c r="G12" s="50"/>
    </row>
    <row r="13">
      <c r="A13" s="28" t="s">
        <v>71</v>
      </c>
      <c r="B13" s="16" t="s">
        <v>72</v>
      </c>
      <c r="C13" s="17">
        <v>43418.0</v>
      </c>
      <c r="D13" s="17">
        <v>43424.0</v>
      </c>
      <c r="E13" s="16">
        <v>5.0</v>
      </c>
      <c r="F13" s="29">
        <v>5.0</v>
      </c>
      <c r="G13" s="20" t="s">
        <v>28</v>
      </c>
    </row>
    <row r="14">
      <c r="A14" s="30" t="s">
        <v>73</v>
      </c>
      <c r="B14" s="16" t="s">
        <v>32</v>
      </c>
      <c r="C14" s="17">
        <v>43418.0</v>
      </c>
      <c r="D14" s="17">
        <v>43424.0</v>
      </c>
      <c r="E14" s="16">
        <v>5.0</v>
      </c>
      <c r="F14" s="16">
        <v>5.0</v>
      </c>
      <c r="G14" s="20" t="s">
        <v>28</v>
      </c>
    </row>
    <row r="15">
      <c r="A15" s="31" t="s">
        <v>46</v>
      </c>
      <c r="B15" s="16" t="s">
        <v>29</v>
      </c>
      <c r="C15" s="17">
        <v>43418.0</v>
      </c>
      <c r="D15" s="17">
        <v>43424.0</v>
      </c>
      <c r="E15" s="16">
        <v>5.0</v>
      </c>
      <c r="F15" s="16"/>
      <c r="G15" s="20" t="s">
        <v>28</v>
      </c>
    </row>
    <row r="16" ht="17.25" customHeight="1">
      <c r="A16" s="15" t="s">
        <v>74</v>
      </c>
      <c r="B16" s="16" t="s">
        <v>69</v>
      </c>
      <c r="C16" s="17">
        <v>43418.0</v>
      </c>
      <c r="D16" s="17">
        <v>43424.0</v>
      </c>
      <c r="E16" s="51">
        <v>5.0</v>
      </c>
      <c r="F16" s="16"/>
      <c r="G16" s="20" t="s">
        <v>28</v>
      </c>
    </row>
    <row r="17">
      <c r="A17" s="28" t="s">
        <v>75</v>
      </c>
      <c r="B17" s="16" t="s">
        <v>31</v>
      </c>
      <c r="C17" s="17">
        <v>43418.0</v>
      </c>
      <c r="D17" s="17">
        <v>43424.0</v>
      </c>
      <c r="E17" s="29">
        <v>5.0</v>
      </c>
      <c r="F17" s="16"/>
      <c r="G17" s="20" t="s">
        <v>28</v>
      </c>
    </row>
    <row r="18">
      <c r="A18" s="11" t="s">
        <v>76</v>
      </c>
      <c r="B18" s="12"/>
      <c r="C18" s="13"/>
      <c r="D18" s="13"/>
      <c r="E18" s="12"/>
      <c r="F18" s="12"/>
      <c r="G18" s="12"/>
    </row>
    <row r="19">
      <c r="A19" s="28" t="s">
        <v>77</v>
      </c>
      <c r="B19" s="16" t="s">
        <v>29</v>
      </c>
      <c r="C19" s="17">
        <v>43425.0</v>
      </c>
      <c r="D19" s="17">
        <v>43431.0</v>
      </c>
      <c r="E19" s="16">
        <v>5.0</v>
      </c>
      <c r="F19" s="29"/>
      <c r="G19" s="27" t="s">
        <v>50</v>
      </c>
    </row>
    <row r="20">
      <c r="A20" s="30" t="s">
        <v>78</v>
      </c>
      <c r="B20" s="16" t="s">
        <v>32</v>
      </c>
      <c r="C20" s="17">
        <v>43425.0</v>
      </c>
      <c r="D20" s="17">
        <v>43431.0</v>
      </c>
      <c r="E20" s="16">
        <v>5.0</v>
      </c>
      <c r="F20" s="16"/>
      <c r="G20" s="20" t="s">
        <v>28</v>
      </c>
    </row>
    <row r="21">
      <c r="A21" s="28" t="s">
        <v>79</v>
      </c>
      <c r="B21" s="16" t="s">
        <v>72</v>
      </c>
      <c r="C21" s="17">
        <v>43425.0</v>
      </c>
      <c r="D21" s="17">
        <v>43431.0</v>
      </c>
      <c r="E21" s="16">
        <v>5.0</v>
      </c>
      <c r="F21" s="16"/>
      <c r="G21" s="20" t="s">
        <v>28</v>
      </c>
    </row>
    <row r="22" ht="17.25" customHeight="1">
      <c r="A22" s="15" t="s">
        <v>80</v>
      </c>
      <c r="B22" s="16" t="s">
        <v>69</v>
      </c>
      <c r="C22" s="17">
        <v>43425.0</v>
      </c>
      <c r="D22" s="17">
        <v>43431.0</v>
      </c>
      <c r="E22" s="16">
        <v>5.0</v>
      </c>
      <c r="F22" s="16"/>
      <c r="G22" s="20" t="s">
        <v>28</v>
      </c>
    </row>
    <row r="23">
      <c r="A23" s="28" t="s">
        <v>81</v>
      </c>
      <c r="B23" s="16" t="s">
        <v>31</v>
      </c>
      <c r="C23" s="17">
        <v>43425.0</v>
      </c>
      <c r="D23" s="17">
        <v>43431.0</v>
      </c>
      <c r="E23" s="29">
        <v>5.0</v>
      </c>
      <c r="F23" s="16"/>
      <c r="G23" s="20" t="s">
        <v>28</v>
      </c>
    </row>
    <row r="24">
      <c r="A24" s="26" t="s">
        <v>82</v>
      </c>
      <c r="B24" s="34"/>
      <c r="C24" s="34"/>
      <c r="D24" s="35" t="s">
        <v>57</v>
      </c>
      <c r="E24" s="8">
        <f>SUM(E6:E23)</f>
        <v>75</v>
      </c>
    </row>
    <row r="25">
      <c r="A25" s="26" t="s">
        <v>83</v>
      </c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35.71"/>
    <col customWidth="1" min="3" max="3" width="9.29"/>
    <col customWidth="1" min="4" max="12" width="6.29"/>
    <col customWidth="1" min="13" max="17" width="7.43"/>
    <col customWidth="1" min="18" max="19" width="6.71"/>
    <col customWidth="1" min="20" max="22" width="7.43"/>
    <col customWidth="1" min="23" max="23" width="6.71"/>
    <col customWidth="1" min="24" max="25" width="8.0"/>
  </cols>
  <sheetData>
    <row r="1" ht="18.75" customHeight="1">
      <c r="A1" s="56" t="s">
        <v>98</v>
      </c>
      <c r="B1" s="57"/>
      <c r="C1" s="58"/>
      <c r="D1" s="56" t="s">
        <v>99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9"/>
      <c r="X1" s="60"/>
      <c r="Y1" s="60"/>
    </row>
    <row r="2" ht="30.0" customHeight="1">
      <c r="A2" s="61" t="s">
        <v>100</v>
      </c>
      <c r="B2" s="61" t="s">
        <v>101</v>
      </c>
      <c r="C2" s="62" t="s">
        <v>102</v>
      </c>
      <c r="D2" s="63">
        <v>43410.0</v>
      </c>
      <c r="E2" s="63">
        <v>43411.0</v>
      </c>
      <c r="F2" s="63">
        <v>43412.0</v>
      </c>
      <c r="G2" s="63">
        <v>43413.0</v>
      </c>
      <c r="H2" s="63">
        <v>43414.0</v>
      </c>
      <c r="I2" s="63">
        <v>43415.0</v>
      </c>
      <c r="J2" s="63">
        <v>43416.0</v>
      </c>
      <c r="K2" s="63">
        <v>43417.0</v>
      </c>
      <c r="L2" s="63">
        <v>43418.0</v>
      </c>
      <c r="M2" s="63">
        <v>43419.0</v>
      </c>
      <c r="N2" s="63">
        <v>43420.0</v>
      </c>
      <c r="O2" s="63">
        <v>43421.0</v>
      </c>
      <c r="P2" s="63">
        <v>43422.0</v>
      </c>
      <c r="Q2" s="63">
        <v>43423.0</v>
      </c>
      <c r="R2" s="63">
        <v>43424.0</v>
      </c>
      <c r="S2" s="63">
        <v>43425.0</v>
      </c>
      <c r="T2" s="63">
        <v>43426.0</v>
      </c>
      <c r="U2" s="63">
        <v>43427.0</v>
      </c>
      <c r="V2" s="63">
        <v>43428.0</v>
      </c>
      <c r="W2" s="63">
        <v>43429.0</v>
      </c>
      <c r="X2" s="63">
        <v>43430.0</v>
      </c>
      <c r="Y2" s="64"/>
    </row>
    <row r="3">
      <c r="A3" s="65" t="s">
        <v>103</v>
      </c>
      <c r="B3" s="66" t="s">
        <v>63</v>
      </c>
      <c r="C3" s="67">
        <v>5.0</v>
      </c>
      <c r="D3" s="67">
        <v>1.0</v>
      </c>
      <c r="E3" s="67">
        <v>1.0</v>
      </c>
      <c r="F3" s="67">
        <v>1.0</v>
      </c>
      <c r="G3" s="67">
        <v>1.0</v>
      </c>
      <c r="H3" s="67">
        <v>1.0</v>
      </c>
      <c r="I3" s="68"/>
      <c r="J3" s="69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>
      <c r="A4" s="68"/>
      <c r="B4" s="70" t="s">
        <v>64</v>
      </c>
      <c r="C4" s="67">
        <v>5.0</v>
      </c>
      <c r="D4" s="67">
        <v>1.0</v>
      </c>
      <c r="E4" s="67">
        <v>1.0</v>
      </c>
      <c r="F4" s="67">
        <v>1.0</v>
      </c>
      <c r="G4" s="67">
        <v>1.0</v>
      </c>
      <c r="H4" s="67">
        <v>1.0</v>
      </c>
      <c r="I4" s="68"/>
      <c r="J4" s="69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</row>
    <row r="5">
      <c r="A5" s="68"/>
      <c r="B5" s="70" t="s">
        <v>65</v>
      </c>
      <c r="C5" s="67">
        <v>3.0</v>
      </c>
      <c r="G5" s="67">
        <v>1.0</v>
      </c>
      <c r="H5" s="67">
        <v>1.0</v>
      </c>
      <c r="I5" s="68"/>
      <c r="J5" s="67">
        <v>1.0</v>
      </c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</row>
    <row r="6">
      <c r="A6" s="68"/>
      <c r="B6" s="70" t="s">
        <v>66</v>
      </c>
      <c r="C6" s="67">
        <v>2.0</v>
      </c>
      <c r="D6" s="68"/>
      <c r="E6" s="68"/>
      <c r="F6" s="68"/>
      <c r="G6" s="68"/>
      <c r="H6" s="67">
        <v>1.0</v>
      </c>
      <c r="I6" s="68"/>
      <c r="J6" s="67">
        <v>1.0</v>
      </c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</row>
    <row r="7">
      <c r="A7" s="68"/>
      <c r="B7" s="70" t="s">
        <v>67</v>
      </c>
      <c r="C7" s="67">
        <v>5.0</v>
      </c>
      <c r="D7" s="67">
        <v>1.0</v>
      </c>
      <c r="E7" s="67">
        <v>1.0</v>
      </c>
      <c r="F7" s="67">
        <v>1.0</v>
      </c>
      <c r="G7" s="67">
        <v>1.0</v>
      </c>
      <c r="H7" s="68"/>
      <c r="I7" s="68"/>
      <c r="J7" s="69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</row>
    <row r="8">
      <c r="A8" s="68"/>
      <c r="B8" s="70" t="s">
        <v>68</v>
      </c>
      <c r="C8" s="67">
        <v>5.0</v>
      </c>
      <c r="D8" s="71"/>
      <c r="E8" s="71"/>
      <c r="F8" s="71"/>
      <c r="G8" s="71"/>
      <c r="H8" s="71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</row>
    <row r="9">
      <c r="A9" s="72" t="s">
        <v>104</v>
      </c>
      <c r="B9" s="73" t="s">
        <v>71</v>
      </c>
      <c r="C9" s="73">
        <v>5.0</v>
      </c>
      <c r="D9" s="68"/>
      <c r="E9" s="68"/>
      <c r="F9" s="68"/>
      <c r="G9" s="68"/>
      <c r="H9" s="68"/>
      <c r="I9" s="68"/>
      <c r="J9" s="68"/>
      <c r="K9" s="68"/>
      <c r="L9" s="68"/>
      <c r="M9" s="73">
        <v>1.0</v>
      </c>
      <c r="N9" s="73">
        <v>2.0</v>
      </c>
      <c r="O9" s="73">
        <v>2.0</v>
      </c>
      <c r="P9" s="68"/>
      <c r="Q9" s="69"/>
      <c r="R9" s="68"/>
      <c r="S9" s="68"/>
      <c r="T9" s="68"/>
      <c r="U9" s="68"/>
      <c r="V9" s="68"/>
      <c r="W9" s="68"/>
      <c r="X9" s="68"/>
    </row>
    <row r="10">
      <c r="A10" s="68"/>
      <c r="B10" s="73" t="s">
        <v>105</v>
      </c>
      <c r="C10" s="73">
        <v>5.0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73">
        <v>2.0</v>
      </c>
      <c r="O10" s="73">
        <v>1.0</v>
      </c>
      <c r="P10" s="68"/>
      <c r="Q10" s="73">
        <v>2.0</v>
      </c>
      <c r="R10" s="68"/>
      <c r="S10" s="68"/>
      <c r="T10" s="68"/>
      <c r="U10" s="68"/>
      <c r="V10" s="68"/>
      <c r="W10" s="68"/>
      <c r="X10" s="68"/>
    </row>
    <row r="11">
      <c r="A11" s="69"/>
      <c r="B11" s="73" t="s">
        <v>46</v>
      </c>
      <c r="C11" s="73">
        <v>5.0</v>
      </c>
      <c r="D11" s="68"/>
      <c r="E11" s="68"/>
      <c r="F11" s="68"/>
      <c r="G11" s="68"/>
      <c r="H11" s="68"/>
      <c r="I11" s="68"/>
      <c r="J11" s="68"/>
      <c r="K11" s="68"/>
      <c r="L11" s="68"/>
      <c r="M11" s="73">
        <v>1.0</v>
      </c>
      <c r="N11" s="73">
        <v>1.0</v>
      </c>
      <c r="O11" s="68"/>
      <c r="P11" s="68"/>
      <c r="Q11" s="73">
        <v>1.0</v>
      </c>
      <c r="R11" s="68"/>
      <c r="S11" s="68"/>
      <c r="T11" s="68"/>
      <c r="U11" s="68"/>
      <c r="V11" s="68"/>
      <c r="W11" s="68"/>
      <c r="X11" s="68"/>
    </row>
    <row r="12">
      <c r="A12" s="69"/>
      <c r="B12" s="73" t="s">
        <v>74</v>
      </c>
      <c r="C12" s="73">
        <v>5.0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</row>
    <row r="13">
      <c r="A13" s="69"/>
      <c r="B13" s="73" t="s">
        <v>75</v>
      </c>
      <c r="C13" s="73">
        <v>5.0</v>
      </c>
      <c r="D13" s="68"/>
      <c r="E13" s="68"/>
      <c r="F13" s="68"/>
      <c r="G13" s="68"/>
      <c r="H13" s="68"/>
      <c r="I13" s="68"/>
      <c r="J13" s="68"/>
      <c r="K13" s="68"/>
      <c r="L13" s="69"/>
      <c r="M13" s="68"/>
      <c r="N13" s="73">
        <v>1.0</v>
      </c>
      <c r="O13" s="73">
        <v>2.0</v>
      </c>
      <c r="P13" s="68"/>
      <c r="Q13" s="73">
        <v>2.0</v>
      </c>
      <c r="R13" s="68"/>
      <c r="S13" s="68"/>
      <c r="T13" s="68"/>
      <c r="U13" s="68"/>
      <c r="V13" s="68"/>
      <c r="W13" s="68"/>
      <c r="X13" s="68"/>
    </row>
    <row r="14">
      <c r="A14" s="74" t="s">
        <v>106</v>
      </c>
      <c r="B14" s="75" t="s">
        <v>77</v>
      </c>
      <c r="C14" s="76">
        <v>5.0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76">
        <v>1.0</v>
      </c>
      <c r="S14" s="69"/>
      <c r="T14" s="76">
        <v>1.0</v>
      </c>
      <c r="U14" s="76">
        <v>1.0</v>
      </c>
      <c r="V14" s="76">
        <v>1.0</v>
      </c>
      <c r="W14" s="68"/>
      <c r="X14" s="76">
        <v>1.0</v>
      </c>
    </row>
    <row r="15">
      <c r="A15" s="69"/>
      <c r="B15" s="77" t="s">
        <v>78</v>
      </c>
      <c r="C15" s="76">
        <v>5.0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9"/>
      <c r="R15" s="69"/>
      <c r="S15" s="76">
        <v>1.0</v>
      </c>
      <c r="T15" s="69"/>
      <c r="U15" s="76">
        <v>3.0</v>
      </c>
      <c r="V15" s="76">
        <v>1.0</v>
      </c>
      <c r="W15" s="68"/>
      <c r="X15" s="68"/>
    </row>
    <row r="16">
      <c r="A16" s="69"/>
      <c r="B16" s="78" t="s">
        <v>79</v>
      </c>
      <c r="C16" s="76">
        <v>5.0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9"/>
      <c r="R16" s="69"/>
      <c r="S16" s="69"/>
      <c r="T16" s="76">
        <v>1.0</v>
      </c>
      <c r="U16" s="76">
        <v>1.0</v>
      </c>
      <c r="V16" s="76">
        <v>1.0</v>
      </c>
      <c r="W16" s="68"/>
      <c r="X16" s="76">
        <v>2.0</v>
      </c>
    </row>
    <row r="17">
      <c r="A17" s="79"/>
      <c r="B17" s="78" t="s">
        <v>80</v>
      </c>
      <c r="C17" s="76">
        <v>5.0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9"/>
      <c r="R17" s="76">
        <v>1.0</v>
      </c>
      <c r="S17" s="76">
        <v>1.0</v>
      </c>
      <c r="T17" s="76">
        <v>1.0</v>
      </c>
      <c r="U17" s="76">
        <v>1.0</v>
      </c>
      <c r="V17" s="76">
        <v>1.0</v>
      </c>
      <c r="W17" s="68"/>
      <c r="X17" s="68"/>
    </row>
    <row r="18">
      <c r="A18" s="79"/>
      <c r="B18" s="80" t="s">
        <v>107</v>
      </c>
      <c r="C18" s="76">
        <v>5.0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9"/>
      <c r="R18" s="69"/>
      <c r="S18" s="76">
        <v>1.0</v>
      </c>
      <c r="T18" s="76">
        <v>1.0</v>
      </c>
      <c r="U18" s="76">
        <v>1.0</v>
      </c>
      <c r="V18" s="76">
        <v>1.0</v>
      </c>
      <c r="W18" s="68"/>
      <c r="X18" s="76">
        <v>1.0</v>
      </c>
    </row>
    <row r="19">
      <c r="A19" s="79"/>
      <c r="B19" s="79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</row>
    <row r="20">
      <c r="B20" s="81" t="s">
        <v>108</v>
      </c>
      <c r="C20" s="82">
        <f>SUM(C3:C18)</f>
        <v>75</v>
      </c>
      <c r="D20" s="82">
        <f t="shared" ref="D20:X20" si="1">C20-SUM(D3:D18)</f>
        <v>72</v>
      </c>
      <c r="E20" s="82">
        <f t="shared" si="1"/>
        <v>69</v>
      </c>
      <c r="F20" s="82">
        <f t="shared" si="1"/>
        <v>66</v>
      </c>
      <c r="G20" s="82">
        <f t="shared" si="1"/>
        <v>62</v>
      </c>
      <c r="H20" s="82">
        <f t="shared" si="1"/>
        <v>58</v>
      </c>
      <c r="I20" s="82">
        <f t="shared" si="1"/>
        <v>58</v>
      </c>
      <c r="J20" s="82">
        <f t="shared" si="1"/>
        <v>56</v>
      </c>
      <c r="K20" s="82">
        <f t="shared" si="1"/>
        <v>56</v>
      </c>
      <c r="L20" s="82">
        <f t="shared" si="1"/>
        <v>56</v>
      </c>
      <c r="M20" s="82">
        <f t="shared" si="1"/>
        <v>54</v>
      </c>
      <c r="N20" s="82">
        <f t="shared" si="1"/>
        <v>48</v>
      </c>
      <c r="O20" s="82">
        <f t="shared" si="1"/>
        <v>43</v>
      </c>
      <c r="P20" s="82">
        <f t="shared" si="1"/>
        <v>43</v>
      </c>
      <c r="Q20" s="82">
        <f t="shared" si="1"/>
        <v>38</v>
      </c>
      <c r="R20" s="82">
        <f t="shared" si="1"/>
        <v>36</v>
      </c>
      <c r="S20" s="82">
        <f t="shared" si="1"/>
        <v>33</v>
      </c>
      <c r="T20" s="82">
        <f t="shared" si="1"/>
        <v>29</v>
      </c>
      <c r="U20" s="82">
        <f t="shared" si="1"/>
        <v>22</v>
      </c>
      <c r="V20" s="82">
        <f t="shared" si="1"/>
        <v>17</v>
      </c>
      <c r="W20" s="82">
        <f t="shared" si="1"/>
        <v>17</v>
      </c>
      <c r="X20" s="82">
        <f t="shared" si="1"/>
        <v>13</v>
      </c>
    </row>
    <row r="21">
      <c r="B21" s="81" t="s">
        <v>109</v>
      </c>
      <c r="C21" s="51">
        <f>C20</f>
        <v>75</v>
      </c>
      <c r="D21">
        <f t="shared" ref="D21:X21" si="2">C21-(SUM($C3:$C18)/21)</f>
        <v>71.42857143</v>
      </c>
      <c r="E21">
        <f t="shared" si="2"/>
        <v>67.85714286</v>
      </c>
      <c r="F21">
        <f t="shared" si="2"/>
        <v>64.28571429</v>
      </c>
      <c r="G21">
        <f t="shared" si="2"/>
        <v>60.71428571</v>
      </c>
      <c r="H21">
        <f t="shared" si="2"/>
        <v>57.14285714</v>
      </c>
      <c r="I21">
        <f t="shared" si="2"/>
        <v>53.57142857</v>
      </c>
      <c r="J21">
        <f t="shared" si="2"/>
        <v>50</v>
      </c>
      <c r="K21">
        <f t="shared" si="2"/>
        <v>46.42857143</v>
      </c>
      <c r="L21">
        <f t="shared" si="2"/>
        <v>42.85714286</v>
      </c>
      <c r="M21">
        <f t="shared" si="2"/>
        <v>39.28571429</v>
      </c>
      <c r="N21">
        <f t="shared" si="2"/>
        <v>35.71428571</v>
      </c>
      <c r="O21">
        <f t="shared" si="2"/>
        <v>32.14285714</v>
      </c>
      <c r="P21">
        <f t="shared" si="2"/>
        <v>28.57142857</v>
      </c>
      <c r="Q21">
        <f t="shared" si="2"/>
        <v>25</v>
      </c>
      <c r="R21">
        <f t="shared" si="2"/>
        <v>21.42857143</v>
      </c>
      <c r="S21">
        <f t="shared" si="2"/>
        <v>17.85714286</v>
      </c>
      <c r="T21">
        <f t="shared" si="2"/>
        <v>14.28571429</v>
      </c>
      <c r="U21">
        <f t="shared" si="2"/>
        <v>10.71428571</v>
      </c>
      <c r="V21">
        <f t="shared" si="2"/>
        <v>7.142857143</v>
      </c>
      <c r="W21">
        <f t="shared" si="2"/>
        <v>3.571428571</v>
      </c>
      <c r="X21">
        <f t="shared" si="2"/>
        <v>0</v>
      </c>
    </row>
    <row r="23" ht="15.75" customHeight="1">
      <c r="A23" s="83" t="s">
        <v>110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5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</sheetData>
  <mergeCells count="3">
    <mergeCell ref="A1:C1"/>
    <mergeCell ref="D1:W1"/>
    <mergeCell ref="A23:W23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0"/>
    <col customWidth="1" min="2" max="2" width="32.0"/>
    <col customWidth="1" min="3" max="3" width="9.14"/>
    <col customWidth="1" min="4" max="4" width="9.57"/>
    <col customWidth="1" min="5" max="5" width="7.29"/>
    <col customWidth="1" min="6" max="6" width="12.43"/>
  </cols>
  <sheetData>
    <row r="1">
      <c r="A1" s="1"/>
    </row>
    <row r="2">
      <c r="A2" s="3" t="s">
        <v>84</v>
      </c>
    </row>
    <row r="4">
      <c r="A4" s="7"/>
      <c r="B4" s="9" t="s">
        <v>5</v>
      </c>
      <c r="C4" s="11" t="s">
        <v>20</v>
      </c>
      <c r="D4" s="11" t="s">
        <v>22</v>
      </c>
      <c r="E4" s="9" t="s">
        <v>23</v>
      </c>
      <c r="F4" s="9" t="s">
        <v>24</v>
      </c>
      <c r="G4" s="9" t="s">
        <v>25</v>
      </c>
    </row>
    <row r="5">
      <c r="A5" s="11" t="s">
        <v>85</v>
      </c>
      <c r="B5" s="12"/>
      <c r="C5" s="13"/>
      <c r="D5" s="13"/>
      <c r="E5" s="12"/>
      <c r="F5" s="12"/>
      <c r="G5" s="50"/>
    </row>
    <row r="6">
      <c r="A6" s="15" t="s">
        <v>46</v>
      </c>
      <c r="B6" s="16" t="s">
        <v>29</v>
      </c>
      <c r="C6" s="17">
        <v>43432.0</v>
      </c>
      <c r="D6" s="17">
        <v>43438.0</v>
      </c>
      <c r="E6" s="16">
        <v>5.0</v>
      </c>
      <c r="F6" s="16"/>
      <c r="G6" s="27" t="s">
        <v>28</v>
      </c>
    </row>
    <row r="7">
      <c r="A7" s="15" t="s">
        <v>77</v>
      </c>
      <c r="B7" s="16" t="s">
        <v>32</v>
      </c>
      <c r="C7" s="17">
        <v>43432.0</v>
      </c>
      <c r="D7" s="17">
        <v>43438.0</v>
      </c>
      <c r="E7" s="16">
        <v>5.0</v>
      </c>
      <c r="F7" s="16"/>
      <c r="G7" s="52" t="s">
        <v>86</v>
      </c>
    </row>
    <row r="8">
      <c r="A8" s="15" t="s">
        <v>74</v>
      </c>
      <c r="B8" s="16" t="s">
        <v>41</v>
      </c>
      <c r="C8" s="17">
        <v>43432.0</v>
      </c>
      <c r="D8" s="17">
        <v>43438.0</v>
      </c>
      <c r="E8" s="16">
        <v>3.0</v>
      </c>
      <c r="F8" s="16"/>
      <c r="G8" s="27" t="s">
        <v>28</v>
      </c>
    </row>
    <row r="9">
      <c r="A9" s="15" t="s">
        <v>80</v>
      </c>
      <c r="B9" s="16" t="s">
        <v>72</v>
      </c>
      <c r="C9" s="17">
        <v>43432.0</v>
      </c>
      <c r="D9" s="17">
        <v>43438.0</v>
      </c>
      <c r="E9" s="51">
        <v>2.0</v>
      </c>
      <c r="F9" s="16"/>
      <c r="G9" s="27" t="s">
        <v>28</v>
      </c>
    </row>
    <row r="10">
      <c r="A10" s="11" t="s">
        <v>87</v>
      </c>
      <c r="B10" s="12"/>
      <c r="C10" s="13"/>
      <c r="D10" s="13"/>
      <c r="E10" s="12"/>
      <c r="F10" s="12"/>
      <c r="G10" s="50"/>
    </row>
    <row r="11">
      <c r="A11" s="28" t="s">
        <v>88</v>
      </c>
      <c r="B11" s="16" t="s">
        <v>31</v>
      </c>
      <c r="C11" s="17">
        <v>43439.0</v>
      </c>
      <c r="D11" s="17">
        <v>43445.0</v>
      </c>
      <c r="E11" s="16">
        <v>5.0</v>
      </c>
      <c r="F11" s="29"/>
      <c r="G11" s="27" t="s">
        <v>28</v>
      </c>
    </row>
    <row r="12">
      <c r="A12" s="30" t="s">
        <v>89</v>
      </c>
      <c r="B12" s="16" t="s">
        <v>32</v>
      </c>
      <c r="C12" s="17">
        <v>43439.0</v>
      </c>
      <c r="D12" s="17">
        <v>43445.0</v>
      </c>
      <c r="E12" s="16">
        <v>5.0</v>
      </c>
      <c r="F12" s="16"/>
      <c r="G12" s="27" t="s">
        <v>28</v>
      </c>
    </row>
    <row r="13">
      <c r="A13" s="53" t="s">
        <v>90</v>
      </c>
      <c r="B13" s="16" t="s">
        <v>29</v>
      </c>
      <c r="C13" s="17">
        <v>43439.0</v>
      </c>
      <c r="D13" s="17">
        <v>43445.0</v>
      </c>
      <c r="E13" s="16">
        <v>5.0</v>
      </c>
      <c r="F13" s="16"/>
      <c r="G13" s="52" t="s">
        <v>86</v>
      </c>
    </row>
    <row r="14" ht="17.25" customHeight="1">
      <c r="A14" s="54" t="s">
        <v>91</v>
      </c>
      <c r="B14" s="16" t="s">
        <v>72</v>
      </c>
      <c r="C14" s="17">
        <v>43439.0</v>
      </c>
      <c r="D14" s="17">
        <v>43445.0</v>
      </c>
      <c r="E14" s="51">
        <v>5.0</v>
      </c>
      <c r="F14" s="16"/>
      <c r="G14" s="27" t="s">
        <v>28</v>
      </c>
    </row>
    <row r="15">
      <c r="A15" s="55" t="s">
        <v>92</v>
      </c>
      <c r="B15" s="16" t="s">
        <v>72</v>
      </c>
      <c r="C15" s="17">
        <v>43439.0</v>
      </c>
      <c r="D15" s="17">
        <v>43445.0</v>
      </c>
      <c r="E15" s="29">
        <v>5.0</v>
      </c>
      <c r="F15" s="16"/>
      <c r="G15" s="27" t="s">
        <v>28</v>
      </c>
    </row>
    <row r="16">
      <c r="A16" s="11" t="s">
        <v>93</v>
      </c>
      <c r="B16" s="12"/>
      <c r="C16" s="13"/>
      <c r="D16" s="13"/>
      <c r="E16" s="12"/>
      <c r="F16" s="12"/>
      <c r="G16" s="12"/>
    </row>
    <row r="17">
      <c r="A17" s="28" t="s">
        <v>94</v>
      </c>
      <c r="B17" s="16" t="s">
        <v>95</v>
      </c>
      <c r="C17" s="17">
        <v>43445.0</v>
      </c>
      <c r="D17" s="17">
        <v>43451.0</v>
      </c>
      <c r="E17" s="16">
        <v>10.0</v>
      </c>
      <c r="F17" s="29"/>
      <c r="G17" s="52" t="s">
        <v>86</v>
      </c>
    </row>
    <row r="18">
      <c r="A18" s="30" t="s">
        <v>96</v>
      </c>
      <c r="B18" s="16" t="s">
        <v>97</v>
      </c>
      <c r="C18" s="17">
        <v>43451.0</v>
      </c>
      <c r="D18" s="17">
        <v>43451.0</v>
      </c>
      <c r="E18" s="16">
        <v>10.0</v>
      </c>
      <c r="F18" s="16"/>
      <c r="G18" s="52" t="s">
        <v>86</v>
      </c>
    </row>
    <row r="19">
      <c r="A19" s="28"/>
      <c r="B19" s="16"/>
      <c r="C19" s="17"/>
      <c r="D19" s="17"/>
      <c r="E19" s="16"/>
      <c r="F19" s="16"/>
      <c r="G19" s="27"/>
    </row>
    <row r="20" ht="17.25" customHeight="1">
      <c r="A20" s="15"/>
      <c r="B20" s="16"/>
      <c r="C20" s="17"/>
      <c r="D20" s="17"/>
      <c r="E20" s="16"/>
      <c r="F20" s="16"/>
      <c r="G20" s="27"/>
    </row>
    <row r="21">
      <c r="A21" s="28"/>
      <c r="B21" s="16"/>
      <c r="C21" s="17"/>
      <c r="D21" s="17"/>
      <c r="E21" s="29"/>
      <c r="F21" s="16"/>
      <c r="G21" s="27"/>
    </row>
    <row r="22">
      <c r="A22" s="26" t="s">
        <v>82</v>
      </c>
      <c r="B22" s="34"/>
      <c r="C22" s="34"/>
      <c r="D22" s="35" t="s">
        <v>57</v>
      </c>
      <c r="E22" s="8">
        <f>SUM(E6:E21)</f>
        <v>60</v>
      </c>
    </row>
    <row r="23">
      <c r="A23" s="26" t="s">
        <v>83</v>
      </c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35.71"/>
    <col customWidth="1" min="3" max="3" width="9.29"/>
    <col customWidth="1" min="4" max="12" width="6.29"/>
    <col customWidth="1" min="13" max="17" width="7.43"/>
    <col customWidth="1" min="18" max="19" width="6.71"/>
    <col customWidth="1" min="20" max="22" width="7.43"/>
    <col customWidth="1" min="23" max="23" width="6.71"/>
    <col customWidth="1" min="24" max="25" width="8.0"/>
  </cols>
  <sheetData>
    <row r="1" ht="18.75" customHeight="1">
      <c r="A1" s="86" t="s">
        <v>111</v>
      </c>
      <c r="B1" s="57"/>
      <c r="C1" s="58"/>
      <c r="D1" s="86" t="s">
        <v>112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9"/>
      <c r="X1" s="60"/>
      <c r="Y1" s="60"/>
    </row>
    <row r="2" ht="30.0" customHeight="1">
      <c r="A2" s="61" t="s">
        <v>100</v>
      </c>
      <c r="B2" s="61" t="s">
        <v>101</v>
      </c>
      <c r="C2" s="62" t="s">
        <v>102</v>
      </c>
      <c r="D2" s="63">
        <v>43432.0</v>
      </c>
      <c r="E2" s="63">
        <v>43433.0</v>
      </c>
      <c r="F2" s="63">
        <v>43434.0</v>
      </c>
      <c r="G2" s="63">
        <v>43435.0</v>
      </c>
      <c r="H2" s="63">
        <v>43436.0</v>
      </c>
      <c r="I2" s="63">
        <v>43437.0</v>
      </c>
      <c r="J2" s="63">
        <v>43438.0</v>
      </c>
      <c r="K2" s="63">
        <v>43439.0</v>
      </c>
      <c r="L2" s="63">
        <v>43440.0</v>
      </c>
      <c r="M2" s="63">
        <v>43441.0</v>
      </c>
      <c r="N2" s="63">
        <v>43442.0</v>
      </c>
      <c r="O2" s="63">
        <v>43443.0</v>
      </c>
      <c r="P2" s="63">
        <v>43444.0</v>
      </c>
      <c r="Q2" s="63">
        <v>43445.0</v>
      </c>
      <c r="R2" s="63">
        <v>43446.0</v>
      </c>
      <c r="S2" s="63">
        <v>43447.0</v>
      </c>
      <c r="T2" s="63">
        <v>43448.0</v>
      </c>
      <c r="U2" s="63">
        <v>43449.0</v>
      </c>
      <c r="V2" s="63">
        <v>43450.0</v>
      </c>
      <c r="W2" s="63">
        <v>43451.0</v>
      </c>
      <c r="X2" s="63">
        <v>43452.0</v>
      </c>
      <c r="Y2" s="64"/>
    </row>
    <row r="3">
      <c r="A3" s="65" t="s">
        <v>113</v>
      </c>
      <c r="B3" s="87" t="s">
        <v>46</v>
      </c>
      <c r="C3" s="67">
        <v>5.0</v>
      </c>
      <c r="D3" s="69">
        <v>1.0</v>
      </c>
      <c r="E3" s="69">
        <v>1.0</v>
      </c>
      <c r="F3" s="69">
        <v>1.0</v>
      </c>
      <c r="G3" s="69">
        <v>1.0</v>
      </c>
      <c r="H3" s="69">
        <v>1.0</v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>
      <c r="A4" s="68"/>
      <c r="B4" s="88" t="s">
        <v>77</v>
      </c>
      <c r="C4" s="67">
        <v>5.0</v>
      </c>
      <c r="D4" s="69">
        <v>1.0</v>
      </c>
      <c r="E4" s="69">
        <v>1.0</v>
      </c>
      <c r="F4" s="69">
        <v>1.0</v>
      </c>
      <c r="G4" s="69">
        <v>1.0</v>
      </c>
      <c r="H4" s="69">
        <v>1.0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</row>
    <row r="5">
      <c r="A5" s="68"/>
      <c r="B5" s="88" t="s">
        <v>74</v>
      </c>
      <c r="C5" s="67">
        <v>3.0</v>
      </c>
      <c r="D5" s="68"/>
      <c r="E5" s="69">
        <v>1.0</v>
      </c>
      <c r="F5" s="69">
        <v>1.0</v>
      </c>
      <c r="G5" s="69">
        <v>1.0</v>
      </c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</row>
    <row r="6">
      <c r="A6" s="68"/>
      <c r="B6" s="88" t="s">
        <v>80</v>
      </c>
      <c r="C6" s="67">
        <v>2.0</v>
      </c>
      <c r="D6" s="69">
        <v>1.0</v>
      </c>
      <c r="E6" s="68"/>
      <c r="F6" s="68"/>
      <c r="G6" s="68"/>
      <c r="H6" s="69">
        <v>1.0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</row>
    <row r="7">
      <c r="A7" s="74" t="s">
        <v>114</v>
      </c>
      <c r="B7" s="89" t="s">
        <v>88</v>
      </c>
      <c r="C7" s="76">
        <v>5.0</v>
      </c>
      <c r="D7" s="90"/>
      <c r="E7" s="68"/>
      <c r="F7" s="68"/>
      <c r="G7" s="68"/>
      <c r="H7" s="68"/>
      <c r="I7" s="68"/>
      <c r="J7" s="69">
        <v>1.0</v>
      </c>
      <c r="K7" s="69">
        <v>1.0</v>
      </c>
      <c r="L7" s="69">
        <v>1.0</v>
      </c>
      <c r="M7" s="69">
        <v>1.0</v>
      </c>
      <c r="N7" s="69">
        <v>1.0</v>
      </c>
      <c r="O7" s="68"/>
      <c r="P7" s="68"/>
      <c r="Q7" s="68"/>
      <c r="R7" s="68"/>
      <c r="S7" s="68"/>
      <c r="T7" s="68"/>
      <c r="U7" s="68"/>
      <c r="V7" s="68"/>
      <c r="W7" s="68"/>
      <c r="X7" s="68"/>
    </row>
    <row r="8">
      <c r="A8" s="69"/>
      <c r="B8" s="89" t="s">
        <v>89</v>
      </c>
      <c r="C8" s="76">
        <v>5.0</v>
      </c>
      <c r="D8" s="90"/>
      <c r="E8" s="68"/>
      <c r="F8" s="68"/>
      <c r="G8" s="68"/>
      <c r="H8" s="68"/>
      <c r="I8" s="68"/>
      <c r="J8" s="69">
        <v>1.0</v>
      </c>
      <c r="K8" s="69">
        <v>1.0</v>
      </c>
      <c r="L8" s="69">
        <v>1.0</v>
      </c>
      <c r="M8" s="69">
        <v>1.0</v>
      </c>
      <c r="N8" s="69">
        <v>2.0</v>
      </c>
      <c r="O8" s="68"/>
      <c r="P8" s="68"/>
      <c r="Q8" s="68"/>
      <c r="R8" s="68"/>
      <c r="S8" s="68"/>
      <c r="T8" s="68"/>
      <c r="U8" s="68"/>
      <c r="V8" s="68"/>
      <c r="W8" s="68"/>
      <c r="X8" s="68"/>
    </row>
    <row r="9">
      <c r="A9" s="68"/>
      <c r="B9" s="91" t="s">
        <v>90</v>
      </c>
      <c r="C9" s="76">
        <v>5.0</v>
      </c>
      <c r="D9" s="90"/>
      <c r="E9" s="68"/>
      <c r="F9" s="68"/>
      <c r="G9" s="68"/>
      <c r="H9" s="68"/>
      <c r="I9" s="68"/>
      <c r="J9" s="69">
        <v>1.0</v>
      </c>
      <c r="K9" s="69">
        <v>1.0</v>
      </c>
      <c r="L9" s="69">
        <v>1.0</v>
      </c>
      <c r="M9" s="69">
        <v>1.0</v>
      </c>
      <c r="N9" s="69">
        <v>1.0</v>
      </c>
      <c r="O9" s="68"/>
      <c r="P9" s="68"/>
      <c r="Q9" s="68"/>
      <c r="R9" s="68"/>
      <c r="S9" s="68"/>
      <c r="T9" s="68"/>
      <c r="U9" s="68"/>
      <c r="V9" s="68"/>
      <c r="W9" s="68"/>
      <c r="X9" s="68"/>
    </row>
    <row r="10">
      <c r="A10" s="68"/>
      <c r="B10" s="91" t="s">
        <v>91</v>
      </c>
      <c r="C10" s="76">
        <v>5.0</v>
      </c>
      <c r="D10" s="90"/>
      <c r="E10" s="68"/>
      <c r="F10" s="68"/>
      <c r="G10" s="68"/>
      <c r="H10" s="68"/>
      <c r="I10" s="68"/>
      <c r="J10" s="69">
        <v>1.0</v>
      </c>
      <c r="K10" s="69">
        <v>1.0</v>
      </c>
      <c r="L10" s="69">
        <v>1.0</v>
      </c>
      <c r="M10" s="69">
        <v>1.0</v>
      </c>
      <c r="N10" s="69">
        <v>1.0</v>
      </c>
      <c r="O10" s="69">
        <v>1.0</v>
      </c>
      <c r="P10" s="68"/>
      <c r="Q10" s="68"/>
      <c r="R10" s="68"/>
      <c r="S10" s="68"/>
      <c r="T10" s="68"/>
      <c r="U10" s="68"/>
      <c r="V10" s="68"/>
      <c r="W10" s="68"/>
      <c r="X10" s="68"/>
    </row>
    <row r="11">
      <c r="A11" s="68"/>
      <c r="B11" s="76" t="s">
        <v>115</v>
      </c>
      <c r="C11" s="76">
        <v>5.0</v>
      </c>
      <c r="D11" s="90"/>
      <c r="E11" s="68"/>
      <c r="F11" s="68"/>
      <c r="G11" s="68"/>
      <c r="H11" s="68"/>
      <c r="I11" s="68"/>
      <c r="J11" s="69">
        <v>1.0</v>
      </c>
      <c r="K11" s="69">
        <v>1.0</v>
      </c>
      <c r="L11" s="69">
        <v>1.0</v>
      </c>
      <c r="M11" s="69">
        <v>2.0</v>
      </c>
      <c r="N11" s="69">
        <v>1.0</v>
      </c>
      <c r="O11" s="68"/>
      <c r="P11" s="68"/>
      <c r="Q11" s="68"/>
      <c r="R11" s="68"/>
      <c r="S11" s="68"/>
      <c r="T11" s="68"/>
      <c r="U11" s="68"/>
      <c r="V11" s="68"/>
      <c r="W11" s="68"/>
      <c r="X11" s="68"/>
    </row>
    <row r="12">
      <c r="A12" s="92" t="s">
        <v>116</v>
      </c>
      <c r="B12" s="92" t="s">
        <v>117</v>
      </c>
      <c r="C12" s="92">
        <v>10.0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9">
        <v>2.0</v>
      </c>
      <c r="R12" s="69">
        <v>2.0</v>
      </c>
      <c r="S12" s="69">
        <v>1.0</v>
      </c>
      <c r="T12" s="69">
        <v>2.0</v>
      </c>
      <c r="U12" s="69">
        <v>1.0</v>
      </c>
      <c r="V12" s="69">
        <v>5.0</v>
      </c>
      <c r="W12" s="69">
        <v>5.0</v>
      </c>
      <c r="X12" s="68"/>
    </row>
    <row r="13">
      <c r="A13" s="68"/>
      <c r="B13" s="92" t="s">
        <v>96</v>
      </c>
      <c r="C13" s="92">
        <v>10.0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9">
        <v>3.0</v>
      </c>
      <c r="R13" s="69">
        <v>4.0</v>
      </c>
      <c r="S13" s="69">
        <v>5.0</v>
      </c>
      <c r="T13" s="69">
        <v>5.0</v>
      </c>
      <c r="U13" s="69">
        <v>5.0</v>
      </c>
      <c r="V13" s="69">
        <v>5.0</v>
      </c>
      <c r="W13" s="69">
        <v>5.0</v>
      </c>
      <c r="X13" s="68"/>
    </row>
    <row r="14">
      <c r="A14" s="39"/>
      <c r="B14" s="39"/>
      <c r="C14" s="39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</row>
    <row r="15">
      <c r="A15" s="39"/>
      <c r="B15" s="39"/>
      <c r="C15" s="39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</row>
    <row r="16">
      <c r="A16" s="39"/>
      <c r="B16" s="39"/>
      <c r="C16" s="39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</row>
    <row r="17">
      <c r="A17" s="39"/>
      <c r="B17" s="39"/>
      <c r="C17" s="39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</row>
    <row r="18">
      <c r="A18" s="39"/>
      <c r="B18" s="39"/>
      <c r="C18" s="39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</row>
    <row r="19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</row>
    <row r="20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</row>
    <row r="21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</row>
    <row r="22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</row>
    <row r="23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</row>
    <row r="24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</row>
    <row r="25">
      <c r="B25" s="81" t="s">
        <v>108</v>
      </c>
      <c r="C25" s="82">
        <f>SUM(C3:C13)</f>
        <v>60</v>
      </c>
      <c r="D25" s="82">
        <f t="shared" ref="D25:X25" si="1">C25-SUM(D3:D16)</f>
        <v>57</v>
      </c>
      <c r="E25" s="82">
        <f t="shared" si="1"/>
        <v>54</v>
      </c>
      <c r="F25" s="82">
        <f t="shared" si="1"/>
        <v>51</v>
      </c>
      <c r="G25" s="82">
        <f t="shared" si="1"/>
        <v>48</v>
      </c>
      <c r="H25" s="82">
        <f t="shared" si="1"/>
        <v>45</v>
      </c>
      <c r="I25" s="82">
        <f t="shared" si="1"/>
        <v>45</v>
      </c>
      <c r="J25" s="82">
        <f t="shared" si="1"/>
        <v>40</v>
      </c>
      <c r="K25" s="82">
        <f t="shared" si="1"/>
        <v>35</v>
      </c>
      <c r="L25" s="82">
        <f t="shared" si="1"/>
        <v>30</v>
      </c>
      <c r="M25" s="82">
        <f t="shared" si="1"/>
        <v>24</v>
      </c>
      <c r="N25" s="82">
        <f t="shared" si="1"/>
        <v>18</v>
      </c>
      <c r="O25" s="82">
        <f t="shared" si="1"/>
        <v>17</v>
      </c>
      <c r="P25" s="82">
        <f t="shared" si="1"/>
        <v>17</v>
      </c>
      <c r="Q25" s="82">
        <f t="shared" si="1"/>
        <v>12</v>
      </c>
      <c r="R25" s="82">
        <f t="shared" si="1"/>
        <v>6</v>
      </c>
      <c r="S25" s="82">
        <f t="shared" si="1"/>
        <v>0</v>
      </c>
      <c r="T25" s="82">
        <f t="shared" si="1"/>
        <v>-7</v>
      </c>
      <c r="U25" s="82">
        <f t="shared" si="1"/>
        <v>-13</v>
      </c>
      <c r="V25" s="82">
        <f t="shared" si="1"/>
        <v>-23</v>
      </c>
      <c r="W25" s="82">
        <f t="shared" si="1"/>
        <v>-33</v>
      </c>
      <c r="X25" s="82">
        <f t="shared" si="1"/>
        <v>-33</v>
      </c>
    </row>
    <row r="26">
      <c r="B26" s="81" t="s">
        <v>109</v>
      </c>
      <c r="C26" s="51">
        <f>C25</f>
        <v>60</v>
      </c>
      <c r="D26">
        <f t="shared" ref="D26:X26" si="2">C26-(SUM($C3:$C13)/21)</f>
        <v>57.14285714</v>
      </c>
      <c r="E26">
        <f t="shared" si="2"/>
        <v>54.28571429</v>
      </c>
      <c r="F26">
        <f t="shared" si="2"/>
        <v>51.42857143</v>
      </c>
      <c r="G26">
        <f t="shared" si="2"/>
        <v>48.57142857</v>
      </c>
      <c r="H26">
        <f t="shared" si="2"/>
        <v>45.71428571</v>
      </c>
      <c r="I26">
        <f t="shared" si="2"/>
        <v>42.85714286</v>
      </c>
      <c r="J26">
        <f t="shared" si="2"/>
        <v>40</v>
      </c>
      <c r="K26">
        <f t="shared" si="2"/>
        <v>37.14285714</v>
      </c>
      <c r="L26">
        <f t="shared" si="2"/>
        <v>34.28571429</v>
      </c>
      <c r="M26">
        <f t="shared" si="2"/>
        <v>31.42857143</v>
      </c>
      <c r="N26">
        <f t="shared" si="2"/>
        <v>28.57142857</v>
      </c>
      <c r="O26">
        <f t="shared" si="2"/>
        <v>25.71428571</v>
      </c>
      <c r="P26">
        <f t="shared" si="2"/>
        <v>22.85714286</v>
      </c>
      <c r="Q26">
        <f t="shared" si="2"/>
        <v>20</v>
      </c>
      <c r="R26">
        <f t="shared" si="2"/>
        <v>17.14285714</v>
      </c>
      <c r="S26">
        <f t="shared" si="2"/>
        <v>14.28571429</v>
      </c>
      <c r="T26">
        <f t="shared" si="2"/>
        <v>11.42857143</v>
      </c>
      <c r="U26">
        <f t="shared" si="2"/>
        <v>8.571428571</v>
      </c>
      <c r="V26">
        <f t="shared" si="2"/>
        <v>5.714285714</v>
      </c>
      <c r="W26">
        <f t="shared" si="2"/>
        <v>2.857142857</v>
      </c>
      <c r="X26">
        <f t="shared" si="2"/>
        <v>0</v>
      </c>
    </row>
    <row r="28" ht="15.75" customHeight="1">
      <c r="A28" s="83" t="s">
        <v>110</v>
      </c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5"/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</sheetData>
  <mergeCells count="3">
    <mergeCell ref="A1:C1"/>
    <mergeCell ref="D1:W1"/>
    <mergeCell ref="A28:W28"/>
  </mergeCells>
  <printOptions/>
  <pageMargins bottom="0.75" footer="0.0" header="0.0" left="0.7" right="0.7" top="0.75"/>
  <pageSetup orientation="landscape"/>
  <drawing r:id="rId2"/>
  <legacyDrawing r:id="rId3"/>
</worksheet>
</file>