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ks\Documents\GitHub\Ozone-Narx-DNN\models\NarxModelSearch\"/>
    </mc:Choice>
  </mc:AlternateContent>
  <xr:revisionPtr revIDLastSave="0" documentId="13_ncr:1_{EA97ECD1-47D4-4562-9FA5-1FE1E80B8B75}" xr6:coauthVersionLast="47" xr6:coauthVersionMax="47" xr10:uidLastSave="{00000000-0000-0000-0000-000000000000}"/>
  <bookViews>
    <workbookView xWindow="32811" yWindow="-103" windowWidth="33120" windowHeight="18720" activeTab="3" xr2:uid="{61FBCCFF-D26E-44A9-A7DF-005C2E7C4778}"/>
  </bookViews>
  <sheets>
    <sheet name="Rosenbrock" sheetId="3" r:id="rId1"/>
    <sheet name="Ackley" sheetId="1" r:id="rId2"/>
    <sheet name="Rastrigin" sheetId="2" r:id="rId3"/>
    <sheet name="T-testResul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4" l="1"/>
  <c r="J19" i="4"/>
  <c r="J20" i="4"/>
  <c r="J21" i="4"/>
  <c r="J22" i="4"/>
  <c r="J17" i="4"/>
  <c r="H18" i="4"/>
  <c r="H19" i="4"/>
  <c r="H20" i="4"/>
  <c r="H21" i="4"/>
  <c r="H22" i="4"/>
  <c r="H17" i="4"/>
  <c r="F18" i="4"/>
  <c r="F19" i="4"/>
  <c r="F20" i="4"/>
  <c r="F21" i="4"/>
  <c r="F22" i="4"/>
  <c r="F17" i="4"/>
  <c r="I22" i="4"/>
  <c r="I21" i="4"/>
  <c r="I20" i="4"/>
  <c r="I19" i="4"/>
  <c r="I18" i="4"/>
  <c r="I17" i="4"/>
  <c r="K18" i="4"/>
  <c r="K10" i="4"/>
  <c r="K22" i="4" s="1"/>
  <c r="K9" i="4"/>
  <c r="K21" i="4" s="1"/>
  <c r="K7" i="4"/>
  <c r="K19" i="4" s="1"/>
  <c r="K8" i="4"/>
  <c r="K20" i="4" s="1"/>
  <c r="K6" i="4"/>
  <c r="K5" i="4"/>
  <c r="K17" i="4" s="1"/>
  <c r="J10" i="4"/>
  <c r="J9" i="4"/>
  <c r="J8" i="4"/>
  <c r="J7" i="4"/>
  <c r="J6" i="4"/>
  <c r="J5" i="4"/>
  <c r="I10" i="4"/>
  <c r="I9" i="4"/>
  <c r="I8" i="4"/>
  <c r="I7" i="4"/>
  <c r="I6" i="4"/>
  <c r="I5" i="4"/>
  <c r="H10" i="4"/>
  <c r="H9" i="4"/>
  <c r="H8" i="4"/>
  <c r="H7" i="4"/>
  <c r="H6" i="4"/>
  <c r="H5" i="4"/>
  <c r="G10" i="4"/>
  <c r="G9" i="4"/>
  <c r="G8" i="4"/>
  <c r="G7" i="4"/>
  <c r="G19" i="4" s="1"/>
  <c r="G6" i="4"/>
  <c r="G5" i="4"/>
  <c r="G17" i="4" s="1"/>
  <c r="F10" i="4"/>
  <c r="F9" i="4"/>
  <c r="F8" i="4"/>
  <c r="F7" i="4"/>
  <c r="F6" i="4"/>
  <c r="F5" i="4"/>
  <c r="G22" i="4" l="1"/>
  <c r="G21" i="4"/>
  <c r="G18" i="4"/>
  <c r="G20" i="4"/>
  <c r="G31" i="1" l="1"/>
  <c r="F31" i="1"/>
  <c r="E31" i="1"/>
  <c r="G17" i="1"/>
  <c r="F17" i="1"/>
  <c r="E17" i="1"/>
  <c r="G2" i="1"/>
  <c r="E2" i="1"/>
  <c r="F2" i="1"/>
  <c r="G31" i="2"/>
  <c r="F31" i="2"/>
  <c r="E31" i="2"/>
  <c r="G17" i="2"/>
  <c r="F17" i="2"/>
  <c r="E17" i="2"/>
  <c r="G2" i="2"/>
  <c r="E2" i="2"/>
  <c r="F2" i="2"/>
  <c r="G31" i="3"/>
  <c r="F31" i="3"/>
  <c r="E31" i="3"/>
  <c r="G17" i="3"/>
  <c r="F17" i="3"/>
  <c r="E17" i="3"/>
  <c r="G2" i="3"/>
  <c r="E2" i="3"/>
  <c r="F2" i="3"/>
  <c r="G30" i="3"/>
  <c r="F30" i="3"/>
  <c r="E30" i="3"/>
  <c r="G16" i="3"/>
  <c r="F16" i="3"/>
  <c r="E16" i="3"/>
  <c r="P1" i="3"/>
  <c r="O1" i="3"/>
  <c r="N1" i="3"/>
  <c r="G1" i="3"/>
  <c r="F1" i="3"/>
  <c r="E1" i="3"/>
  <c r="G30" i="2"/>
  <c r="F30" i="2"/>
  <c r="E30" i="2"/>
  <c r="G16" i="2"/>
  <c r="F16" i="2"/>
  <c r="E16" i="2"/>
  <c r="P1" i="2"/>
  <c r="O1" i="2"/>
  <c r="N1" i="2"/>
  <c r="G1" i="2"/>
  <c r="F1" i="2"/>
  <c r="E1" i="2"/>
  <c r="G30" i="1"/>
  <c r="F30" i="1"/>
  <c r="E30" i="1"/>
  <c r="G16" i="1"/>
  <c r="F16" i="1"/>
  <c r="E16" i="1"/>
  <c r="P1" i="1"/>
  <c r="N1" i="1"/>
  <c r="O1" i="1"/>
  <c r="G1" i="1"/>
  <c r="F1" i="1"/>
  <c r="E1" i="1"/>
</calcChain>
</file>

<file path=xl/sharedStrings.xml><?xml version="1.0" encoding="utf-8"?>
<sst xmlns="http://schemas.openxmlformats.org/spreadsheetml/2006/main" count="566" uniqueCount="46">
  <si>
    <t>ackley</t>
  </si>
  <si>
    <t>8 islands</t>
  </si>
  <si>
    <t>Min MSE</t>
  </si>
  <si>
    <t>global iterations</t>
  </si>
  <si>
    <t>local iterations</t>
  </si>
  <si>
    <t>Run</t>
  </si>
  <si>
    <t>Average</t>
  </si>
  <si>
    <t>min MSE</t>
  </si>
  <si>
    <t>Benchmark function</t>
  </si>
  <si>
    <t>Benchmark dimensions</t>
  </si>
  <si>
    <t>Transpeciation</t>
  </si>
  <si>
    <t>Random Search</t>
  </si>
  <si>
    <t>Global Islands</t>
  </si>
  <si>
    <t>rastrigin</t>
  </si>
  <si>
    <t>24 islands</t>
  </si>
  <si>
    <t>16 islands</t>
  </si>
  <si>
    <t>rosenbrock</t>
  </si>
  <si>
    <t>Non-communicating Min MSE</t>
  </si>
  <si>
    <t>Non-communicating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</si>
  <si>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</si>
  <si>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</si>
  <si>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</si>
  <si>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</si>
  <si>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</si>
  <si>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</si>
  <si>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</si>
  <si>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</si>
  <si>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</si>
  <si>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</si>
  <si>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</si>
  <si>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</si>
  <si>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</si>
  <si>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Welch's t-test: Transpeciation vs RS</t>
  </si>
  <si>
    <t>Welch's t-test: Non-communicating vs RS</t>
  </si>
  <si>
    <t>Welch's t-test results</t>
  </si>
  <si>
    <t>8 islands (non-communicating)</t>
  </si>
  <si>
    <t>8 islands (island transpeciation)</t>
  </si>
  <si>
    <t>16 islands (non-communicating)</t>
  </si>
  <si>
    <t>16 islands (island transpeciation)</t>
  </si>
  <si>
    <t>24 islands (non-communicating)</t>
  </si>
  <si>
    <t>24 islands (island transpeciation)</t>
  </si>
  <si>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-Statistic</t>
    </r>
  </si>
  <si>
    <t>p-value (two tailed)</t>
  </si>
  <si>
    <t>Rosenbrock</t>
  </si>
  <si>
    <t>Ackley</t>
  </si>
  <si>
    <t>Rastrigin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</si>
</sst>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Border="1"/>
    <xf numFmtId="0" fontId="1" fillId="0" borderId="4" xfId="0" applyFont="1" applyBorder="1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0" borderId="4" xfId="0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1DC0-2D30-4F8A-961F-0B4C88FFCD07}">
  <dimension ref="A1:AB42"/>
  <sheetViews>
    <sheetView workbookViewId="0">
      <selection activeCell="S16" sqref="S16"/>
    </sheetView>
  </sheetViews>
  <sheetFormatPr defaultRowHeight="14.5" x14ac:dyDescent="0.35"/>
  <cols>
    <col min="1" max="1" width="11.08984375" bestFit="1" customWidth="1"/>
    <col min="2" max="2" width="13.1796875" bestFit="1" customWidth="1"/>
    <col min="5" max="5" width="9.81640625" bestFit="1" customWidth="1"/>
    <col min="6" max="6" width="11.1796875" customWidth="1"/>
    <col min="7" max="7" width="10.81640625" bestFit="1" customWidth="1"/>
    <col min="9" max="9" width="10.81640625" bestFit="1" customWidth="1"/>
    <col min="10" max="10" width="10.81640625" customWidth="1"/>
    <col min="11" max="12" width="10.81640625" bestFit="1" customWidth="1"/>
    <col min="16" max="16" width="9.81640625" bestFit="1" customWidth="1"/>
  </cols>
  <sheetData>
    <row r="1" spans="1:28" x14ac:dyDescent="0.35">
      <c r="A1" t="s">
        <v>1</v>
      </c>
      <c r="B1" t="s">
        <v>10</v>
      </c>
      <c r="C1" s="1" t="s">
        <v>6</v>
      </c>
      <c r="D1" s="1" t="s">
        <v>7</v>
      </c>
      <c r="E1" s="1">
        <f>AVERAGE(H4:H13)</f>
        <v>11100.240999999998</v>
      </c>
      <c r="F1" s="1" t="str">
        <f>"+/-"</f>
        <v>+/-</v>
      </c>
      <c r="G1" s="1">
        <f>STDEV(H4:H13)</f>
        <v>2217.2449824874079</v>
      </c>
      <c r="K1" s="2" t="s">
        <v>11</v>
      </c>
      <c r="L1" s="1" t="s">
        <v>6</v>
      </c>
      <c r="M1" s="1" t="s">
        <v>7</v>
      </c>
      <c r="N1" s="1">
        <f>AVERAGE(O4:O13)</f>
        <v>44658.583999999995</v>
      </c>
      <c r="O1" s="1" t="str">
        <f>"+/-"</f>
        <v>+/-</v>
      </c>
      <c r="P1" s="1">
        <f>STDEV(O4:O13)</f>
        <v>3103.5234458745963</v>
      </c>
      <c r="R1" s="1" t="s">
        <v>32</v>
      </c>
      <c r="S1" t="s">
        <v>19</v>
      </c>
      <c r="Y1" s="1" t="s">
        <v>33</v>
      </c>
      <c r="Z1" t="s">
        <v>19</v>
      </c>
    </row>
    <row r="2" spans="1:28" ht="15" thickBot="1" x14ac:dyDescent="0.4">
      <c r="B2" t="s">
        <v>18</v>
      </c>
      <c r="C2" s="1" t="s">
        <v>6</v>
      </c>
      <c r="D2" s="1" t="s">
        <v>7</v>
      </c>
      <c r="E2" s="1">
        <f>AVERAGE(I4:I13)</f>
        <v>32695.929000000004</v>
      </c>
      <c r="F2" s="1" t="str">
        <f>"+/-"</f>
        <v>+/-</v>
      </c>
      <c r="G2" s="1">
        <f>STDEV(I4:I13)</f>
        <v>6005.9506237054238</v>
      </c>
    </row>
    <row r="3" spans="1:28" x14ac:dyDescent="0.35">
      <c r="B3" t="s">
        <v>12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</v>
      </c>
      <c r="I3" t="s">
        <v>17</v>
      </c>
      <c r="K3" t="s">
        <v>3</v>
      </c>
      <c r="L3" t="s">
        <v>5</v>
      </c>
      <c r="M3" t="s">
        <v>8</v>
      </c>
      <c r="N3" t="s">
        <v>9</v>
      </c>
      <c r="O3" t="s">
        <v>2</v>
      </c>
      <c r="S3" s="5"/>
      <c r="T3" s="5" t="s">
        <v>20</v>
      </c>
      <c r="U3" s="5" t="s">
        <v>21</v>
      </c>
      <c r="Z3" s="5"/>
      <c r="AA3" s="5" t="s">
        <v>20</v>
      </c>
      <c r="AB3" s="5" t="s">
        <v>21</v>
      </c>
    </row>
    <row r="4" spans="1:28" x14ac:dyDescent="0.35">
      <c r="B4">
        <v>8</v>
      </c>
      <c r="C4">
        <v>500</v>
      </c>
      <c r="D4">
        <v>0</v>
      </c>
      <c r="E4">
        <v>1</v>
      </c>
      <c r="F4" t="s">
        <v>16</v>
      </c>
      <c r="G4">
        <v>50</v>
      </c>
      <c r="H4">
        <v>9289.5300000000007</v>
      </c>
      <c r="I4">
        <v>33410.36</v>
      </c>
      <c r="K4">
        <v>500</v>
      </c>
      <c r="L4">
        <v>1</v>
      </c>
      <c r="M4" t="s">
        <v>16</v>
      </c>
      <c r="N4">
        <v>50</v>
      </c>
      <c r="O4">
        <v>44086.97</v>
      </c>
      <c r="S4" s="3" t="s">
        <v>22</v>
      </c>
      <c r="T4" s="3">
        <v>11100.240999999998</v>
      </c>
      <c r="U4" s="3">
        <v>44658.583999999995</v>
      </c>
      <c r="Z4" s="3" t="s">
        <v>22</v>
      </c>
      <c r="AA4" s="3">
        <v>32695.929000000004</v>
      </c>
      <c r="AB4" s="3">
        <v>44658.583999999995</v>
      </c>
    </row>
    <row r="5" spans="1:28" x14ac:dyDescent="0.35">
      <c r="B5">
        <v>8</v>
      </c>
      <c r="C5">
        <v>500</v>
      </c>
      <c r="D5">
        <v>0</v>
      </c>
      <c r="E5">
        <v>2</v>
      </c>
      <c r="F5" t="s">
        <v>16</v>
      </c>
      <c r="G5">
        <v>50</v>
      </c>
      <c r="H5">
        <v>7388</v>
      </c>
      <c r="I5">
        <v>23595.1</v>
      </c>
      <c r="K5">
        <v>500</v>
      </c>
      <c r="L5">
        <v>2</v>
      </c>
      <c r="M5" t="s">
        <v>16</v>
      </c>
      <c r="N5">
        <v>50</v>
      </c>
      <c r="O5">
        <v>45675.9</v>
      </c>
      <c r="S5" s="3" t="s">
        <v>23</v>
      </c>
      <c r="T5" s="3">
        <v>4916175.312365585</v>
      </c>
      <c r="U5" s="3">
        <v>9631857.7790933289</v>
      </c>
      <c r="Z5" s="3" t="s">
        <v>23</v>
      </c>
      <c r="AA5" s="3">
        <v>36071442.894387566</v>
      </c>
      <c r="AB5" s="3">
        <v>9631857.7790933289</v>
      </c>
    </row>
    <row r="6" spans="1:28" x14ac:dyDescent="0.35">
      <c r="B6">
        <v>8</v>
      </c>
      <c r="C6">
        <v>500</v>
      </c>
      <c r="D6">
        <v>0</v>
      </c>
      <c r="E6">
        <v>3</v>
      </c>
      <c r="F6" t="s">
        <v>16</v>
      </c>
      <c r="G6">
        <v>50</v>
      </c>
      <c r="H6">
        <v>10359.84</v>
      </c>
      <c r="I6">
        <v>29316.15</v>
      </c>
      <c r="K6">
        <v>500</v>
      </c>
      <c r="L6">
        <v>3</v>
      </c>
      <c r="M6" t="s">
        <v>16</v>
      </c>
      <c r="N6">
        <v>50</v>
      </c>
      <c r="O6">
        <v>45787.33</v>
      </c>
      <c r="S6" s="3" t="s">
        <v>24</v>
      </c>
      <c r="T6" s="3">
        <v>10</v>
      </c>
      <c r="U6" s="3">
        <v>10</v>
      </c>
      <c r="Z6" s="3" t="s">
        <v>24</v>
      </c>
      <c r="AA6" s="3">
        <v>10</v>
      </c>
      <c r="AB6" s="3">
        <v>10</v>
      </c>
    </row>
    <row r="7" spans="1:28" x14ac:dyDescent="0.35">
      <c r="B7">
        <v>8</v>
      </c>
      <c r="C7">
        <v>500</v>
      </c>
      <c r="D7">
        <v>0</v>
      </c>
      <c r="E7">
        <v>4</v>
      </c>
      <c r="F7" t="s">
        <v>16</v>
      </c>
      <c r="G7">
        <v>50</v>
      </c>
      <c r="H7">
        <v>8869.57</v>
      </c>
      <c r="I7">
        <v>35003.56</v>
      </c>
      <c r="K7">
        <v>500</v>
      </c>
      <c r="L7">
        <v>4</v>
      </c>
      <c r="M7" t="s">
        <v>16</v>
      </c>
      <c r="N7">
        <v>50</v>
      </c>
      <c r="O7">
        <v>49172.57</v>
      </c>
      <c r="S7" s="3" t="s">
        <v>25</v>
      </c>
      <c r="T7" s="3">
        <v>0</v>
      </c>
      <c r="U7" s="3"/>
      <c r="Z7" s="3" t="s">
        <v>25</v>
      </c>
      <c r="AA7" s="3">
        <v>0</v>
      </c>
      <c r="AB7" s="3"/>
    </row>
    <row r="8" spans="1:28" x14ac:dyDescent="0.35">
      <c r="B8">
        <v>8</v>
      </c>
      <c r="C8">
        <v>500</v>
      </c>
      <c r="D8">
        <v>0</v>
      </c>
      <c r="E8">
        <v>5</v>
      </c>
      <c r="F8" t="s">
        <v>16</v>
      </c>
      <c r="G8">
        <v>50</v>
      </c>
      <c r="H8">
        <v>12425.48</v>
      </c>
      <c r="I8">
        <v>44184.66</v>
      </c>
      <c r="K8">
        <v>500</v>
      </c>
      <c r="L8">
        <v>5</v>
      </c>
      <c r="M8" t="s">
        <v>16</v>
      </c>
      <c r="N8">
        <v>50</v>
      </c>
      <c r="O8">
        <v>44232.61</v>
      </c>
      <c r="S8" s="3" t="s">
        <v>26</v>
      </c>
      <c r="T8" s="3">
        <v>16</v>
      </c>
      <c r="U8" s="3"/>
      <c r="Z8" s="3" t="s">
        <v>26</v>
      </c>
      <c r="AA8" s="3">
        <v>13</v>
      </c>
      <c r="AB8" s="3"/>
    </row>
    <row r="9" spans="1:28" x14ac:dyDescent="0.35">
      <c r="B9">
        <v>8</v>
      </c>
      <c r="C9">
        <v>500</v>
      </c>
      <c r="D9">
        <v>0</v>
      </c>
      <c r="E9">
        <v>6</v>
      </c>
      <c r="F9" t="s">
        <v>16</v>
      </c>
      <c r="G9">
        <v>50</v>
      </c>
      <c r="H9">
        <v>14494.53</v>
      </c>
      <c r="I9">
        <v>31661.83</v>
      </c>
      <c r="K9">
        <v>500</v>
      </c>
      <c r="L9">
        <v>6</v>
      </c>
      <c r="M9" t="s">
        <v>16</v>
      </c>
      <c r="N9">
        <v>50</v>
      </c>
      <c r="O9">
        <v>45179.5</v>
      </c>
      <c r="S9" s="3" t="s">
        <v>27</v>
      </c>
      <c r="T9" s="6">
        <v>-27.822642058587206</v>
      </c>
      <c r="U9" s="3"/>
      <c r="Z9" s="3" t="s">
        <v>27</v>
      </c>
      <c r="AA9" s="6">
        <v>-5.5956919123035114</v>
      </c>
      <c r="AB9" s="3"/>
    </row>
    <row r="10" spans="1:28" x14ac:dyDescent="0.35">
      <c r="B10">
        <v>8</v>
      </c>
      <c r="C10">
        <v>500</v>
      </c>
      <c r="D10">
        <v>0</v>
      </c>
      <c r="E10">
        <v>7</v>
      </c>
      <c r="F10" t="s">
        <v>16</v>
      </c>
      <c r="G10">
        <v>50</v>
      </c>
      <c r="H10">
        <v>11267.12</v>
      </c>
      <c r="I10">
        <v>24180.28</v>
      </c>
      <c r="K10">
        <v>500</v>
      </c>
      <c r="L10">
        <v>7</v>
      </c>
      <c r="M10" t="s">
        <v>16</v>
      </c>
      <c r="N10">
        <v>50</v>
      </c>
      <c r="O10">
        <v>36936.050000000003</v>
      </c>
      <c r="S10" s="3" t="s">
        <v>28</v>
      </c>
      <c r="T10" s="3">
        <v>2.8023323262917699E-15</v>
      </c>
      <c r="U10" s="3"/>
      <c r="Z10" s="3" t="s">
        <v>28</v>
      </c>
      <c r="AA10" s="3">
        <v>4.3439615826709914E-5</v>
      </c>
      <c r="AB10" s="3"/>
    </row>
    <row r="11" spans="1:28" x14ac:dyDescent="0.35">
      <c r="B11">
        <v>8</v>
      </c>
      <c r="C11">
        <v>500</v>
      </c>
      <c r="D11">
        <v>0</v>
      </c>
      <c r="E11">
        <v>8</v>
      </c>
      <c r="F11" t="s">
        <v>16</v>
      </c>
      <c r="G11">
        <v>50</v>
      </c>
      <c r="H11">
        <v>13814.83</v>
      </c>
      <c r="I11">
        <v>35026.78</v>
      </c>
      <c r="K11">
        <v>500</v>
      </c>
      <c r="L11">
        <v>8</v>
      </c>
      <c r="M11" t="s">
        <v>16</v>
      </c>
      <c r="N11">
        <v>50</v>
      </c>
      <c r="O11">
        <v>45544.95</v>
      </c>
      <c r="S11" s="3" t="s">
        <v>29</v>
      </c>
      <c r="T11" s="3">
        <v>1.7458836762762506</v>
      </c>
      <c r="U11" s="3"/>
      <c r="Z11" s="3" t="s">
        <v>29</v>
      </c>
      <c r="AA11" s="3">
        <v>1.7709333959868729</v>
      </c>
      <c r="AB11" s="3"/>
    </row>
    <row r="12" spans="1:28" x14ac:dyDescent="0.35">
      <c r="B12">
        <v>8</v>
      </c>
      <c r="C12">
        <v>500</v>
      </c>
      <c r="D12">
        <v>0</v>
      </c>
      <c r="E12">
        <v>9</v>
      </c>
      <c r="F12" t="s">
        <v>16</v>
      </c>
      <c r="G12">
        <v>50</v>
      </c>
      <c r="H12">
        <v>12089.45</v>
      </c>
      <c r="I12">
        <v>35079.800000000003</v>
      </c>
      <c r="K12">
        <v>500</v>
      </c>
      <c r="L12">
        <v>9</v>
      </c>
      <c r="M12" t="s">
        <v>16</v>
      </c>
      <c r="N12">
        <v>50</v>
      </c>
      <c r="O12">
        <v>46122.05</v>
      </c>
      <c r="S12" s="3" t="s">
        <v>30</v>
      </c>
      <c r="T12" s="6">
        <v>5.6046646525835398E-15</v>
      </c>
      <c r="U12" s="3"/>
      <c r="Z12" s="3" t="s">
        <v>30</v>
      </c>
      <c r="AA12" s="6">
        <v>8.6879231653419828E-5</v>
      </c>
      <c r="AB12" s="3"/>
    </row>
    <row r="13" spans="1:28" ht="15" thickBot="1" x14ac:dyDescent="0.4">
      <c r="B13">
        <v>8</v>
      </c>
      <c r="C13">
        <v>500</v>
      </c>
      <c r="D13">
        <v>0</v>
      </c>
      <c r="E13">
        <v>10</v>
      </c>
      <c r="F13" t="s">
        <v>16</v>
      </c>
      <c r="G13">
        <v>50</v>
      </c>
      <c r="H13">
        <v>11004.06</v>
      </c>
      <c r="I13">
        <v>35500.769999999997</v>
      </c>
      <c r="K13">
        <v>500</v>
      </c>
      <c r="L13">
        <v>10</v>
      </c>
      <c r="M13" t="s">
        <v>16</v>
      </c>
      <c r="N13">
        <v>50</v>
      </c>
      <c r="O13">
        <v>43847.91</v>
      </c>
      <c r="S13" s="4" t="s">
        <v>31</v>
      </c>
      <c r="T13" s="4">
        <v>2.119905299221255</v>
      </c>
      <c r="U13" s="4"/>
      <c r="Z13" s="4" t="s">
        <v>31</v>
      </c>
      <c r="AA13" s="4">
        <v>2.1603686564627926</v>
      </c>
      <c r="AB13" s="4"/>
    </row>
    <row r="15" spans="1:28" x14ac:dyDescent="0.35">
      <c r="C15" s="1"/>
      <c r="D15" s="1"/>
      <c r="E15" s="1"/>
      <c r="F15" s="1"/>
      <c r="G15" s="1"/>
      <c r="I15" s="1"/>
      <c r="J15" s="1"/>
      <c r="K15" s="1"/>
      <c r="L15" s="1"/>
      <c r="M15" s="1"/>
    </row>
    <row r="16" spans="1:28" x14ac:dyDescent="0.35">
      <c r="A16" t="s">
        <v>15</v>
      </c>
      <c r="B16" t="s">
        <v>10</v>
      </c>
      <c r="C16" s="1" t="s">
        <v>6</v>
      </c>
      <c r="D16" s="1" t="s">
        <v>7</v>
      </c>
      <c r="E16" s="1">
        <f>AVERAGE(H19:H28)</f>
        <v>28674.348999999998</v>
      </c>
      <c r="F16" s="1" t="str">
        <f>"+/-"</f>
        <v>+/-</v>
      </c>
      <c r="G16" s="1">
        <f>STDEV(H19:H28)</f>
        <v>4331.33420427486</v>
      </c>
      <c r="L16" s="1" t="s">
        <v>32</v>
      </c>
      <c r="M16" t="s">
        <v>19</v>
      </c>
      <c r="S16" s="1" t="s">
        <v>33</v>
      </c>
      <c r="T16" t="s">
        <v>19</v>
      </c>
    </row>
    <row r="17" spans="1:22" ht="15" thickBot="1" x14ac:dyDescent="0.4">
      <c r="B17" t="s">
        <v>18</v>
      </c>
      <c r="C17" s="1" t="s">
        <v>6</v>
      </c>
      <c r="D17" s="1" t="s">
        <v>7</v>
      </c>
      <c r="E17" s="1">
        <f>AVERAGE(I19:I28)</f>
        <v>29543.910000000003</v>
      </c>
      <c r="F17" s="1" t="str">
        <f>"+/-"</f>
        <v>+/-</v>
      </c>
      <c r="G17" s="1">
        <f>STDEV(I19:I28)</f>
        <v>8180.7084696769516</v>
      </c>
    </row>
    <row r="18" spans="1:22" x14ac:dyDescent="0.35">
      <c r="B18" t="s">
        <v>12</v>
      </c>
      <c r="C18" t="s">
        <v>3</v>
      </c>
      <c r="D18" t="s">
        <v>4</v>
      </c>
      <c r="E18" t="s">
        <v>5</v>
      </c>
      <c r="F18" t="s">
        <v>8</v>
      </c>
      <c r="G18" t="s">
        <v>9</v>
      </c>
      <c r="H18" t="s">
        <v>2</v>
      </c>
      <c r="I18" t="s">
        <v>17</v>
      </c>
      <c r="M18" s="5"/>
      <c r="N18" s="5" t="s">
        <v>20</v>
      </c>
      <c r="O18" s="5" t="s">
        <v>21</v>
      </c>
      <c r="T18" s="5"/>
      <c r="U18" s="5" t="s">
        <v>20</v>
      </c>
      <c r="V18" s="5" t="s">
        <v>21</v>
      </c>
    </row>
    <row r="19" spans="1:22" x14ac:dyDescent="0.35">
      <c r="B19">
        <v>16</v>
      </c>
      <c r="C19">
        <v>500</v>
      </c>
      <c r="D19">
        <v>0</v>
      </c>
      <c r="E19">
        <v>1</v>
      </c>
      <c r="F19" t="s">
        <v>16</v>
      </c>
      <c r="G19">
        <v>50</v>
      </c>
      <c r="H19">
        <v>35577.589999999997</v>
      </c>
      <c r="I19">
        <v>30347.4</v>
      </c>
      <c r="M19" s="3" t="s">
        <v>22</v>
      </c>
      <c r="N19" s="3">
        <v>28674.348999999998</v>
      </c>
      <c r="O19" s="3">
        <v>44658.583999999995</v>
      </c>
      <c r="T19" s="3" t="s">
        <v>22</v>
      </c>
      <c r="U19" s="3">
        <v>29543.910000000003</v>
      </c>
      <c r="V19" s="3">
        <v>44658.583999999995</v>
      </c>
    </row>
    <row r="20" spans="1:22" x14ac:dyDescent="0.35">
      <c r="B20">
        <v>16</v>
      </c>
      <c r="C20">
        <v>500</v>
      </c>
      <c r="D20">
        <v>0</v>
      </c>
      <c r="E20">
        <v>2</v>
      </c>
      <c r="F20" t="s">
        <v>16</v>
      </c>
      <c r="G20">
        <v>50</v>
      </c>
      <c r="H20">
        <v>29199.67</v>
      </c>
      <c r="I20">
        <v>38379.919999999998</v>
      </c>
      <c r="M20" s="3" t="s">
        <v>23</v>
      </c>
      <c r="N20" s="3">
        <v>18760455.989121333</v>
      </c>
      <c r="O20" s="3">
        <v>9631857.7790933289</v>
      </c>
      <c r="T20" s="3" t="s">
        <v>23</v>
      </c>
      <c r="U20" s="3">
        <v>66923991.065844215</v>
      </c>
      <c r="V20" s="3">
        <v>9631857.7790933289</v>
      </c>
    </row>
    <row r="21" spans="1:22" x14ac:dyDescent="0.35">
      <c r="B21">
        <v>16</v>
      </c>
      <c r="C21">
        <v>500</v>
      </c>
      <c r="D21">
        <v>0</v>
      </c>
      <c r="E21">
        <v>3</v>
      </c>
      <c r="F21" t="s">
        <v>16</v>
      </c>
      <c r="G21">
        <v>50</v>
      </c>
      <c r="H21">
        <v>25142.22</v>
      </c>
      <c r="I21">
        <v>30389.24</v>
      </c>
      <c r="M21" s="3" t="s">
        <v>24</v>
      </c>
      <c r="N21" s="3">
        <v>10</v>
      </c>
      <c r="O21" s="3">
        <v>10</v>
      </c>
      <c r="T21" s="3" t="s">
        <v>24</v>
      </c>
      <c r="U21" s="3">
        <v>10</v>
      </c>
      <c r="V21" s="3">
        <v>10</v>
      </c>
    </row>
    <row r="22" spans="1:22" x14ac:dyDescent="0.35">
      <c r="B22">
        <v>16</v>
      </c>
      <c r="C22">
        <v>500</v>
      </c>
      <c r="D22">
        <v>0</v>
      </c>
      <c r="E22">
        <v>4</v>
      </c>
      <c r="F22" t="s">
        <v>16</v>
      </c>
      <c r="G22">
        <v>50</v>
      </c>
      <c r="H22">
        <v>31375.88</v>
      </c>
      <c r="I22">
        <v>23284.99</v>
      </c>
      <c r="M22" s="3" t="s">
        <v>25</v>
      </c>
      <c r="N22" s="3">
        <v>0</v>
      </c>
      <c r="O22" s="3"/>
      <c r="T22" s="3" t="s">
        <v>25</v>
      </c>
      <c r="U22" s="3">
        <v>0</v>
      </c>
      <c r="V22" s="3"/>
    </row>
    <row r="23" spans="1:22" x14ac:dyDescent="0.35">
      <c r="B23">
        <v>16</v>
      </c>
      <c r="C23">
        <v>500</v>
      </c>
      <c r="D23">
        <v>0</v>
      </c>
      <c r="E23">
        <v>5</v>
      </c>
      <c r="F23" t="s">
        <v>16</v>
      </c>
      <c r="G23">
        <v>50</v>
      </c>
      <c r="H23">
        <v>28533.47</v>
      </c>
      <c r="I23">
        <v>40275.78</v>
      </c>
      <c r="M23" s="3" t="s">
        <v>26</v>
      </c>
      <c r="N23" s="3">
        <v>16</v>
      </c>
      <c r="O23" s="3"/>
      <c r="T23" s="3" t="s">
        <v>26</v>
      </c>
      <c r="U23" s="3">
        <v>12</v>
      </c>
      <c r="V23" s="3"/>
    </row>
    <row r="24" spans="1:22" x14ac:dyDescent="0.35">
      <c r="B24">
        <v>16</v>
      </c>
      <c r="C24">
        <v>500</v>
      </c>
      <c r="D24">
        <v>0</v>
      </c>
      <c r="E24">
        <v>6</v>
      </c>
      <c r="F24" t="s">
        <v>16</v>
      </c>
      <c r="G24">
        <v>50</v>
      </c>
      <c r="H24">
        <v>33905.96</v>
      </c>
      <c r="I24">
        <v>19971.919999999998</v>
      </c>
      <c r="M24" s="3" t="s">
        <v>27</v>
      </c>
      <c r="N24" s="6">
        <v>-9.4861822254917296</v>
      </c>
      <c r="O24" s="3"/>
      <c r="T24" s="3" t="s">
        <v>27</v>
      </c>
      <c r="U24" s="6">
        <v>-5.4627282483788209</v>
      </c>
      <c r="V24" s="3"/>
    </row>
    <row r="25" spans="1:22" x14ac:dyDescent="0.35">
      <c r="B25">
        <v>16</v>
      </c>
      <c r="C25">
        <v>500</v>
      </c>
      <c r="D25">
        <v>0</v>
      </c>
      <c r="E25">
        <v>7</v>
      </c>
      <c r="F25" t="s">
        <v>16</v>
      </c>
      <c r="G25">
        <v>50</v>
      </c>
      <c r="H25">
        <v>23804.93</v>
      </c>
      <c r="I25">
        <v>20673.21</v>
      </c>
      <c r="M25" s="3" t="s">
        <v>28</v>
      </c>
      <c r="N25" s="3">
        <v>2.8465728485831365E-8</v>
      </c>
      <c r="O25" s="3"/>
      <c r="T25" s="3" t="s">
        <v>28</v>
      </c>
      <c r="U25" s="3">
        <v>7.2333782369759229E-5</v>
      </c>
      <c r="V25" s="3"/>
    </row>
    <row r="26" spans="1:22" x14ac:dyDescent="0.35">
      <c r="B26">
        <v>16</v>
      </c>
      <c r="C26">
        <v>500</v>
      </c>
      <c r="D26">
        <v>0</v>
      </c>
      <c r="E26">
        <v>8</v>
      </c>
      <c r="F26" t="s">
        <v>16</v>
      </c>
      <c r="G26">
        <v>50</v>
      </c>
      <c r="H26">
        <v>27891.52</v>
      </c>
      <c r="I26">
        <v>40410.050000000003</v>
      </c>
      <c r="M26" s="3" t="s">
        <v>29</v>
      </c>
      <c r="N26" s="3">
        <v>1.7458836762762506</v>
      </c>
      <c r="O26" s="3"/>
      <c r="T26" s="3" t="s">
        <v>29</v>
      </c>
      <c r="U26" s="3">
        <v>1.7822875556493194</v>
      </c>
      <c r="V26" s="3"/>
    </row>
    <row r="27" spans="1:22" x14ac:dyDescent="0.35">
      <c r="B27">
        <v>16</v>
      </c>
      <c r="C27">
        <v>500</v>
      </c>
      <c r="D27">
        <v>0</v>
      </c>
      <c r="E27">
        <v>9</v>
      </c>
      <c r="F27" t="s">
        <v>16</v>
      </c>
      <c r="G27">
        <v>50</v>
      </c>
      <c r="H27">
        <v>29606.2</v>
      </c>
      <c r="I27">
        <v>20710</v>
      </c>
      <c r="M27" s="3" t="s">
        <v>30</v>
      </c>
      <c r="N27" s="6">
        <v>5.693145697166273E-8</v>
      </c>
      <c r="O27" s="3"/>
      <c r="T27" s="3" t="s">
        <v>30</v>
      </c>
      <c r="U27" s="6">
        <v>1.4466756473951846E-4</v>
      </c>
      <c r="V27" s="3"/>
    </row>
    <row r="28" spans="1:22" ht="15" thickBot="1" x14ac:dyDescent="0.4">
      <c r="B28">
        <v>16</v>
      </c>
      <c r="C28">
        <v>500</v>
      </c>
      <c r="D28">
        <v>0</v>
      </c>
      <c r="E28">
        <v>10</v>
      </c>
      <c r="F28" t="s">
        <v>16</v>
      </c>
      <c r="G28">
        <v>50</v>
      </c>
      <c r="H28">
        <v>21706.05</v>
      </c>
      <c r="I28">
        <v>30996.59</v>
      </c>
      <c r="M28" s="4" t="s">
        <v>31</v>
      </c>
      <c r="N28" s="4">
        <v>2.119905299221255</v>
      </c>
      <c r="O28" s="4"/>
      <c r="T28" s="4" t="s">
        <v>31</v>
      </c>
      <c r="U28" s="4">
        <v>2.1788128296672284</v>
      </c>
      <c r="V28" s="4"/>
    </row>
    <row r="29" spans="1:22" x14ac:dyDescent="0.35">
      <c r="C29" s="1"/>
      <c r="D29" s="1"/>
      <c r="E29" s="1"/>
      <c r="F29" s="1"/>
      <c r="G29" s="1"/>
    </row>
    <row r="30" spans="1:22" x14ac:dyDescent="0.35">
      <c r="A30" t="s">
        <v>14</v>
      </c>
      <c r="B30" t="s">
        <v>10</v>
      </c>
      <c r="C30" s="1" t="s">
        <v>6</v>
      </c>
      <c r="D30" s="1" t="s">
        <v>7</v>
      </c>
      <c r="E30" s="1">
        <f>AVERAGE(H33:H42)</f>
        <v>29099.623</v>
      </c>
      <c r="F30" s="1" t="str">
        <f>"+/-"</f>
        <v>+/-</v>
      </c>
      <c r="G30" s="1">
        <f>STDEV(H33:H42)</f>
        <v>5295.1911312688089</v>
      </c>
      <c r="L30" s="1" t="s">
        <v>32</v>
      </c>
      <c r="M30" t="s">
        <v>19</v>
      </c>
      <c r="S30" s="1" t="s">
        <v>33</v>
      </c>
      <c r="T30" t="s">
        <v>19</v>
      </c>
    </row>
    <row r="31" spans="1:22" ht="15" thickBot="1" x14ac:dyDescent="0.4">
      <c r="B31" t="s">
        <v>18</v>
      </c>
      <c r="C31" s="1" t="s">
        <v>6</v>
      </c>
      <c r="D31" s="1" t="s">
        <v>7</v>
      </c>
      <c r="E31" s="1">
        <f>AVERAGE(I33:I42)</f>
        <v>35845.517999999996</v>
      </c>
      <c r="F31" s="1" t="str">
        <f>"+/-"</f>
        <v>+/-</v>
      </c>
      <c r="G31" s="1">
        <f>STDEV(I33:I42)</f>
        <v>6713.766805525298</v>
      </c>
    </row>
    <row r="32" spans="1:22" x14ac:dyDescent="0.35">
      <c r="B32" t="s">
        <v>12</v>
      </c>
      <c r="C32" t="s">
        <v>3</v>
      </c>
      <c r="D32" t="s">
        <v>4</v>
      </c>
      <c r="E32" t="s">
        <v>5</v>
      </c>
      <c r="F32" t="s">
        <v>8</v>
      </c>
      <c r="G32" t="s">
        <v>9</v>
      </c>
      <c r="H32" t="s">
        <v>2</v>
      </c>
      <c r="I32" t="s">
        <v>17</v>
      </c>
      <c r="L32" s="1"/>
      <c r="M32" s="5"/>
      <c r="N32" s="5" t="s">
        <v>20</v>
      </c>
      <c r="O32" s="5" t="s">
        <v>21</v>
      </c>
      <c r="T32" s="5"/>
      <c r="U32" s="5" t="s">
        <v>20</v>
      </c>
      <c r="V32" s="5" t="s">
        <v>21</v>
      </c>
    </row>
    <row r="33" spans="2:22" x14ac:dyDescent="0.35">
      <c r="B33">
        <v>24</v>
      </c>
      <c r="C33">
        <v>500</v>
      </c>
      <c r="D33">
        <v>0</v>
      </c>
      <c r="E33">
        <v>1</v>
      </c>
      <c r="F33" t="s">
        <v>16</v>
      </c>
      <c r="G33">
        <v>50</v>
      </c>
      <c r="H33">
        <v>33471.660000000003</v>
      </c>
      <c r="I33">
        <v>35486.379999999997</v>
      </c>
      <c r="M33" s="3" t="s">
        <v>22</v>
      </c>
      <c r="N33" s="3">
        <v>29099.623</v>
      </c>
      <c r="O33" s="3">
        <v>44658.583999999995</v>
      </c>
      <c r="T33" s="3" t="s">
        <v>22</v>
      </c>
      <c r="U33" s="3">
        <v>35845.517999999996</v>
      </c>
      <c r="V33" s="3">
        <v>44658.583999999995</v>
      </c>
    </row>
    <row r="34" spans="2:22" x14ac:dyDescent="0.35">
      <c r="B34">
        <v>24</v>
      </c>
      <c r="C34">
        <v>500</v>
      </c>
      <c r="D34">
        <v>0</v>
      </c>
      <c r="E34">
        <v>2</v>
      </c>
      <c r="F34" t="s">
        <v>16</v>
      </c>
      <c r="G34">
        <v>50</v>
      </c>
      <c r="H34">
        <v>32105.62</v>
      </c>
      <c r="I34">
        <v>29456.29</v>
      </c>
      <c r="M34" s="3" t="s">
        <v>23</v>
      </c>
      <c r="N34" s="3">
        <v>28039049.116667852</v>
      </c>
      <c r="O34" s="3">
        <v>9631857.7790933289</v>
      </c>
      <c r="T34" s="3" t="s">
        <v>23</v>
      </c>
      <c r="U34" s="3">
        <v>45074664.718973368</v>
      </c>
      <c r="V34" s="3">
        <v>9631857.7790933289</v>
      </c>
    </row>
    <row r="35" spans="2:22" x14ac:dyDescent="0.35">
      <c r="B35">
        <v>24</v>
      </c>
      <c r="C35">
        <v>500</v>
      </c>
      <c r="D35">
        <v>0</v>
      </c>
      <c r="E35">
        <v>3</v>
      </c>
      <c r="F35" t="s">
        <v>16</v>
      </c>
      <c r="G35">
        <v>50</v>
      </c>
      <c r="H35">
        <v>30891.68</v>
      </c>
      <c r="I35">
        <v>41145.49</v>
      </c>
      <c r="M35" s="3" t="s">
        <v>24</v>
      </c>
      <c r="N35" s="3">
        <v>10</v>
      </c>
      <c r="O35" s="3">
        <v>10</v>
      </c>
      <c r="T35" s="3" t="s">
        <v>24</v>
      </c>
      <c r="U35" s="3">
        <v>10</v>
      </c>
      <c r="V35" s="3">
        <v>10</v>
      </c>
    </row>
    <row r="36" spans="2:22" x14ac:dyDescent="0.35">
      <c r="B36">
        <v>24</v>
      </c>
      <c r="C36">
        <v>500</v>
      </c>
      <c r="D36">
        <v>0</v>
      </c>
      <c r="E36">
        <v>4</v>
      </c>
      <c r="F36" t="s">
        <v>16</v>
      </c>
      <c r="G36">
        <v>50</v>
      </c>
      <c r="H36">
        <v>24250.45</v>
      </c>
      <c r="I36">
        <v>39404.67</v>
      </c>
      <c r="M36" s="3" t="s">
        <v>25</v>
      </c>
      <c r="N36" s="3">
        <v>0</v>
      </c>
      <c r="O36" s="3"/>
      <c r="T36" s="3" t="s">
        <v>25</v>
      </c>
      <c r="U36" s="3">
        <v>0</v>
      </c>
      <c r="V36" s="3"/>
    </row>
    <row r="37" spans="2:22" x14ac:dyDescent="0.35">
      <c r="B37">
        <v>24</v>
      </c>
      <c r="C37">
        <v>500</v>
      </c>
      <c r="D37">
        <v>0</v>
      </c>
      <c r="E37">
        <v>5</v>
      </c>
      <c r="F37" t="s">
        <v>16</v>
      </c>
      <c r="G37">
        <v>50</v>
      </c>
      <c r="H37">
        <v>30430.82</v>
      </c>
      <c r="I37">
        <v>44669.06</v>
      </c>
      <c r="M37" s="3" t="s">
        <v>26</v>
      </c>
      <c r="N37" s="3">
        <v>15</v>
      </c>
      <c r="O37" s="3"/>
      <c r="T37" s="3" t="s">
        <v>26</v>
      </c>
      <c r="U37" s="3">
        <v>13</v>
      </c>
      <c r="V37" s="3"/>
    </row>
    <row r="38" spans="2:22" x14ac:dyDescent="0.35">
      <c r="B38">
        <v>24</v>
      </c>
      <c r="C38">
        <v>500</v>
      </c>
      <c r="D38">
        <v>0</v>
      </c>
      <c r="E38">
        <v>6</v>
      </c>
      <c r="F38" t="s">
        <v>16</v>
      </c>
      <c r="G38">
        <v>50</v>
      </c>
      <c r="H38">
        <v>30284.61</v>
      </c>
      <c r="I38">
        <v>35346.21</v>
      </c>
      <c r="M38" s="3" t="s">
        <v>27</v>
      </c>
      <c r="N38" s="6">
        <v>-8.0163663140405816</v>
      </c>
      <c r="O38" s="3"/>
      <c r="T38" s="3" t="s">
        <v>27</v>
      </c>
      <c r="U38" s="6">
        <v>-3.7679702743995129</v>
      </c>
      <c r="V38" s="3"/>
    </row>
    <row r="39" spans="2:22" x14ac:dyDescent="0.35">
      <c r="B39">
        <v>24</v>
      </c>
      <c r="C39">
        <v>500</v>
      </c>
      <c r="D39">
        <v>0</v>
      </c>
      <c r="E39">
        <v>7</v>
      </c>
      <c r="F39" t="s">
        <v>16</v>
      </c>
      <c r="G39">
        <v>50</v>
      </c>
      <c r="H39">
        <v>29990.48</v>
      </c>
      <c r="I39">
        <v>31816.16</v>
      </c>
      <c r="M39" s="3" t="s">
        <v>28</v>
      </c>
      <c r="N39" s="3">
        <v>4.1984123236072497E-7</v>
      </c>
      <c r="O39" s="3"/>
      <c r="T39" s="3" t="s">
        <v>28</v>
      </c>
      <c r="U39" s="3">
        <v>1.1729445976948567E-3</v>
      </c>
      <c r="V39" s="3"/>
    </row>
    <row r="40" spans="2:22" x14ac:dyDescent="0.35">
      <c r="B40">
        <v>24</v>
      </c>
      <c r="C40">
        <v>500</v>
      </c>
      <c r="D40">
        <v>0</v>
      </c>
      <c r="E40">
        <v>8</v>
      </c>
      <c r="F40" t="s">
        <v>16</v>
      </c>
      <c r="G40">
        <v>50</v>
      </c>
      <c r="H40">
        <v>20257.27</v>
      </c>
      <c r="I40">
        <v>35919.06</v>
      </c>
      <c r="M40" s="3" t="s">
        <v>29</v>
      </c>
      <c r="N40" s="3">
        <v>1.7530503556925723</v>
      </c>
      <c r="O40" s="3"/>
      <c r="T40" s="3" t="s">
        <v>29</v>
      </c>
      <c r="U40" s="3">
        <v>1.7709333959868729</v>
      </c>
      <c r="V40" s="3"/>
    </row>
    <row r="41" spans="2:22" x14ac:dyDescent="0.35">
      <c r="B41">
        <v>24</v>
      </c>
      <c r="C41">
        <v>500</v>
      </c>
      <c r="D41">
        <v>0</v>
      </c>
      <c r="E41">
        <v>9</v>
      </c>
      <c r="F41" t="s">
        <v>16</v>
      </c>
      <c r="G41">
        <v>50</v>
      </c>
      <c r="H41">
        <v>22083.95</v>
      </c>
      <c r="I41">
        <v>42819.360000000001</v>
      </c>
      <c r="M41" s="3" t="s">
        <v>30</v>
      </c>
      <c r="N41" s="6">
        <v>8.3968246472144994E-7</v>
      </c>
      <c r="O41" s="3"/>
      <c r="T41" s="3" t="s">
        <v>30</v>
      </c>
      <c r="U41" s="6">
        <v>2.3458891953897134E-3</v>
      </c>
      <c r="V41" s="3"/>
    </row>
    <row r="42" spans="2:22" ht="15" thickBot="1" x14ac:dyDescent="0.4">
      <c r="B42">
        <v>24</v>
      </c>
      <c r="C42">
        <v>500</v>
      </c>
      <c r="D42">
        <v>0</v>
      </c>
      <c r="E42">
        <v>10</v>
      </c>
      <c r="F42" t="s">
        <v>16</v>
      </c>
      <c r="G42">
        <v>50</v>
      </c>
      <c r="H42">
        <v>37229.69</v>
      </c>
      <c r="I42">
        <v>22392.5</v>
      </c>
      <c r="M42" s="4" t="s">
        <v>31</v>
      </c>
      <c r="N42" s="4">
        <v>2.1314495455597742</v>
      </c>
      <c r="O42" s="4"/>
      <c r="T42" s="4" t="s">
        <v>31</v>
      </c>
      <c r="U42" s="4">
        <v>2.1603686564627926</v>
      </c>
      <c r="V4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BF5DF-28DC-4456-BC0C-920DF6A359C6}">
  <dimension ref="A1:AF42"/>
  <sheetViews>
    <sheetView topLeftCell="A7" workbookViewId="0">
      <selection activeCell="K22" sqref="K22"/>
    </sheetView>
  </sheetViews>
  <sheetFormatPr defaultRowHeight="14.5" x14ac:dyDescent="0.35"/>
  <cols>
    <col min="1" max="1" width="11.08984375" bestFit="1" customWidth="1"/>
    <col min="2" max="2" width="13.1796875" bestFit="1" customWidth="1"/>
    <col min="9" max="9" width="10.81640625" bestFit="1" customWidth="1"/>
    <col min="10" max="10" width="10.81640625" customWidth="1"/>
    <col min="11" max="12" width="10.81640625" bestFit="1" customWidth="1"/>
    <col min="16" max="16" width="9.81640625" bestFit="1" customWidth="1"/>
  </cols>
  <sheetData>
    <row r="1" spans="1:32" x14ac:dyDescent="0.35">
      <c r="A1" t="s">
        <v>1</v>
      </c>
      <c r="B1" t="s">
        <v>10</v>
      </c>
      <c r="C1" s="1" t="s">
        <v>6</v>
      </c>
      <c r="D1" s="1" t="s">
        <v>7</v>
      </c>
      <c r="E1" s="1">
        <f>AVERAGE(H4:H13)</f>
        <v>18.960999999999999</v>
      </c>
      <c r="F1" s="1" t="str">
        <f>"+/-"</f>
        <v>+/-</v>
      </c>
      <c r="G1" s="1">
        <f>STDEV(H4:H13)</f>
        <v>0.25907742300538511</v>
      </c>
      <c r="K1" s="2" t="s">
        <v>11</v>
      </c>
      <c r="L1" s="1" t="s">
        <v>6</v>
      </c>
      <c r="M1" s="1" t="s">
        <v>7</v>
      </c>
      <c r="N1" s="1">
        <f>AVERAGE(O4:O13)</f>
        <v>19.655000000000001</v>
      </c>
      <c r="O1" s="1" t="str">
        <f>"+/-"</f>
        <v>+/-</v>
      </c>
      <c r="P1" s="1">
        <f>STDEV(O4:O13)</f>
        <v>0.30999103929701655</v>
      </c>
      <c r="R1" s="1" t="s">
        <v>32</v>
      </c>
      <c r="S1" t="s">
        <v>19</v>
      </c>
      <c r="Y1" s="1" t="s">
        <v>33</v>
      </c>
      <c r="Z1" t="s">
        <v>19</v>
      </c>
      <c r="AF1" s="1" t="s">
        <v>33</v>
      </c>
    </row>
    <row r="2" spans="1:32" ht="15" thickBot="1" x14ac:dyDescent="0.4">
      <c r="B2" t="s">
        <v>18</v>
      </c>
      <c r="C2" s="1" t="s">
        <v>6</v>
      </c>
      <c r="D2" s="1" t="s">
        <v>7</v>
      </c>
      <c r="E2" s="1">
        <f>AVERAGE(I4:I13)</f>
        <v>19.036000000000001</v>
      </c>
      <c r="F2" s="1" t="str">
        <f>"+/-"</f>
        <v>+/-</v>
      </c>
      <c r="G2" s="1">
        <f>STDEV(I4:I13)</f>
        <v>0.34995872772530084</v>
      </c>
    </row>
    <row r="3" spans="1:32" x14ac:dyDescent="0.35">
      <c r="B3" t="s">
        <v>12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</v>
      </c>
      <c r="I3" t="s">
        <v>17</v>
      </c>
      <c r="K3" t="s">
        <v>3</v>
      </c>
      <c r="L3" t="s">
        <v>5</v>
      </c>
      <c r="M3" t="s">
        <v>8</v>
      </c>
      <c r="N3" t="s">
        <v>9</v>
      </c>
      <c r="O3" t="s">
        <v>2</v>
      </c>
      <c r="S3" s="5"/>
      <c r="T3" s="5" t="s">
        <v>20</v>
      </c>
      <c r="U3" s="5" t="s">
        <v>21</v>
      </c>
      <c r="Z3" s="5"/>
      <c r="AA3" s="5" t="s">
        <v>20</v>
      </c>
      <c r="AB3" s="5" t="s">
        <v>21</v>
      </c>
    </row>
    <row r="4" spans="1:32" x14ac:dyDescent="0.35">
      <c r="B4">
        <v>8</v>
      </c>
      <c r="C4">
        <v>500</v>
      </c>
      <c r="D4">
        <v>0</v>
      </c>
      <c r="E4">
        <v>1</v>
      </c>
      <c r="F4" t="s">
        <v>0</v>
      </c>
      <c r="G4">
        <v>50</v>
      </c>
      <c r="H4">
        <v>19.350000000000001</v>
      </c>
      <c r="I4">
        <v>19.02</v>
      </c>
      <c r="K4">
        <v>500</v>
      </c>
      <c r="L4">
        <v>1</v>
      </c>
      <c r="M4" t="s">
        <v>0</v>
      </c>
      <c r="N4">
        <v>50</v>
      </c>
      <c r="O4">
        <v>19.52</v>
      </c>
      <c r="S4" s="3" t="s">
        <v>22</v>
      </c>
      <c r="T4" s="3">
        <v>18.960999999999999</v>
      </c>
      <c r="U4" s="3">
        <v>19.655000000000001</v>
      </c>
      <c r="Z4" s="3" t="s">
        <v>22</v>
      </c>
      <c r="AA4" s="3">
        <v>19.036000000000001</v>
      </c>
      <c r="AB4" s="3">
        <v>19.655000000000001</v>
      </c>
    </row>
    <row r="5" spans="1:32" x14ac:dyDescent="0.35">
      <c r="B5">
        <v>8</v>
      </c>
      <c r="C5">
        <v>500</v>
      </c>
      <c r="D5">
        <v>0</v>
      </c>
      <c r="E5">
        <v>2</v>
      </c>
      <c r="F5" t="s">
        <v>0</v>
      </c>
      <c r="G5">
        <v>50</v>
      </c>
      <c r="H5">
        <v>18.850000000000001</v>
      </c>
      <c r="I5">
        <v>19</v>
      </c>
      <c r="K5">
        <v>500</v>
      </c>
      <c r="L5">
        <v>2</v>
      </c>
      <c r="M5" t="s">
        <v>0</v>
      </c>
      <c r="N5">
        <v>50</v>
      </c>
      <c r="O5">
        <v>19.600000000000001</v>
      </c>
      <c r="S5" s="3" t="s">
        <v>23</v>
      </c>
      <c r="T5" s="3">
        <v>6.7121111111111242E-2</v>
      </c>
      <c r="U5" s="3">
        <v>9.6094444444444441E-2</v>
      </c>
      <c r="Z5" s="3" t="s">
        <v>23</v>
      </c>
      <c r="AA5" s="3">
        <v>0.12247111111111125</v>
      </c>
      <c r="AB5" s="3">
        <v>9.6094444444444441E-2</v>
      </c>
    </row>
    <row r="6" spans="1:32" x14ac:dyDescent="0.35">
      <c r="B6">
        <v>8</v>
      </c>
      <c r="C6">
        <v>500</v>
      </c>
      <c r="D6">
        <v>0</v>
      </c>
      <c r="E6">
        <v>3</v>
      </c>
      <c r="F6" t="s">
        <v>0</v>
      </c>
      <c r="G6">
        <v>50</v>
      </c>
      <c r="H6">
        <v>19.07</v>
      </c>
      <c r="I6">
        <v>18.77</v>
      </c>
      <c r="K6">
        <v>500</v>
      </c>
      <c r="L6">
        <v>3</v>
      </c>
      <c r="M6" t="s">
        <v>0</v>
      </c>
      <c r="N6">
        <v>50</v>
      </c>
      <c r="O6">
        <v>19.5</v>
      </c>
      <c r="S6" s="3" t="s">
        <v>24</v>
      </c>
      <c r="T6" s="3">
        <v>10</v>
      </c>
      <c r="U6" s="3">
        <v>10</v>
      </c>
      <c r="Z6" s="3" t="s">
        <v>24</v>
      </c>
      <c r="AA6" s="3">
        <v>10</v>
      </c>
      <c r="AB6" s="3">
        <v>10</v>
      </c>
    </row>
    <row r="7" spans="1:32" x14ac:dyDescent="0.35">
      <c r="B7">
        <v>8</v>
      </c>
      <c r="C7">
        <v>500</v>
      </c>
      <c r="D7">
        <v>0</v>
      </c>
      <c r="E7">
        <v>4</v>
      </c>
      <c r="F7" t="s">
        <v>0</v>
      </c>
      <c r="G7">
        <v>50</v>
      </c>
      <c r="H7">
        <v>19.260000000000002</v>
      </c>
      <c r="I7">
        <v>18.39</v>
      </c>
      <c r="K7">
        <v>500</v>
      </c>
      <c r="L7">
        <v>4</v>
      </c>
      <c r="M7" t="s">
        <v>0</v>
      </c>
      <c r="N7">
        <v>50</v>
      </c>
      <c r="O7">
        <v>19.41</v>
      </c>
      <c r="S7" s="3" t="s">
        <v>25</v>
      </c>
      <c r="T7" s="3">
        <v>0</v>
      </c>
      <c r="U7" s="3"/>
      <c r="Z7" s="3" t="s">
        <v>25</v>
      </c>
      <c r="AA7" s="3">
        <v>0</v>
      </c>
      <c r="AB7" s="3"/>
    </row>
    <row r="8" spans="1:32" x14ac:dyDescent="0.35">
      <c r="B8">
        <v>8</v>
      </c>
      <c r="C8">
        <v>500</v>
      </c>
      <c r="D8">
        <v>0</v>
      </c>
      <c r="E8">
        <v>5</v>
      </c>
      <c r="F8" t="s">
        <v>0</v>
      </c>
      <c r="G8">
        <v>50</v>
      </c>
      <c r="H8">
        <v>18.72</v>
      </c>
      <c r="I8">
        <v>18.82</v>
      </c>
      <c r="K8">
        <v>500</v>
      </c>
      <c r="L8">
        <v>5</v>
      </c>
      <c r="M8" t="s">
        <v>0</v>
      </c>
      <c r="N8">
        <v>50</v>
      </c>
      <c r="O8">
        <v>19.7</v>
      </c>
      <c r="S8" s="3" t="s">
        <v>26</v>
      </c>
      <c r="T8" s="3">
        <v>17</v>
      </c>
      <c r="U8" s="3"/>
      <c r="Z8" s="3" t="s">
        <v>26</v>
      </c>
      <c r="AA8" s="3">
        <v>18</v>
      </c>
      <c r="AB8" s="3"/>
    </row>
    <row r="9" spans="1:32" x14ac:dyDescent="0.35">
      <c r="B9">
        <v>8</v>
      </c>
      <c r="C9">
        <v>500</v>
      </c>
      <c r="D9">
        <v>0</v>
      </c>
      <c r="E9">
        <v>6</v>
      </c>
      <c r="F9" t="s">
        <v>0</v>
      </c>
      <c r="G9">
        <v>50</v>
      </c>
      <c r="H9">
        <v>18.86</v>
      </c>
      <c r="I9">
        <v>19.100000000000001</v>
      </c>
      <c r="K9">
        <v>500</v>
      </c>
      <c r="L9">
        <v>6</v>
      </c>
      <c r="M9" t="s">
        <v>0</v>
      </c>
      <c r="N9">
        <v>50</v>
      </c>
      <c r="O9">
        <v>20.46</v>
      </c>
      <c r="S9" s="3" t="s">
        <v>27</v>
      </c>
      <c r="T9" s="6">
        <v>-5.4322368420494129</v>
      </c>
      <c r="U9" s="3"/>
      <c r="Z9" s="3" t="s">
        <v>27</v>
      </c>
      <c r="AA9" s="6">
        <v>-4.1869694147972645</v>
      </c>
      <c r="AB9" s="3"/>
    </row>
    <row r="10" spans="1:32" x14ac:dyDescent="0.35">
      <c r="B10">
        <v>8</v>
      </c>
      <c r="C10">
        <v>500</v>
      </c>
      <c r="D10">
        <v>0</v>
      </c>
      <c r="E10">
        <v>7</v>
      </c>
      <c r="F10" t="s">
        <v>0</v>
      </c>
      <c r="G10">
        <v>50</v>
      </c>
      <c r="H10">
        <v>18.82</v>
      </c>
      <c r="I10">
        <v>19.23</v>
      </c>
      <c r="K10">
        <v>500</v>
      </c>
      <c r="L10">
        <v>7</v>
      </c>
      <c r="M10" t="s">
        <v>0</v>
      </c>
      <c r="N10">
        <v>50</v>
      </c>
      <c r="O10">
        <v>19.46</v>
      </c>
      <c r="S10" s="3" t="s">
        <v>28</v>
      </c>
      <c r="T10" s="3">
        <v>2.2410557176666554E-5</v>
      </c>
      <c r="U10" s="3"/>
      <c r="Z10" s="3" t="s">
        <v>28</v>
      </c>
      <c r="AA10" s="3">
        <v>2.7701387259051026E-4</v>
      </c>
      <c r="AB10" s="3"/>
    </row>
    <row r="11" spans="1:32" x14ac:dyDescent="0.35">
      <c r="B11">
        <v>8</v>
      </c>
      <c r="C11">
        <v>500</v>
      </c>
      <c r="D11">
        <v>0</v>
      </c>
      <c r="E11">
        <v>8</v>
      </c>
      <c r="F11" t="s">
        <v>0</v>
      </c>
      <c r="G11">
        <v>50</v>
      </c>
      <c r="H11">
        <v>18.72</v>
      </c>
      <c r="I11">
        <v>19.71</v>
      </c>
      <c r="K11">
        <v>500</v>
      </c>
      <c r="L11">
        <v>8</v>
      </c>
      <c r="M11" t="s">
        <v>0</v>
      </c>
      <c r="N11">
        <v>50</v>
      </c>
      <c r="O11">
        <v>19.420000000000002</v>
      </c>
      <c r="S11" s="3" t="s">
        <v>29</v>
      </c>
      <c r="T11" s="3">
        <v>1.7396067260750732</v>
      </c>
      <c r="U11" s="3"/>
      <c r="Z11" s="3" t="s">
        <v>29</v>
      </c>
      <c r="AA11" s="3">
        <v>1.7340636066175394</v>
      </c>
      <c r="AB11" s="3"/>
    </row>
    <row r="12" spans="1:32" x14ac:dyDescent="0.35">
      <c r="B12">
        <v>8</v>
      </c>
      <c r="C12">
        <v>500</v>
      </c>
      <c r="D12">
        <v>0</v>
      </c>
      <c r="E12">
        <v>9</v>
      </c>
      <c r="F12" t="s">
        <v>0</v>
      </c>
      <c r="G12">
        <v>50</v>
      </c>
      <c r="H12">
        <v>18.670000000000002</v>
      </c>
      <c r="I12">
        <v>19.3</v>
      </c>
      <c r="K12">
        <v>500</v>
      </c>
      <c r="L12">
        <v>9</v>
      </c>
      <c r="M12" t="s">
        <v>0</v>
      </c>
      <c r="N12">
        <v>50</v>
      </c>
      <c r="O12">
        <v>19.77</v>
      </c>
      <c r="S12" s="3" t="s">
        <v>30</v>
      </c>
      <c r="T12" s="6">
        <v>4.4821114353333108E-5</v>
      </c>
      <c r="U12" s="3"/>
      <c r="Z12" s="3" t="s">
        <v>30</v>
      </c>
      <c r="AA12" s="6">
        <v>5.5402774518102053E-4</v>
      </c>
      <c r="AB12" s="3"/>
    </row>
    <row r="13" spans="1:32" ht="15" thickBot="1" x14ac:dyDescent="0.4">
      <c r="B13">
        <v>8</v>
      </c>
      <c r="C13">
        <v>500</v>
      </c>
      <c r="D13">
        <v>0</v>
      </c>
      <c r="E13">
        <v>10</v>
      </c>
      <c r="F13" t="s">
        <v>0</v>
      </c>
      <c r="G13">
        <v>50</v>
      </c>
      <c r="H13">
        <v>19.29</v>
      </c>
      <c r="I13">
        <v>19.02</v>
      </c>
      <c r="K13">
        <v>500</v>
      </c>
      <c r="L13">
        <v>10</v>
      </c>
      <c r="M13" t="s">
        <v>0</v>
      </c>
      <c r="N13">
        <v>50</v>
      </c>
      <c r="O13">
        <v>19.71</v>
      </c>
      <c r="S13" s="4" t="s">
        <v>31</v>
      </c>
      <c r="T13" s="4">
        <v>2.109815577833317</v>
      </c>
      <c r="U13" s="4"/>
      <c r="Z13" s="4" t="s">
        <v>31</v>
      </c>
      <c r="AA13" s="4">
        <v>2.1009220402410378</v>
      </c>
      <c r="AB13" s="4"/>
    </row>
    <row r="15" spans="1:32" x14ac:dyDescent="0.35">
      <c r="C15" s="1"/>
      <c r="D15" s="1"/>
      <c r="E15" s="1"/>
      <c r="F15" s="1"/>
      <c r="G15" s="1"/>
      <c r="I15" s="1"/>
      <c r="J15" s="1"/>
      <c r="K15" s="1"/>
      <c r="L15" s="1"/>
      <c r="M15" s="1"/>
    </row>
    <row r="16" spans="1:32" x14ac:dyDescent="0.35">
      <c r="A16" t="s">
        <v>15</v>
      </c>
      <c r="B16" t="s">
        <v>10</v>
      </c>
      <c r="C16" s="1" t="s">
        <v>6</v>
      </c>
      <c r="D16" s="1" t="s">
        <v>7</v>
      </c>
      <c r="E16" s="1">
        <f>AVERAGE(H19:H28)</f>
        <v>18.990000000000002</v>
      </c>
      <c r="F16" s="1" t="str">
        <f>"+/-"</f>
        <v>+/-</v>
      </c>
      <c r="G16" s="1">
        <f>STDEV(H19:H28)</f>
        <v>0.40091561871961762</v>
      </c>
      <c r="L16" s="1" t="s">
        <v>32</v>
      </c>
      <c r="M16" t="s">
        <v>19</v>
      </c>
      <c r="S16" s="1" t="s">
        <v>33</v>
      </c>
      <c r="T16" t="s">
        <v>19</v>
      </c>
    </row>
    <row r="17" spans="1:22" ht="15" thickBot="1" x14ac:dyDescent="0.4">
      <c r="B17" t="s">
        <v>18</v>
      </c>
      <c r="C17" s="1" t="s">
        <v>6</v>
      </c>
      <c r="D17" s="1" t="s">
        <v>7</v>
      </c>
      <c r="E17" s="1">
        <f>AVERAGE(I19:I28)</f>
        <v>19.547999999999998</v>
      </c>
      <c r="F17" s="1" t="str">
        <f>"+/-"</f>
        <v>+/-</v>
      </c>
      <c r="G17" s="1">
        <f>STDEV(I19:I28)</f>
        <v>0.19240004620004025</v>
      </c>
    </row>
    <row r="18" spans="1:22" x14ac:dyDescent="0.35">
      <c r="B18" t="s">
        <v>12</v>
      </c>
      <c r="C18" t="s">
        <v>3</v>
      </c>
      <c r="D18" t="s">
        <v>4</v>
      </c>
      <c r="E18" t="s">
        <v>5</v>
      </c>
      <c r="F18" t="s">
        <v>8</v>
      </c>
      <c r="G18" t="s">
        <v>9</v>
      </c>
      <c r="H18" t="s">
        <v>2</v>
      </c>
      <c r="I18" t="s">
        <v>17</v>
      </c>
      <c r="M18" s="5"/>
      <c r="N18" s="5" t="s">
        <v>20</v>
      </c>
      <c r="O18" s="5" t="s">
        <v>21</v>
      </c>
      <c r="T18" s="5"/>
      <c r="U18" s="5" t="s">
        <v>20</v>
      </c>
      <c r="V18" s="5" t="s">
        <v>21</v>
      </c>
    </row>
    <row r="19" spans="1:22" x14ac:dyDescent="0.35">
      <c r="B19">
        <v>16</v>
      </c>
      <c r="C19">
        <v>500</v>
      </c>
      <c r="D19">
        <v>0</v>
      </c>
      <c r="E19">
        <v>1</v>
      </c>
      <c r="F19" t="s">
        <v>0</v>
      </c>
      <c r="G19">
        <v>50</v>
      </c>
      <c r="H19">
        <v>19.25</v>
      </c>
      <c r="I19">
        <v>19.21</v>
      </c>
      <c r="M19" s="3" t="s">
        <v>22</v>
      </c>
      <c r="N19" s="3">
        <v>18.990000000000002</v>
      </c>
      <c r="O19" s="3">
        <v>19.655000000000001</v>
      </c>
      <c r="T19" s="3" t="s">
        <v>22</v>
      </c>
      <c r="U19" s="3">
        <v>19.547999999999998</v>
      </c>
      <c r="V19" s="3">
        <v>19.655000000000001</v>
      </c>
    </row>
    <row r="20" spans="1:22" x14ac:dyDescent="0.35">
      <c r="B20">
        <v>16</v>
      </c>
      <c r="C20">
        <v>500</v>
      </c>
      <c r="D20">
        <v>0</v>
      </c>
      <c r="E20">
        <v>2</v>
      </c>
      <c r="F20" t="s">
        <v>0</v>
      </c>
      <c r="G20">
        <v>50</v>
      </c>
      <c r="H20">
        <v>19.12</v>
      </c>
      <c r="I20">
        <v>19.649999999999999</v>
      </c>
      <c r="M20" s="3" t="s">
        <v>23</v>
      </c>
      <c r="N20" s="3">
        <v>0.16073333333333381</v>
      </c>
      <c r="O20" s="3">
        <v>9.6094444444444441E-2</v>
      </c>
      <c r="T20" s="3" t="s">
        <v>23</v>
      </c>
      <c r="U20" s="3">
        <v>3.7017777777777622E-2</v>
      </c>
      <c r="V20" s="3">
        <v>9.6094444444444441E-2</v>
      </c>
    </row>
    <row r="21" spans="1:22" x14ac:dyDescent="0.35">
      <c r="B21">
        <v>16</v>
      </c>
      <c r="C21">
        <v>500</v>
      </c>
      <c r="D21">
        <v>0</v>
      </c>
      <c r="E21">
        <v>3</v>
      </c>
      <c r="F21" t="s">
        <v>0</v>
      </c>
      <c r="G21">
        <v>50</v>
      </c>
      <c r="H21">
        <v>18.43</v>
      </c>
      <c r="I21">
        <v>19.23</v>
      </c>
      <c r="M21" s="3" t="s">
        <v>24</v>
      </c>
      <c r="N21" s="3">
        <v>10</v>
      </c>
      <c r="O21" s="3">
        <v>10</v>
      </c>
      <c r="T21" s="3" t="s">
        <v>24</v>
      </c>
      <c r="U21" s="3">
        <v>10</v>
      </c>
      <c r="V21" s="3">
        <v>10</v>
      </c>
    </row>
    <row r="22" spans="1:22" x14ac:dyDescent="0.35">
      <c r="B22">
        <v>16</v>
      </c>
      <c r="C22">
        <v>500</v>
      </c>
      <c r="D22">
        <v>0</v>
      </c>
      <c r="E22">
        <v>4</v>
      </c>
      <c r="F22" t="s">
        <v>0</v>
      </c>
      <c r="G22">
        <v>50</v>
      </c>
      <c r="H22">
        <v>19.440000000000001</v>
      </c>
      <c r="I22">
        <v>19.43</v>
      </c>
      <c r="M22" s="3" t="s">
        <v>25</v>
      </c>
      <c r="N22" s="3">
        <v>0</v>
      </c>
      <c r="O22" s="3"/>
      <c r="T22" s="3" t="s">
        <v>25</v>
      </c>
      <c r="U22" s="3">
        <v>0</v>
      </c>
      <c r="V22" s="3"/>
    </row>
    <row r="23" spans="1:22" x14ac:dyDescent="0.35">
      <c r="B23">
        <v>16</v>
      </c>
      <c r="C23">
        <v>500</v>
      </c>
      <c r="D23">
        <v>0</v>
      </c>
      <c r="E23">
        <v>5</v>
      </c>
      <c r="F23" t="s">
        <v>0</v>
      </c>
      <c r="G23">
        <v>50</v>
      </c>
      <c r="H23">
        <v>19.32</v>
      </c>
      <c r="I23">
        <v>19.600000000000001</v>
      </c>
      <c r="M23" s="3" t="s">
        <v>26</v>
      </c>
      <c r="N23" s="3">
        <v>17</v>
      </c>
      <c r="O23" s="3"/>
      <c r="T23" s="3" t="s">
        <v>26</v>
      </c>
      <c r="U23" s="3">
        <v>15</v>
      </c>
      <c r="V23" s="3"/>
    </row>
    <row r="24" spans="1:22" x14ac:dyDescent="0.35">
      <c r="B24">
        <v>16</v>
      </c>
      <c r="C24">
        <v>500</v>
      </c>
      <c r="D24">
        <v>0</v>
      </c>
      <c r="E24">
        <v>6</v>
      </c>
      <c r="F24" t="s">
        <v>0</v>
      </c>
      <c r="G24">
        <v>50</v>
      </c>
      <c r="H24">
        <v>18.61</v>
      </c>
      <c r="I24">
        <v>19.739999999999998</v>
      </c>
      <c r="M24" s="3" t="s">
        <v>27</v>
      </c>
      <c r="N24" s="6">
        <v>-4.149546620575598</v>
      </c>
      <c r="O24" s="3"/>
      <c r="T24" s="3" t="s">
        <v>27</v>
      </c>
      <c r="U24" s="6">
        <v>-0.92741648395607401</v>
      </c>
      <c r="V24" s="3"/>
    </row>
    <row r="25" spans="1:22" x14ac:dyDescent="0.35">
      <c r="B25">
        <v>16</v>
      </c>
      <c r="C25">
        <v>500</v>
      </c>
      <c r="D25">
        <v>0</v>
      </c>
      <c r="E25">
        <v>7</v>
      </c>
      <c r="F25" t="s">
        <v>0</v>
      </c>
      <c r="G25">
        <v>50</v>
      </c>
      <c r="H25">
        <v>19.16</v>
      </c>
      <c r="I25">
        <v>19.649999999999999</v>
      </c>
      <c r="M25" s="3" t="s">
        <v>28</v>
      </c>
      <c r="N25" s="3">
        <v>3.3543646415343812E-4</v>
      </c>
      <c r="O25" s="3"/>
      <c r="T25" s="3" t="s">
        <v>28</v>
      </c>
      <c r="U25" s="3">
        <v>0.18419671480793404</v>
      </c>
      <c r="V25" s="3"/>
    </row>
    <row r="26" spans="1:22" x14ac:dyDescent="0.35">
      <c r="B26">
        <v>16</v>
      </c>
      <c r="C26">
        <v>500</v>
      </c>
      <c r="D26">
        <v>0</v>
      </c>
      <c r="E26">
        <v>8</v>
      </c>
      <c r="F26" t="s">
        <v>0</v>
      </c>
      <c r="G26">
        <v>50</v>
      </c>
      <c r="H26">
        <v>18.29</v>
      </c>
      <c r="I26">
        <v>19.73</v>
      </c>
      <c r="M26" s="3" t="s">
        <v>29</v>
      </c>
      <c r="N26" s="3">
        <v>1.7396067260750732</v>
      </c>
      <c r="O26" s="3"/>
      <c r="T26" s="3" t="s">
        <v>29</v>
      </c>
      <c r="U26" s="3">
        <v>1.7530503556925723</v>
      </c>
      <c r="V26" s="3"/>
    </row>
    <row r="27" spans="1:22" x14ac:dyDescent="0.35">
      <c r="B27">
        <v>16</v>
      </c>
      <c r="C27">
        <v>500</v>
      </c>
      <c r="D27">
        <v>0</v>
      </c>
      <c r="E27">
        <v>9</v>
      </c>
      <c r="F27" t="s">
        <v>0</v>
      </c>
      <c r="G27">
        <v>50</v>
      </c>
      <c r="H27">
        <v>19.260000000000002</v>
      </c>
      <c r="I27">
        <v>19.62</v>
      </c>
      <c r="M27" s="3" t="s">
        <v>30</v>
      </c>
      <c r="N27" s="6">
        <v>6.7087292830687623E-4</v>
      </c>
      <c r="O27" s="3"/>
      <c r="T27" s="3" t="s">
        <v>30</v>
      </c>
      <c r="U27" s="6">
        <v>0.36839342961586807</v>
      </c>
      <c r="V27" s="3"/>
    </row>
    <row r="28" spans="1:22" ht="15" thickBot="1" x14ac:dyDescent="0.4">
      <c r="B28">
        <v>16</v>
      </c>
      <c r="C28">
        <v>500</v>
      </c>
      <c r="D28">
        <v>0</v>
      </c>
      <c r="E28">
        <v>10</v>
      </c>
      <c r="F28" t="s">
        <v>0</v>
      </c>
      <c r="G28">
        <v>50</v>
      </c>
      <c r="H28">
        <v>19.02</v>
      </c>
      <c r="I28">
        <v>19.62</v>
      </c>
      <c r="M28" s="4" t="s">
        <v>31</v>
      </c>
      <c r="N28" s="4">
        <v>2.109815577833317</v>
      </c>
      <c r="O28" s="4"/>
      <c r="T28" s="4" t="s">
        <v>31</v>
      </c>
      <c r="U28" s="4">
        <v>2.1314495455597742</v>
      </c>
      <c r="V28" s="4"/>
    </row>
    <row r="29" spans="1:22" x14ac:dyDescent="0.35">
      <c r="C29" s="1"/>
      <c r="D29" s="1"/>
      <c r="E29" s="1"/>
      <c r="F29" s="1"/>
      <c r="G29" s="1"/>
    </row>
    <row r="30" spans="1:22" x14ac:dyDescent="0.35">
      <c r="A30" t="s">
        <v>14</v>
      </c>
      <c r="B30" t="s">
        <v>10</v>
      </c>
      <c r="C30" s="1" t="s">
        <v>6</v>
      </c>
      <c r="D30" s="1" t="s">
        <v>7</v>
      </c>
      <c r="E30" s="1">
        <f>AVERAGE(H33:H42)</f>
        <v>19.184999999999999</v>
      </c>
      <c r="F30" s="1" t="str">
        <f>"+/-"</f>
        <v>+/-</v>
      </c>
      <c r="G30" s="1">
        <f>STDEV(H33:H42)</f>
        <v>0.23176856272296004</v>
      </c>
      <c r="L30" s="1" t="s">
        <v>32</v>
      </c>
      <c r="M30" t="s">
        <v>19</v>
      </c>
      <c r="S30" s="1" t="s">
        <v>33</v>
      </c>
      <c r="T30" t="s">
        <v>19</v>
      </c>
    </row>
    <row r="31" spans="1:22" ht="15" thickBot="1" x14ac:dyDescent="0.4">
      <c r="B31" t="s">
        <v>18</v>
      </c>
      <c r="C31" s="1" t="s">
        <v>6</v>
      </c>
      <c r="D31" s="1" t="s">
        <v>7</v>
      </c>
      <c r="E31" s="1">
        <f>AVERAGE(I33:I42)</f>
        <v>19.378</v>
      </c>
      <c r="F31" s="1" t="str">
        <f>"+/-"</f>
        <v>+/-</v>
      </c>
      <c r="G31" s="1">
        <f>STDEV(I33:I42)</f>
        <v>8.7660963059074948E-2</v>
      </c>
    </row>
    <row r="32" spans="1:22" x14ac:dyDescent="0.35">
      <c r="B32" t="s">
        <v>12</v>
      </c>
      <c r="C32" t="s">
        <v>3</v>
      </c>
      <c r="D32" t="s">
        <v>4</v>
      </c>
      <c r="E32" t="s">
        <v>5</v>
      </c>
      <c r="F32" t="s">
        <v>8</v>
      </c>
      <c r="G32" t="s">
        <v>9</v>
      </c>
      <c r="H32" t="s">
        <v>2</v>
      </c>
      <c r="I32" t="s">
        <v>17</v>
      </c>
      <c r="M32" s="5"/>
      <c r="N32" s="5" t="s">
        <v>20</v>
      </c>
      <c r="O32" s="5" t="s">
        <v>21</v>
      </c>
      <c r="T32" s="5"/>
      <c r="U32" s="5" t="s">
        <v>20</v>
      </c>
      <c r="V32" s="5" t="s">
        <v>21</v>
      </c>
    </row>
    <row r="33" spans="2:22" x14ac:dyDescent="0.35">
      <c r="B33">
        <v>24</v>
      </c>
      <c r="C33">
        <v>500</v>
      </c>
      <c r="D33">
        <v>0</v>
      </c>
      <c r="E33">
        <v>1</v>
      </c>
      <c r="F33" t="s">
        <v>0</v>
      </c>
      <c r="G33">
        <v>50</v>
      </c>
      <c r="H33">
        <v>19</v>
      </c>
      <c r="I33">
        <v>19.399999999999999</v>
      </c>
      <c r="M33" s="3" t="s">
        <v>22</v>
      </c>
      <c r="N33" s="3">
        <v>19.184999999999999</v>
      </c>
      <c r="O33" s="3">
        <v>19.655000000000001</v>
      </c>
      <c r="T33" s="3" t="s">
        <v>22</v>
      </c>
      <c r="U33" s="3">
        <v>19.378</v>
      </c>
      <c r="V33" s="3">
        <v>19.655000000000001</v>
      </c>
    </row>
    <row r="34" spans="2:22" x14ac:dyDescent="0.35">
      <c r="B34">
        <v>24</v>
      </c>
      <c r="C34">
        <v>500</v>
      </c>
      <c r="D34">
        <v>0</v>
      </c>
      <c r="E34">
        <v>2</v>
      </c>
      <c r="F34" t="s">
        <v>0</v>
      </c>
      <c r="G34">
        <v>50</v>
      </c>
      <c r="H34">
        <v>18.95</v>
      </c>
      <c r="I34">
        <v>19.440000000000001</v>
      </c>
      <c r="M34" s="3" t="s">
        <v>23</v>
      </c>
      <c r="N34" s="3">
        <v>5.3716666666666663E-2</v>
      </c>
      <c r="O34" s="3">
        <v>9.6094444444444441E-2</v>
      </c>
      <c r="T34" s="3" t="s">
        <v>23</v>
      </c>
      <c r="U34" s="3">
        <v>7.6844444444445015E-3</v>
      </c>
      <c r="V34" s="3">
        <v>9.6094444444444441E-2</v>
      </c>
    </row>
    <row r="35" spans="2:22" x14ac:dyDescent="0.35">
      <c r="B35">
        <v>24</v>
      </c>
      <c r="C35">
        <v>500</v>
      </c>
      <c r="D35">
        <v>0</v>
      </c>
      <c r="E35">
        <v>3</v>
      </c>
      <c r="F35" t="s">
        <v>0</v>
      </c>
      <c r="G35">
        <v>50</v>
      </c>
      <c r="H35">
        <v>19.28</v>
      </c>
      <c r="I35">
        <v>19.39</v>
      </c>
      <c r="M35" s="3" t="s">
        <v>24</v>
      </c>
      <c r="N35" s="3">
        <v>10</v>
      </c>
      <c r="O35" s="3">
        <v>10</v>
      </c>
      <c r="T35" s="3" t="s">
        <v>24</v>
      </c>
      <c r="U35" s="3">
        <v>10</v>
      </c>
      <c r="V35" s="3">
        <v>10</v>
      </c>
    </row>
    <row r="36" spans="2:22" x14ac:dyDescent="0.35">
      <c r="B36">
        <v>24</v>
      </c>
      <c r="C36">
        <v>500</v>
      </c>
      <c r="D36">
        <v>0</v>
      </c>
      <c r="E36">
        <v>4</v>
      </c>
      <c r="F36" t="s">
        <v>0</v>
      </c>
      <c r="G36">
        <v>50</v>
      </c>
      <c r="H36">
        <v>18.82</v>
      </c>
      <c r="I36">
        <v>19.190000000000001</v>
      </c>
      <c r="M36" s="3" t="s">
        <v>25</v>
      </c>
      <c r="N36" s="3">
        <v>0</v>
      </c>
      <c r="O36" s="3"/>
      <c r="T36" s="3" t="s">
        <v>25</v>
      </c>
      <c r="U36" s="3">
        <v>0</v>
      </c>
      <c r="V36" s="3"/>
    </row>
    <row r="37" spans="2:22" x14ac:dyDescent="0.35">
      <c r="B37">
        <v>24</v>
      </c>
      <c r="C37">
        <v>500</v>
      </c>
      <c r="D37">
        <v>0</v>
      </c>
      <c r="E37">
        <v>5</v>
      </c>
      <c r="F37" t="s">
        <v>0</v>
      </c>
      <c r="G37">
        <v>50</v>
      </c>
      <c r="H37">
        <v>19.61</v>
      </c>
      <c r="I37">
        <v>19.440000000000001</v>
      </c>
      <c r="M37" s="3" t="s">
        <v>26</v>
      </c>
      <c r="N37" s="3">
        <v>17</v>
      </c>
      <c r="O37" s="3"/>
      <c r="T37" s="3" t="s">
        <v>26</v>
      </c>
      <c r="U37" s="3">
        <v>10</v>
      </c>
      <c r="V37" s="3"/>
    </row>
    <row r="38" spans="2:22" x14ac:dyDescent="0.35">
      <c r="B38">
        <v>24</v>
      </c>
      <c r="C38">
        <v>500</v>
      </c>
      <c r="D38">
        <v>0</v>
      </c>
      <c r="E38">
        <v>6</v>
      </c>
      <c r="F38" t="s">
        <v>0</v>
      </c>
      <c r="G38">
        <v>50</v>
      </c>
      <c r="H38">
        <v>19.329999999999998</v>
      </c>
      <c r="I38">
        <v>19.329999999999998</v>
      </c>
      <c r="M38" s="3" t="s">
        <v>27</v>
      </c>
      <c r="N38" s="6">
        <v>-3.83995243981526</v>
      </c>
      <c r="O38" s="3"/>
      <c r="T38" s="3" t="s">
        <v>27</v>
      </c>
      <c r="U38" s="6">
        <v>-2.7191005064467353</v>
      </c>
      <c r="V38" s="3"/>
    </row>
    <row r="39" spans="2:22" x14ac:dyDescent="0.35">
      <c r="B39">
        <v>24</v>
      </c>
      <c r="C39">
        <v>500</v>
      </c>
      <c r="D39">
        <v>0</v>
      </c>
      <c r="E39">
        <v>7</v>
      </c>
      <c r="F39" t="s">
        <v>0</v>
      </c>
      <c r="G39">
        <v>50</v>
      </c>
      <c r="H39">
        <v>19.28</v>
      </c>
      <c r="I39">
        <v>19.440000000000001</v>
      </c>
      <c r="M39" s="3" t="s">
        <v>28</v>
      </c>
      <c r="N39" s="3">
        <v>6.5599044698749515E-4</v>
      </c>
      <c r="O39" s="3"/>
      <c r="T39" s="3" t="s">
        <v>28</v>
      </c>
      <c r="U39" s="3">
        <v>1.0796821148054539E-2</v>
      </c>
      <c r="V39" s="3"/>
    </row>
    <row r="40" spans="2:22" x14ac:dyDescent="0.35">
      <c r="B40">
        <v>24</v>
      </c>
      <c r="C40">
        <v>500</v>
      </c>
      <c r="D40">
        <v>0</v>
      </c>
      <c r="E40">
        <v>8</v>
      </c>
      <c r="F40" t="s">
        <v>0</v>
      </c>
      <c r="G40">
        <v>50</v>
      </c>
      <c r="H40">
        <v>19.07</v>
      </c>
      <c r="I40">
        <v>19.27</v>
      </c>
      <c r="M40" s="3" t="s">
        <v>29</v>
      </c>
      <c r="N40" s="3">
        <v>1.7396067260750732</v>
      </c>
      <c r="O40" s="3"/>
      <c r="T40" s="3" t="s">
        <v>29</v>
      </c>
      <c r="U40" s="3">
        <v>1.812461122811676</v>
      </c>
      <c r="V40" s="3"/>
    </row>
    <row r="41" spans="2:22" x14ac:dyDescent="0.35">
      <c r="B41">
        <v>24</v>
      </c>
      <c r="C41">
        <v>500</v>
      </c>
      <c r="D41">
        <v>0</v>
      </c>
      <c r="E41">
        <v>9</v>
      </c>
      <c r="F41" t="s">
        <v>0</v>
      </c>
      <c r="G41">
        <v>50</v>
      </c>
      <c r="H41">
        <v>19.350000000000001</v>
      </c>
      <c r="I41">
        <v>19.440000000000001</v>
      </c>
      <c r="M41" s="3" t="s">
        <v>30</v>
      </c>
      <c r="N41" s="6">
        <v>1.3119808939749903E-3</v>
      </c>
      <c r="O41" s="3"/>
      <c r="T41" s="3" t="s">
        <v>30</v>
      </c>
      <c r="U41" s="6">
        <v>2.1593642296109078E-2</v>
      </c>
      <c r="V41" s="3"/>
    </row>
    <row r="42" spans="2:22" ht="15" thickBot="1" x14ac:dyDescent="0.4">
      <c r="B42">
        <v>24</v>
      </c>
      <c r="C42">
        <v>500</v>
      </c>
      <c r="D42">
        <v>0</v>
      </c>
      <c r="E42">
        <v>10</v>
      </c>
      <c r="F42" t="s">
        <v>0</v>
      </c>
      <c r="G42">
        <v>50</v>
      </c>
      <c r="H42">
        <v>19.16</v>
      </c>
      <c r="I42">
        <v>19.440000000000001</v>
      </c>
      <c r="M42" s="4" t="s">
        <v>31</v>
      </c>
      <c r="N42" s="4">
        <v>2.109815577833317</v>
      </c>
      <c r="O42" s="4"/>
      <c r="T42" s="4" t="s">
        <v>31</v>
      </c>
      <c r="U42" s="4">
        <v>2.2281388519862744</v>
      </c>
      <c r="V42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46B5-8792-4D92-8EB3-B915B49D3E3A}">
  <dimension ref="A1:AB42"/>
  <sheetViews>
    <sheetView topLeftCell="A25" workbookViewId="0">
      <selection activeCell="J45" sqref="J45:L53"/>
    </sheetView>
  </sheetViews>
  <sheetFormatPr defaultRowHeight="14.5" x14ac:dyDescent="0.35"/>
  <cols>
    <col min="1" max="1" width="11.08984375" bestFit="1" customWidth="1"/>
    <col min="2" max="2" width="13.1796875" bestFit="1" customWidth="1"/>
    <col min="9" max="9" width="10.81640625" bestFit="1" customWidth="1"/>
    <col min="10" max="10" width="28.36328125" bestFit="1" customWidth="1"/>
    <col min="11" max="12" width="10.81640625" bestFit="1" customWidth="1"/>
    <col min="16" max="16" width="9.81640625" bestFit="1" customWidth="1"/>
  </cols>
  <sheetData>
    <row r="1" spans="1:28" x14ac:dyDescent="0.35">
      <c r="A1" t="s">
        <v>1</v>
      </c>
      <c r="B1" t="s">
        <v>10</v>
      </c>
      <c r="C1" s="1" t="s">
        <v>6</v>
      </c>
      <c r="D1" s="1" t="s">
        <v>7</v>
      </c>
      <c r="E1" s="1">
        <f>AVERAGE(H4:H13)</f>
        <v>665.03200000000004</v>
      </c>
      <c r="F1" s="1" t="str">
        <f>"+/-"</f>
        <v>+/-</v>
      </c>
      <c r="G1" s="1">
        <f>STDEV(H4:H13)</f>
        <v>42.317609363268886</v>
      </c>
      <c r="K1" s="2" t="s">
        <v>11</v>
      </c>
      <c r="L1" s="1" t="s">
        <v>6</v>
      </c>
      <c r="M1" s="1" t="s">
        <v>7</v>
      </c>
      <c r="N1" s="1">
        <f>AVERAGE(O4:O13)</f>
        <v>704.899</v>
      </c>
      <c r="O1" s="1" t="str">
        <f>"+/-"</f>
        <v>+/-</v>
      </c>
      <c r="P1" s="1">
        <f>STDEV(O4:O13)</f>
        <v>28.544709745317874</v>
      </c>
      <c r="R1" s="1" t="s">
        <v>32</v>
      </c>
      <c r="S1" t="s">
        <v>19</v>
      </c>
      <c r="Y1" s="1" t="s">
        <v>33</v>
      </c>
      <c r="Z1" t="s">
        <v>19</v>
      </c>
    </row>
    <row r="2" spans="1:28" ht="15" thickBot="1" x14ac:dyDescent="0.4">
      <c r="B2" t="s">
        <v>18</v>
      </c>
      <c r="C2" s="1" t="s">
        <v>6</v>
      </c>
      <c r="D2" s="1" t="s">
        <v>7</v>
      </c>
      <c r="E2" s="1">
        <f>AVERAGE(I4:I13)</f>
        <v>687.0440000000001</v>
      </c>
      <c r="F2" s="1" t="str">
        <f>"+/-"</f>
        <v>+/-</v>
      </c>
      <c r="G2" s="1">
        <f>STDEV(I4:I13)</f>
        <v>20.617542261115638</v>
      </c>
    </row>
    <row r="3" spans="1:28" x14ac:dyDescent="0.35">
      <c r="B3" t="s">
        <v>12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</v>
      </c>
      <c r="I3" t="s">
        <v>17</v>
      </c>
      <c r="K3" t="s">
        <v>3</v>
      </c>
      <c r="L3" t="s">
        <v>5</v>
      </c>
      <c r="M3" t="s">
        <v>8</v>
      </c>
      <c r="N3" t="s">
        <v>9</v>
      </c>
      <c r="O3" t="s">
        <v>2</v>
      </c>
      <c r="S3" s="5"/>
      <c r="T3" s="5" t="s">
        <v>20</v>
      </c>
      <c r="U3" s="5" t="s">
        <v>21</v>
      </c>
      <c r="Z3" s="5"/>
      <c r="AA3" s="5" t="s">
        <v>20</v>
      </c>
      <c r="AB3" s="5" t="s">
        <v>21</v>
      </c>
    </row>
    <row r="4" spans="1:28" x14ac:dyDescent="0.35">
      <c r="B4">
        <v>8</v>
      </c>
      <c r="C4">
        <v>500</v>
      </c>
      <c r="D4">
        <v>0</v>
      </c>
      <c r="E4">
        <v>1</v>
      </c>
      <c r="F4" t="s">
        <v>13</v>
      </c>
      <c r="G4">
        <v>50</v>
      </c>
      <c r="H4">
        <v>719</v>
      </c>
      <c r="I4">
        <v>672.26</v>
      </c>
      <c r="K4">
        <v>500</v>
      </c>
      <c r="L4">
        <v>1</v>
      </c>
      <c r="M4" t="s">
        <v>13</v>
      </c>
      <c r="N4">
        <v>50</v>
      </c>
      <c r="O4">
        <v>657.65</v>
      </c>
      <c r="S4" s="3" t="s">
        <v>22</v>
      </c>
      <c r="T4" s="3">
        <v>665.03200000000004</v>
      </c>
      <c r="U4" s="3">
        <v>704.899</v>
      </c>
      <c r="Z4" s="3" t="s">
        <v>22</v>
      </c>
      <c r="AA4" s="3">
        <v>687.0440000000001</v>
      </c>
      <c r="AB4" s="3">
        <v>704.899</v>
      </c>
    </row>
    <row r="5" spans="1:28" x14ac:dyDescent="0.35">
      <c r="B5">
        <v>8</v>
      </c>
      <c r="C5">
        <v>500</v>
      </c>
      <c r="D5">
        <v>0</v>
      </c>
      <c r="E5">
        <v>2</v>
      </c>
      <c r="F5" t="s">
        <v>13</v>
      </c>
      <c r="G5">
        <v>50</v>
      </c>
      <c r="H5">
        <v>675.52</v>
      </c>
      <c r="I5">
        <v>689.59</v>
      </c>
      <c r="K5">
        <v>500</v>
      </c>
      <c r="L5">
        <v>2</v>
      </c>
      <c r="M5" t="s">
        <v>13</v>
      </c>
      <c r="N5">
        <v>50</v>
      </c>
      <c r="O5">
        <v>714</v>
      </c>
      <c r="S5" s="3" t="s">
        <v>23</v>
      </c>
      <c r="T5" s="3">
        <v>1790.7800622222223</v>
      </c>
      <c r="U5" s="3">
        <v>814.80045444444522</v>
      </c>
      <c r="Z5" s="3" t="s">
        <v>23</v>
      </c>
      <c r="AA5" s="3">
        <v>425.08304888888927</v>
      </c>
      <c r="AB5" s="3">
        <v>814.80045444444522</v>
      </c>
    </row>
    <row r="6" spans="1:28" x14ac:dyDescent="0.35">
      <c r="B6">
        <v>8</v>
      </c>
      <c r="C6">
        <v>500</v>
      </c>
      <c r="D6">
        <v>0</v>
      </c>
      <c r="E6">
        <v>3</v>
      </c>
      <c r="F6" t="s">
        <v>13</v>
      </c>
      <c r="G6">
        <v>50</v>
      </c>
      <c r="H6">
        <v>679.59</v>
      </c>
      <c r="I6">
        <v>677.32</v>
      </c>
      <c r="K6">
        <v>500</v>
      </c>
      <c r="L6">
        <v>3</v>
      </c>
      <c r="M6" t="s">
        <v>13</v>
      </c>
      <c r="N6">
        <v>50</v>
      </c>
      <c r="O6">
        <v>677.48</v>
      </c>
      <c r="S6" s="3" t="s">
        <v>24</v>
      </c>
      <c r="T6" s="3">
        <v>10</v>
      </c>
      <c r="U6" s="3">
        <v>10</v>
      </c>
      <c r="Z6" s="3" t="s">
        <v>24</v>
      </c>
      <c r="AA6" s="3">
        <v>10</v>
      </c>
      <c r="AB6" s="3">
        <v>10</v>
      </c>
    </row>
    <row r="7" spans="1:28" x14ac:dyDescent="0.35">
      <c r="B7">
        <v>8</v>
      </c>
      <c r="C7">
        <v>500</v>
      </c>
      <c r="D7">
        <v>0</v>
      </c>
      <c r="E7">
        <v>4</v>
      </c>
      <c r="F7" t="s">
        <v>13</v>
      </c>
      <c r="G7">
        <v>50</v>
      </c>
      <c r="H7">
        <v>702.85</v>
      </c>
      <c r="I7">
        <v>675.28</v>
      </c>
      <c r="K7">
        <v>500</v>
      </c>
      <c r="L7">
        <v>4</v>
      </c>
      <c r="M7" t="s">
        <v>13</v>
      </c>
      <c r="N7">
        <v>50</v>
      </c>
      <c r="O7">
        <v>711.91</v>
      </c>
      <c r="S7" s="3" t="s">
        <v>25</v>
      </c>
      <c r="T7" s="3">
        <v>0</v>
      </c>
      <c r="U7" s="3"/>
      <c r="Z7" s="3" t="s">
        <v>25</v>
      </c>
      <c r="AA7" s="3">
        <v>0</v>
      </c>
      <c r="AB7" s="3"/>
    </row>
    <row r="8" spans="1:28" x14ac:dyDescent="0.35">
      <c r="B8">
        <v>8</v>
      </c>
      <c r="C8">
        <v>500</v>
      </c>
      <c r="D8">
        <v>0</v>
      </c>
      <c r="E8">
        <v>5</v>
      </c>
      <c r="F8" t="s">
        <v>13</v>
      </c>
      <c r="G8">
        <v>50</v>
      </c>
      <c r="H8">
        <v>613.1</v>
      </c>
      <c r="I8">
        <v>696.86</v>
      </c>
      <c r="K8">
        <v>500</v>
      </c>
      <c r="L8">
        <v>5</v>
      </c>
      <c r="M8" t="s">
        <v>13</v>
      </c>
      <c r="N8">
        <v>50</v>
      </c>
      <c r="O8">
        <v>730.71</v>
      </c>
      <c r="S8" s="3" t="s">
        <v>26</v>
      </c>
      <c r="T8" s="3">
        <v>16</v>
      </c>
      <c r="U8" s="3"/>
      <c r="Z8" s="3" t="s">
        <v>26</v>
      </c>
      <c r="AA8" s="3">
        <v>16</v>
      </c>
      <c r="AB8" s="3"/>
    </row>
    <row r="9" spans="1:28" x14ac:dyDescent="0.35">
      <c r="B9">
        <v>8</v>
      </c>
      <c r="C9">
        <v>500</v>
      </c>
      <c r="D9">
        <v>0</v>
      </c>
      <c r="E9">
        <v>6</v>
      </c>
      <c r="F9" t="s">
        <v>13</v>
      </c>
      <c r="G9">
        <v>50</v>
      </c>
      <c r="H9">
        <v>588.6</v>
      </c>
      <c r="I9">
        <v>696.79</v>
      </c>
      <c r="K9">
        <v>500</v>
      </c>
      <c r="L9">
        <v>6</v>
      </c>
      <c r="M9" t="s">
        <v>13</v>
      </c>
      <c r="N9">
        <v>50</v>
      </c>
      <c r="O9">
        <v>711.13</v>
      </c>
      <c r="S9" s="3" t="s">
        <v>27</v>
      </c>
      <c r="T9" s="6">
        <v>-2.4697972747947428</v>
      </c>
      <c r="U9" s="3"/>
      <c r="Z9" s="3" t="s">
        <v>27</v>
      </c>
      <c r="AA9" s="6">
        <v>-1.6035016592415954</v>
      </c>
      <c r="AB9" s="3"/>
    </row>
    <row r="10" spans="1:28" x14ac:dyDescent="0.35">
      <c r="B10">
        <v>8</v>
      </c>
      <c r="C10">
        <v>500</v>
      </c>
      <c r="D10">
        <v>0</v>
      </c>
      <c r="E10">
        <v>7</v>
      </c>
      <c r="F10" t="s">
        <v>13</v>
      </c>
      <c r="G10">
        <v>50</v>
      </c>
      <c r="H10">
        <v>697.47</v>
      </c>
      <c r="I10">
        <v>729.87</v>
      </c>
      <c r="K10">
        <v>500</v>
      </c>
      <c r="L10">
        <v>7</v>
      </c>
      <c r="M10" t="s">
        <v>13</v>
      </c>
      <c r="N10">
        <v>50</v>
      </c>
      <c r="O10">
        <v>723.98</v>
      </c>
      <c r="S10" s="3" t="s">
        <v>28</v>
      </c>
      <c r="T10" s="3">
        <v>1.2577492344588607E-2</v>
      </c>
      <c r="U10" s="3"/>
      <c r="Z10" s="3" t="s">
        <v>28</v>
      </c>
      <c r="AA10" s="3">
        <v>6.418949449970239E-2</v>
      </c>
      <c r="AB10" s="3"/>
    </row>
    <row r="11" spans="1:28" x14ac:dyDescent="0.35">
      <c r="B11">
        <v>8</v>
      </c>
      <c r="C11">
        <v>500</v>
      </c>
      <c r="D11">
        <v>0</v>
      </c>
      <c r="E11">
        <v>8</v>
      </c>
      <c r="F11" t="s">
        <v>13</v>
      </c>
      <c r="G11">
        <v>50</v>
      </c>
      <c r="H11">
        <v>637.64</v>
      </c>
      <c r="I11">
        <v>657.67</v>
      </c>
      <c r="K11">
        <v>500</v>
      </c>
      <c r="L11">
        <v>8</v>
      </c>
      <c r="M11" t="s">
        <v>13</v>
      </c>
      <c r="N11">
        <v>50</v>
      </c>
      <c r="O11">
        <v>741.95</v>
      </c>
      <c r="S11" s="3" t="s">
        <v>29</v>
      </c>
      <c r="T11" s="3">
        <v>1.7458836762762506</v>
      </c>
      <c r="U11" s="3"/>
      <c r="Z11" s="3" t="s">
        <v>29</v>
      </c>
      <c r="AA11" s="3">
        <v>1.7458836762762506</v>
      </c>
      <c r="AB11" s="3"/>
    </row>
    <row r="12" spans="1:28" x14ac:dyDescent="0.35">
      <c r="B12">
        <v>8</v>
      </c>
      <c r="C12">
        <v>500</v>
      </c>
      <c r="D12">
        <v>0</v>
      </c>
      <c r="E12">
        <v>9</v>
      </c>
      <c r="F12" t="s">
        <v>13</v>
      </c>
      <c r="G12">
        <v>50</v>
      </c>
      <c r="H12">
        <v>644.92999999999995</v>
      </c>
      <c r="I12">
        <v>702.88</v>
      </c>
      <c r="K12">
        <v>500</v>
      </c>
      <c r="L12">
        <v>9</v>
      </c>
      <c r="M12" t="s">
        <v>13</v>
      </c>
      <c r="N12">
        <v>50</v>
      </c>
      <c r="O12">
        <v>715.94</v>
      </c>
      <c r="S12" s="3" t="s">
        <v>30</v>
      </c>
      <c r="T12" s="6">
        <v>2.5154984689177214E-2</v>
      </c>
      <c r="U12" s="3"/>
      <c r="Z12" s="3" t="s">
        <v>30</v>
      </c>
      <c r="AA12" s="6">
        <v>0.12837898899940478</v>
      </c>
      <c r="AB12" s="3"/>
    </row>
    <row r="13" spans="1:28" ht="15" thickBot="1" x14ac:dyDescent="0.4">
      <c r="B13">
        <v>8</v>
      </c>
      <c r="C13">
        <v>500</v>
      </c>
      <c r="D13">
        <v>0</v>
      </c>
      <c r="E13">
        <v>10</v>
      </c>
      <c r="F13" t="s">
        <v>13</v>
      </c>
      <c r="G13">
        <v>50</v>
      </c>
      <c r="H13">
        <v>691.62</v>
      </c>
      <c r="I13">
        <v>671.92</v>
      </c>
      <c r="K13">
        <v>500</v>
      </c>
      <c r="L13">
        <v>10</v>
      </c>
      <c r="M13" t="s">
        <v>13</v>
      </c>
      <c r="N13">
        <v>50</v>
      </c>
      <c r="O13">
        <v>664.24</v>
      </c>
      <c r="S13" s="4" t="s">
        <v>31</v>
      </c>
      <c r="T13" s="4">
        <v>2.119905299221255</v>
      </c>
      <c r="U13" s="4"/>
      <c r="Z13" s="4" t="s">
        <v>31</v>
      </c>
      <c r="AA13" s="4">
        <v>2.119905299221255</v>
      </c>
      <c r="AB13" s="4"/>
    </row>
    <row r="15" spans="1:28" x14ac:dyDescent="0.35">
      <c r="C15" s="1"/>
      <c r="D15" s="1"/>
      <c r="E15" s="1"/>
      <c r="F15" s="1"/>
      <c r="G15" s="1"/>
      <c r="I15" s="1"/>
      <c r="J15" s="1"/>
      <c r="K15" s="1"/>
      <c r="L15" s="1"/>
      <c r="M15" s="1"/>
    </row>
    <row r="16" spans="1:28" x14ac:dyDescent="0.35">
      <c r="A16" t="s">
        <v>15</v>
      </c>
      <c r="B16" t="s">
        <v>10</v>
      </c>
      <c r="C16" s="1" t="s">
        <v>6</v>
      </c>
      <c r="D16" s="1" t="s">
        <v>7</v>
      </c>
      <c r="E16" s="1">
        <f>AVERAGE(H19:H28)</f>
        <v>675.69799999999998</v>
      </c>
      <c r="F16" s="1" t="str">
        <f>"+/-"</f>
        <v>+/-</v>
      </c>
      <c r="G16" s="1">
        <f>STDEV(H19:H28)</f>
        <v>36.32919511601898</v>
      </c>
      <c r="L16" s="1" t="s">
        <v>32</v>
      </c>
      <c r="M16" t="s">
        <v>19</v>
      </c>
      <c r="S16" s="1" t="s">
        <v>33</v>
      </c>
      <c r="T16" t="s">
        <v>19</v>
      </c>
    </row>
    <row r="17" spans="1:22" ht="15" thickBot="1" x14ac:dyDescent="0.4">
      <c r="B17" t="s">
        <v>18</v>
      </c>
      <c r="C17" s="1" t="s">
        <v>6</v>
      </c>
      <c r="D17" s="1" t="s">
        <v>7</v>
      </c>
      <c r="E17" s="1">
        <f>AVERAGE(I19:I28)</f>
        <v>700.44800000000009</v>
      </c>
      <c r="F17" s="1" t="str">
        <f>"+/-"</f>
        <v>+/-</v>
      </c>
      <c r="G17" s="1">
        <f>STDEV(I19:I28)</f>
        <v>29.565924380009569</v>
      </c>
    </row>
    <row r="18" spans="1:22" x14ac:dyDescent="0.35">
      <c r="B18" t="s">
        <v>12</v>
      </c>
      <c r="C18" t="s">
        <v>3</v>
      </c>
      <c r="D18" t="s">
        <v>4</v>
      </c>
      <c r="E18" t="s">
        <v>5</v>
      </c>
      <c r="F18" t="s">
        <v>8</v>
      </c>
      <c r="G18" t="s">
        <v>9</v>
      </c>
      <c r="H18" t="s">
        <v>2</v>
      </c>
      <c r="I18" t="s">
        <v>17</v>
      </c>
      <c r="M18" s="5"/>
      <c r="N18" s="5" t="s">
        <v>20</v>
      </c>
      <c r="O18" s="5" t="s">
        <v>21</v>
      </c>
      <c r="T18" s="5"/>
      <c r="U18" s="5" t="s">
        <v>20</v>
      </c>
      <c r="V18" s="5" t="s">
        <v>21</v>
      </c>
    </row>
    <row r="19" spans="1:22" x14ac:dyDescent="0.35">
      <c r="B19">
        <v>16</v>
      </c>
      <c r="C19">
        <v>500</v>
      </c>
      <c r="D19">
        <v>0</v>
      </c>
      <c r="E19">
        <v>1</v>
      </c>
      <c r="F19" t="s">
        <v>13</v>
      </c>
      <c r="G19">
        <v>50</v>
      </c>
      <c r="H19">
        <v>724.42</v>
      </c>
      <c r="I19">
        <v>722.38</v>
      </c>
      <c r="M19" s="3" t="s">
        <v>22</v>
      </c>
      <c r="N19" s="3">
        <v>675.69799999999998</v>
      </c>
      <c r="O19" s="3">
        <v>704.899</v>
      </c>
      <c r="T19" s="3" t="s">
        <v>22</v>
      </c>
      <c r="U19" s="3">
        <v>700.44800000000009</v>
      </c>
      <c r="V19" s="3">
        <v>704.899</v>
      </c>
    </row>
    <row r="20" spans="1:22" x14ac:dyDescent="0.35">
      <c r="B20">
        <v>16</v>
      </c>
      <c r="C20">
        <v>500</v>
      </c>
      <c r="D20">
        <v>0</v>
      </c>
      <c r="E20">
        <v>2</v>
      </c>
      <c r="F20" t="s">
        <v>13</v>
      </c>
      <c r="G20">
        <v>50</v>
      </c>
      <c r="H20">
        <v>659.86</v>
      </c>
      <c r="I20">
        <v>688.23</v>
      </c>
      <c r="M20" s="3" t="s">
        <v>23</v>
      </c>
      <c r="N20" s="3">
        <v>1319.810417777777</v>
      </c>
      <c r="O20" s="3">
        <v>814.80045444444522</v>
      </c>
      <c r="T20" s="3" t="s">
        <v>23</v>
      </c>
      <c r="U20" s="3">
        <v>874.14388444444432</v>
      </c>
      <c r="V20" s="3">
        <v>814.80045444444522</v>
      </c>
    </row>
    <row r="21" spans="1:22" x14ac:dyDescent="0.35">
      <c r="B21">
        <v>16</v>
      </c>
      <c r="C21">
        <v>500</v>
      </c>
      <c r="D21">
        <v>0</v>
      </c>
      <c r="E21">
        <v>3</v>
      </c>
      <c r="F21" t="s">
        <v>13</v>
      </c>
      <c r="G21">
        <v>50</v>
      </c>
      <c r="H21">
        <v>605.35</v>
      </c>
      <c r="I21">
        <v>718.77</v>
      </c>
      <c r="M21" s="3" t="s">
        <v>24</v>
      </c>
      <c r="N21" s="3">
        <v>10</v>
      </c>
      <c r="O21" s="3">
        <v>10</v>
      </c>
      <c r="T21" s="3" t="s">
        <v>24</v>
      </c>
      <c r="U21" s="3">
        <v>10</v>
      </c>
      <c r="V21" s="3">
        <v>10</v>
      </c>
    </row>
    <row r="22" spans="1:22" x14ac:dyDescent="0.35">
      <c r="B22">
        <v>16</v>
      </c>
      <c r="C22">
        <v>500</v>
      </c>
      <c r="D22">
        <v>0</v>
      </c>
      <c r="E22">
        <v>4</v>
      </c>
      <c r="F22" t="s">
        <v>13</v>
      </c>
      <c r="G22">
        <v>50</v>
      </c>
      <c r="H22">
        <v>668.01</v>
      </c>
      <c r="I22">
        <v>701.99</v>
      </c>
      <c r="M22" s="3" t="s">
        <v>25</v>
      </c>
      <c r="N22" s="3">
        <v>0</v>
      </c>
      <c r="O22" s="3"/>
      <c r="T22" s="3" t="s">
        <v>25</v>
      </c>
      <c r="U22" s="3">
        <v>0</v>
      </c>
      <c r="V22" s="3"/>
    </row>
    <row r="23" spans="1:22" x14ac:dyDescent="0.35">
      <c r="B23">
        <v>16</v>
      </c>
      <c r="C23">
        <v>500</v>
      </c>
      <c r="D23">
        <v>0</v>
      </c>
      <c r="E23">
        <v>5</v>
      </c>
      <c r="F23" t="s">
        <v>13</v>
      </c>
      <c r="G23">
        <v>50</v>
      </c>
      <c r="H23">
        <v>646.64</v>
      </c>
      <c r="I23">
        <v>650.16</v>
      </c>
      <c r="M23" s="3" t="s">
        <v>26</v>
      </c>
      <c r="N23" s="3">
        <v>17</v>
      </c>
      <c r="O23" s="3"/>
      <c r="T23" s="3" t="s">
        <v>26</v>
      </c>
      <c r="U23" s="3">
        <v>18</v>
      </c>
      <c r="V23" s="3"/>
    </row>
    <row r="24" spans="1:22" x14ac:dyDescent="0.35">
      <c r="B24">
        <v>16</v>
      </c>
      <c r="C24">
        <v>500</v>
      </c>
      <c r="D24">
        <v>0</v>
      </c>
      <c r="E24">
        <v>6</v>
      </c>
      <c r="F24" t="s">
        <v>13</v>
      </c>
      <c r="G24">
        <v>50</v>
      </c>
      <c r="H24">
        <v>708.65</v>
      </c>
      <c r="I24">
        <v>681.96</v>
      </c>
      <c r="M24" s="3" t="s">
        <v>27</v>
      </c>
      <c r="N24" s="6">
        <v>-1.9986574454185773</v>
      </c>
      <c r="O24" s="3"/>
      <c r="T24" s="3" t="s">
        <v>27</v>
      </c>
      <c r="U24" s="6">
        <v>-0.34249160104828646</v>
      </c>
      <c r="V24" s="3"/>
    </row>
    <row r="25" spans="1:22" x14ac:dyDescent="0.35">
      <c r="B25">
        <v>16</v>
      </c>
      <c r="C25">
        <v>500</v>
      </c>
      <c r="D25">
        <v>0</v>
      </c>
      <c r="E25">
        <v>7</v>
      </c>
      <c r="F25" t="s">
        <v>13</v>
      </c>
      <c r="G25">
        <v>50</v>
      </c>
      <c r="H25">
        <v>708.58</v>
      </c>
      <c r="I25">
        <v>744.78</v>
      </c>
      <c r="M25" s="3" t="s">
        <v>28</v>
      </c>
      <c r="N25" s="3">
        <v>3.094819389734484E-2</v>
      </c>
      <c r="O25" s="3"/>
      <c r="T25" s="3" t="s">
        <v>28</v>
      </c>
      <c r="U25" s="3">
        <v>0.36797390658453644</v>
      </c>
      <c r="V25" s="3"/>
    </row>
    <row r="26" spans="1:22" x14ac:dyDescent="0.35">
      <c r="B26">
        <v>16</v>
      </c>
      <c r="C26">
        <v>500</v>
      </c>
      <c r="D26">
        <v>0</v>
      </c>
      <c r="E26">
        <v>8</v>
      </c>
      <c r="F26" t="s">
        <v>13</v>
      </c>
      <c r="G26">
        <v>50</v>
      </c>
      <c r="H26">
        <v>690.91</v>
      </c>
      <c r="I26">
        <v>708.1</v>
      </c>
      <c r="M26" s="3" t="s">
        <v>29</v>
      </c>
      <c r="N26" s="3">
        <v>1.7396067260750732</v>
      </c>
      <c r="O26" s="3"/>
      <c r="T26" s="3" t="s">
        <v>29</v>
      </c>
      <c r="U26" s="3">
        <v>1.7340636066175394</v>
      </c>
      <c r="V26" s="3"/>
    </row>
    <row r="27" spans="1:22" x14ac:dyDescent="0.35">
      <c r="B27">
        <v>16</v>
      </c>
      <c r="C27">
        <v>500</v>
      </c>
      <c r="D27">
        <v>0</v>
      </c>
      <c r="E27">
        <v>9</v>
      </c>
      <c r="F27" t="s">
        <v>13</v>
      </c>
      <c r="G27">
        <v>50</v>
      </c>
      <c r="H27">
        <v>694.41</v>
      </c>
      <c r="I27">
        <v>725.06</v>
      </c>
      <c r="M27" s="3" t="s">
        <v>30</v>
      </c>
      <c r="N27" s="6">
        <v>6.1896387794689679E-2</v>
      </c>
      <c r="O27" s="3"/>
      <c r="T27" s="3" t="s">
        <v>30</v>
      </c>
      <c r="U27" s="6">
        <v>0.73594781316907287</v>
      </c>
      <c r="V27" s="3"/>
    </row>
    <row r="28" spans="1:22" ht="15" thickBot="1" x14ac:dyDescent="0.4">
      <c r="B28">
        <v>16</v>
      </c>
      <c r="C28">
        <v>500</v>
      </c>
      <c r="D28">
        <v>0</v>
      </c>
      <c r="E28">
        <v>10</v>
      </c>
      <c r="F28" t="s">
        <v>13</v>
      </c>
      <c r="G28">
        <v>50</v>
      </c>
      <c r="H28">
        <v>650.15</v>
      </c>
      <c r="I28">
        <v>663.05</v>
      </c>
      <c r="M28" s="4" t="s">
        <v>31</v>
      </c>
      <c r="N28" s="4">
        <v>2.109815577833317</v>
      </c>
      <c r="O28" s="4"/>
      <c r="T28" s="4" t="s">
        <v>31</v>
      </c>
      <c r="U28" s="4">
        <v>2.1009220402410378</v>
      </c>
      <c r="V28" s="4"/>
    </row>
    <row r="29" spans="1:22" x14ac:dyDescent="0.35">
      <c r="C29" s="1"/>
      <c r="D29" s="1"/>
      <c r="E29" s="1"/>
      <c r="F29" s="1"/>
      <c r="G29" s="1"/>
    </row>
    <row r="30" spans="1:22" x14ac:dyDescent="0.35">
      <c r="A30" t="s">
        <v>14</v>
      </c>
      <c r="B30" t="s">
        <v>10</v>
      </c>
      <c r="C30" s="1" t="s">
        <v>6</v>
      </c>
      <c r="D30" s="1" t="s">
        <v>7</v>
      </c>
      <c r="E30" s="1">
        <f>AVERAGE(H33:H42)</f>
        <v>694.94899999999996</v>
      </c>
      <c r="F30" s="1" t="str">
        <f>"+/-"</f>
        <v>+/-</v>
      </c>
      <c r="G30" s="1">
        <f>STDEV(H33:H42)</f>
        <v>26.23747677993785</v>
      </c>
      <c r="L30" s="1" t="s">
        <v>32</v>
      </c>
      <c r="M30" t="s">
        <v>19</v>
      </c>
      <c r="S30" s="1" t="s">
        <v>33</v>
      </c>
      <c r="T30" t="s">
        <v>19</v>
      </c>
    </row>
    <row r="31" spans="1:22" ht="15" thickBot="1" x14ac:dyDescent="0.4">
      <c r="B31" t="s">
        <v>18</v>
      </c>
      <c r="C31" s="1" t="s">
        <v>6</v>
      </c>
      <c r="D31" s="1" t="s">
        <v>7</v>
      </c>
      <c r="E31" s="1">
        <f>AVERAGE(I33:I42)</f>
        <v>687.30300000000011</v>
      </c>
      <c r="F31" s="1" t="str">
        <f>"+/-"</f>
        <v>+/-</v>
      </c>
      <c r="G31" s="1">
        <f>STDEV(I33:I42)</f>
        <v>37.976547748431393</v>
      </c>
    </row>
    <row r="32" spans="1:22" x14ac:dyDescent="0.35">
      <c r="B32" t="s">
        <v>12</v>
      </c>
      <c r="C32" t="s">
        <v>3</v>
      </c>
      <c r="D32" t="s">
        <v>4</v>
      </c>
      <c r="E32" t="s">
        <v>5</v>
      </c>
      <c r="F32" t="s">
        <v>8</v>
      </c>
      <c r="G32" t="s">
        <v>9</v>
      </c>
      <c r="H32" t="s">
        <v>2</v>
      </c>
      <c r="I32" t="s">
        <v>17</v>
      </c>
      <c r="M32" s="5"/>
      <c r="N32" s="5" t="s">
        <v>20</v>
      </c>
      <c r="O32" s="5" t="s">
        <v>21</v>
      </c>
      <c r="T32" s="5"/>
      <c r="U32" s="5" t="s">
        <v>20</v>
      </c>
      <c r="V32" s="5" t="s">
        <v>21</v>
      </c>
    </row>
    <row r="33" spans="2:22" x14ac:dyDescent="0.35">
      <c r="B33">
        <v>24</v>
      </c>
      <c r="C33">
        <v>500</v>
      </c>
      <c r="D33">
        <v>0</v>
      </c>
      <c r="E33">
        <v>1</v>
      </c>
      <c r="F33" t="s">
        <v>13</v>
      </c>
      <c r="G33">
        <v>50</v>
      </c>
      <c r="H33">
        <v>729.27</v>
      </c>
      <c r="I33">
        <v>659.71</v>
      </c>
      <c r="M33" s="3" t="s">
        <v>22</v>
      </c>
      <c r="N33" s="3">
        <v>694.94899999999996</v>
      </c>
      <c r="O33" s="3">
        <v>704.899</v>
      </c>
      <c r="T33" s="3" t="s">
        <v>22</v>
      </c>
      <c r="U33" s="3">
        <v>687.30300000000011</v>
      </c>
      <c r="V33" s="3">
        <v>704.899</v>
      </c>
    </row>
    <row r="34" spans="2:22" x14ac:dyDescent="0.35">
      <c r="B34">
        <v>24</v>
      </c>
      <c r="C34">
        <v>500</v>
      </c>
      <c r="D34">
        <v>0</v>
      </c>
      <c r="E34">
        <v>2</v>
      </c>
      <c r="F34" t="s">
        <v>13</v>
      </c>
      <c r="G34">
        <v>50</v>
      </c>
      <c r="H34">
        <v>712.95</v>
      </c>
      <c r="I34">
        <v>615.66999999999996</v>
      </c>
      <c r="M34" s="3" t="s">
        <v>23</v>
      </c>
      <c r="N34" s="3">
        <v>688.40518777777788</v>
      </c>
      <c r="O34" s="3">
        <v>814.80045444444522</v>
      </c>
      <c r="T34" s="3" t="s">
        <v>23</v>
      </c>
      <c r="U34" s="3">
        <v>1442.2181788888893</v>
      </c>
      <c r="V34" s="3">
        <v>814.80045444444522</v>
      </c>
    </row>
    <row r="35" spans="2:22" x14ac:dyDescent="0.35">
      <c r="B35">
        <v>24</v>
      </c>
      <c r="C35">
        <v>500</v>
      </c>
      <c r="D35">
        <v>0</v>
      </c>
      <c r="E35">
        <v>3</v>
      </c>
      <c r="F35" t="s">
        <v>13</v>
      </c>
      <c r="G35">
        <v>50</v>
      </c>
      <c r="H35">
        <v>707.31</v>
      </c>
      <c r="I35">
        <v>692.98</v>
      </c>
      <c r="M35" s="3" t="s">
        <v>24</v>
      </c>
      <c r="N35" s="3">
        <v>10</v>
      </c>
      <c r="O35" s="3">
        <v>10</v>
      </c>
      <c r="T35" s="3" t="s">
        <v>24</v>
      </c>
      <c r="U35" s="3">
        <v>10</v>
      </c>
      <c r="V35" s="3">
        <v>10</v>
      </c>
    </row>
    <row r="36" spans="2:22" x14ac:dyDescent="0.35">
      <c r="B36">
        <v>24</v>
      </c>
      <c r="C36">
        <v>500</v>
      </c>
      <c r="D36">
        <v>0</v>
      </c>
      <c r="E36">
        <v>4</v>
      </c>
      <c r="F36" t="s">
        <v>13</v>
      </c>
      <c r="G36">
        <v>50</v>
      </c>
      <c r="H36">
        <v>709.19</v>
      </c>
      <c r="I36">
        <v>727.21</v>
      </c>
      <c r="M36" s="3" t="s">
        <v>25</v>
      </c>
      <c r="N36" s="3">
        <v>0</v>
      </c>
      <c r="O36" s="3"/>
      <c r="T36" s="3" t="s">
        <v>25</v>
      </c>
      <c r="U36" s="3">
        <v>0</v>
      </c>
      <c r="V36" s="3"/>
    </row>
    <row r="37" spans="2:22" x14ac:dyDescent="0.35">
      <c r="B37">
        <v>24</v>
      </c>
      <c r="C37">
        <v>500</v>
      </c>
      <c r="D37">
        <v>0</v>
      </c>
      <c r="E37">
        <v>5</v>
      </c>
      <c r="F37" t="s">
        <v>13</v>
      </c>
      <c r="G37">
        <v>50</v>
      </c>
      <c r="H37">
        <v>687.2</v>
      </c>
      <c r="I37">
        <v>723.88</v>
      </c>
      <c r="M37" s="3" t="s">
        <v>26</v>
      </c>
      <c r="N37" s="3">
        <v>18</v>
      </c>
      <c r="O37" s="3"/>
      <c r="T37" s="3" t="s">
        <v>26</v>
      </c>
      <c r="U37" s="3">
        <v>17</v>
      </c>
      <c r="V37" s="3"/>
    </row>
    <row r="38" spans="2:22" x14ac:dyDescent="0.35">
      <c r="B38">
        <v>24</v>
      </c>
      <c r="C38">
        <v>500</v>
      </c>
      <c r="D38">
        <v>0</v>
      </c>
      <c r="E38">
        <v>6</v>
      </c>
      <c r="F38" t="s">
        <v>13</v>
      </c>
      <c r="G38">
        <v>50</v>
      </c>
      <c r="H38">
        <v>678.6</v>
      </c>
      <c r="I38">
        <v>695.71</v>
      </c>
      <c r="M38" s="3" t="s">
        <v>27</v>
      </c>
      <c r="N38" s="6">
        <v>-0.811547383985326</v>
      </c>
      <c r="O38" s="3"/>
      <c r="T38" s="3" t="s">
        <v>27</v>
      </c>
      <c r="U38" s="6">
        <v>-1.1712413083299187</v>
      </c>
      <c r="V38" s="3"/>
    </row>
    <row r="39" spans="2:22" x14ac:dyDescent="0.35">
      <c r="B39">
        <v>24</v>
      </c>
      <c r="C39">
        <v>500</v>
      </c>
      <c r="D39">
        <v>0</v>
      </c>
      <c r="E39">
        <v>7</v>
      </c>
      <c r="F39" t="s">
        <v>13</v>
      </c>
      <c r="G39">
        <v>50</v>
      </c>
      <c r="H39">
        <v>678.16</v>
      </c>
      <c r="I39">
        <v>659</v>
      </c>
      <c r="M39" s="3" t="s">
        <v>28</v>
      </c>
      <c r="N39" s="3">
        <v>0.21382662785729839</v>
      </c>
      <c r="O39" s="3"/>
      <c r="T39" s="3" t="s">
        <v>28</v>
      </c>
      <c r="U39" s="3">
        <v>0.12882863152546334</v>
      </c>
      <c r="V39" s="3"/>
    </row>
    <row r="40" spans="2:22" x14ac:dyDescent="0.35">
      <c r="B40">
        <v>24</v>
      </c>
      <c r="C40">
        <v>500</v>
      </c>
      <c r="D40">
        <v>0</v>
      </c>
      <c r="E40">
        <v>8</v>
      </c>
      <c r="F40" t="s">
        <v>13</v>
      </c>
      <c r="G40">
        <v>50</v>
      </c>
      <c r="H40">
        <v>704.25</v>
      </c>
      <c r="I40">
        <v>737.02</v>
      </c>
      <c r="M40" s="3" t="s">
        <v>29</v>
      </c>
      <c r="N40" s="3">
        <v>1.7340636066175394</v>
      </c>
      <c r="O40" s="3"/>
      <c r="T40" s="3" t="s">
        <v>29</v>
      </c>
      <c r="U40" s="3">
        <v>1.7396067260750732</v>
      </c>
      <c r="V40" s="3"/>
    </row>
    <row r="41" spans="2:22" x14ac:dyDescent="0.35">
      <c r="B41">
        <v>24</v>
      </c>
      <c r="C41">
        <v>500</v>
      </c>
      <c r="D41">
        <v>0</v>
      </c>
      <c r="E41">
        <v>9</v>
      </c>
      <c r="F41" t="s">
        <v>13</v>
      </c>
      <c r="G41">
        <v>50</v>
      </c>
      <c r="H41">
        <v>706.79</v>
      </c>
      <c r="I41">
        <v>662.22</v>
      </c>
      <c r="M41" s="3" t="s">
        <v>30</v>
      </c>
      <c r="N41" s="6">
        <v>0.42765325571459678</v>
      </c>
      <c r="O41" s="3"/>
      <c r="T41" s="3" t="s">
        <v>30</v>
      </c>
      <c r="U41" s="6">
        <v>0.25765726305092668</v>
      </c>
      <c r="V41" s="3"/>
    </row>
    <row r="42" spans="2:22" ht="15" thickBot="1" x14ac:dyDescent="0.4">
      <c r="B42">
        <v>24</v>
      </c>
      <c r="C42">
        <v>500</v>
      </c>
      <c r="D42">
        <v>0</v>
      </c>
      <c r="E42">
        <v>10</v>
      </c>
      <c r="F42" t="s">
        <v>13</v>
      </c>
      <c r="G42">
        <v>50</v>
      </c>
      <c r="H42">
        <v>635.77</v>
      </c>
      <c r="I42">
        <v>699.63</v>
      </c>
      <c r="M42" s="4" t="s">
        <v>31</v>
      </c>
      <c r="N42" s="4">
        <v>2.1009220402410378</v>
      </c>
      <c r="O42" s="4"/>
      <c r="T42" s="4" t="s">
        <v>31</v>
      </c>
      <c r="U42" s="4">
        <v>2.109815577833317</v>
      </c>
      <c r="V4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0536-4ACE-4D58-994D-7825E3E812CF}">
  <dimension ref="E1:N22"/>
  <sheetViews>
    <sheetView tabSelected="1" topLeftCell="C1" workbookViewId="0">
      <selection activeCell="O12" sqref="O12"/>
    </sheetView>
  </sheetViews>
  <sheetFormatPr defaultRowHeight="14.5" x14ac:dyDescent="0.35"/>
  <cols>
    <col min="5" max="5" width="28.36328125" bestFit="1" customWidth="1"/>
    <col min="6" max="6" width="18.453125" bestFit="1" customWidth="1"/>
    <col min="7" max="7" width="17.26953125" bestFit="1" customWidth="1"/>
    <col min="8" max="8" width="18.1796875" customWidth="1"/>
    <col min="9" max="9" width="17.26953125" bestFit="1" customWidth="1"/>
    <col min="10" max="10" width="12.6328125" bestFit="1" customWidth="1"/>
    <col min="11" max="12" width="17.26953125" bestFit="1" customWidth="1"/>
  </cols>
  <sheetData>
    <row r="1" spans="5:14" x14ac:dyDescent="0.35">
      <c r="E1" s="7"/>
      <c r="F1" s="7"/>
      <c r="G1" s="7"/>
      <c r="H1" s="7"/>
      <c r="I1" s="7"/>
      <c r="J1" s="7"/>
      <c r="K1" s="7"/>
      <c r="L1" s="7"/>
      <c r="M1" s="7"/>
      <c r="N1" s="7"/>
    </row>
    <row r="2" spans="5:14" ht="15" thickBot="1" x14ac:dyDescent="0.4">
      <c r="E2" s="7"/>
      <c r="F2" s="7"/>
      <c r="G2" s="7"/>
      <c r="H2" s="7"/>
      <c r="I2" s="7"/>
      <c r="J2" s="7"/>
      <c r="K2" s="7"/>
      <c r="L2" s="7"/>
      <c r="M2" s="7"/>
      <c r="N2" s="7"/>
    </row>
    <row r="3" spans="5:14" x14ac:dyDescent="0.35">
      <c r="E3" s="17" t="s">
        <v>34</v>
      </c>
      <c r="F3" s="8" t="s">
        <v>43</v>
      </c>
      <c r="G3" s="9"/>
      <c r="H3" s="8" t="s">
        <v>44</v>
      </c>
      <c r="I3" s="10"/>
      <c r="J3" s="8" t="s">
        <v>45</v>
      </c>
      <c r="K3" s="18" t="s">
        <v>45</v>
      </c>
      <c r="L3" s="7"/>
      <c r="M3" s="7"/>
      <c r="N3" s="7"/>
    </row>
    <row r="4" spans="5:14" ht="15" thickBot="1" x14ac:dyDescent="0.4">
      <c r="E4" s="12"/>
      <c r="F4" s="12" t="s">
        <v>41</v>
      </c>
      <c r="G4" s="7" t="s">
        <v>42</v>
      </c>
      <c r="H4" s="12" t="s">
        <v>41</v>
      </c>
      <c r="I4" s="7" t="s">
        <v>42</v>
      </c>
      <c r="J4" s="12" t="s">
        <v>41</v>
      </c>
      <c r="K4" s="13" t="s">
        <v>42</v>
      </c>
      <c r="L4" s="7"/>
      <c r="M4" s="7"/>
      <c r="N4" s="7"/>
    </row>
    <row r="5" spans="5:14" x14ac:dyDescent="0.35">
      <c r="E5" s="17" t="s">
        <v>35</v>
      </c>
      <c r="F5" s="17">
        <f>Rosenbrock!AA9</f>
        <v>-5.5956919123035114</v>
      </c>
      <c r="G5" s="9">
        <f>Rosenbrock!AA12</f>
        <v>8.6879231653419828E-5</v>
      </c>
      <c r="H5" s="17">
        <f>Ackley!AA9</f>
        <v>-4.1869694147972645</v>
      </c>
      <c r="I5" s="9">
        <f>Ackley!AA12</f>
        <v>5.5402774518102053E-4</v>
      </c>
      <c r="J5" s="17">
        <f>Rastrigin!AA9</f>
        <v>-1.6035016592415954</v>
      </c>
      <c r="K5" s="11">
        <f>Rastrigin!AA12</f>
        <v>0.12837898899940478</v>
      </c>
      <c r="L5" s="7"/>
      <c r="M5" s="7"/>
      <c r="N5" s="7"/>
    </row>
    <row r="6" spans="5:14" ht="15" thickBot="1" x14ac:dyDescent="0.4">
      <c r="E6" s="14" t="s">
        <v>36</v>
      </c>
      <c r="F6" s="14">
        <f>Rosenbrock!T9</f>
        <v>-27.822642058587206</v>
      </c>
      <c r="G6" s="15">
        <f>Rosenbrock!T12</f>
        <v>5.6046646525835398E-15</v>
      </c>
      <c r="H6" s="14">
        <f>Ackley!T9</f>
        <v>-5.4322368420494129</v>
      </c>
      <c r="I6" s="15">
        <f>Ackley!T12</f>
        <v>4.4821114353333108E-5</v>
      </c>
      <c r="J6" s="14">
        <f>Rastrigin!T9</f>
        <v>-2.4697972747947428</v>
      </c>
      <c r="K6" s="16">
        <f>Rastrigin!T12</f>
        <v>2.5154984689177214E-2</v>
      </c>
      <c r="L6" s="7"/>
      <c r="M6" s="7"/>
      <c r="N6" s="7"/>
    </row>
    <row r="7" spans="5:14" x14ac:dyDescent="0.35">
      <c r="E7" s="17" t="s">
        <v>37</v>
      </c>
      <c r="F7" s="17">
        <f>Rosenbrock!U24</f>
        <v>-5.4627282483788209</v>
      </c>
      <c r="G7" s="9">
        <f>Rosenbrock!U27</f>
        <v>1.4466756473951846E-4</v>
      </c>
      <c r="H7" s="17">
        <f>Ackley!U24</f>
        <v>-0.92741648395607401</v>
      </c>
      <c r="I7" s="9">
        <f>Ackley!U27</f>
        <v>0.36839342961586807</v>
      </c>
      <c r="J7" s="17">
        <f>Rastrigin!U24</f>
        <v>-0.34249160104828646</v>
      </c>
      <c r="K7" s="11">
        <f>Rastrigin!U27</f>
        <v>0.73594781316907287</v>
      </c>
      <c r="L7" s="7"/>
      <c r="M7" s="7"/>
      <c r="N7" s="7"/>
    </row>
    <row r="8" spans="5:14" ht="15" thickBot="1" x14ac:dyDescent="0.4">
      <c r="E8" s="14" t="s">
        <v>38</v>
      </c>
      <c r="F8" s="14">
        <f>Rosenbrock!N24</f>
        <v>-9.4861822254917296</v>
      </c>
      <c r="G8" s="15">
        <f>Rosenbrock!N27</f>
        <v>5.693145697166273E-8</v>
      </c>
      <c r="H8" s="14">
        <f>Ackley!N24</f>
        <v>-4.149546620575598</v>
      </c>
      <c r="I8" s="15">
        <f>Ackley!N27</f>
        <v>6.7087292830687623E-4</v>
      </c>
      <c r="J8" s="14">
        <f>Rastrigin!N24</f>
        <v>-1.9986574454185773</v>
      </c>
      <c r="K8" s="16">
        <f>Rastrigin!N27</f>
        <v>6.1896387794689679E-2</v>
      </c>
      <c r="L8" s="7"/>
      <c r="M8" s="7"/>
      <c r="N8" s="7"/>
    </row>
    <row r="9" spans="5:14" x14ac:dyDescent="0.35">
      <c r="E9" s="12" t="s">
        <v>39</v>
      </c>
      <c r="F9" s="12">
        <f>Rosenbrock!U38</f>
        <v>-3.7679702743995129</v>
      </c>
      <c r="G9" s="7">
        <f>Rosenbrock!U41</f>
        <v>2.3458891953897134E-3</v>
      </c>
      <c r="H9" s="12">
        <f>Ackley!U38</f>
        <v>-2.7191005064467353</v>
      </c>
      <c r="I9" s="7">
        <f>Ackley!U41</f>
        <v>2.1593642296109078E-2</v>
      </c>
      <c r="J9" s="12">
        <f>Rastrigin!U38</f>
        <v>-1.1712413083299187</v>
      </c>
      <c r="K9" s="13">
        <f>Rastrigin!U41</f>
        <v>0.25765726305092668</v>
      </c>
      <c r="L9" s="7"/>
      <c r="M9" s="7"/>
      <c r="N9" s="7"/>
    </row>
    <row r="10" spans="5:14" ht="15" thickBot="1" x14ac:dyDescent="0.4">
      <c r="E10" s="14" t="s">
        <v>40</v>
      </c>
      <c r="F10" s="14">
        <f>Rosenbrock!N38</f>
        <v>-8.0163663140405816</v>
      </c>
      <c r="G10" s="15">
        <f>Rosenbrock!N41</f>
        <v>8.3968246472144994E-7</v>
      </c>
      <c r="H10" s="14">
        <f>Ackley!N38</f>
        <v>-3.83995243981526</v>
      </c>
      <c r="I10" s="15">
        <f>Ackley!N41</f>
        <v>1.3119808939749903E-3</v>
      </c>
      <c r="J10" s="14">
        <f>Rastrigin!N38</f>
        <v>-0.811547383985326</v>
      </c>
      <c r="K10" s="16">
        <f>Rastrigin!N41</f>
        <v>0.42765325571459678</v>
      </c>
      <c r="L10" s="7"/>
      <c r="M10" s="7"/>
      <c r="N10" s="7"/>
    </row>
    <row r="11" spans="5:14" x14ac:dyDescent="0.35"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5:14" x14ac:dyDescent="0.35">
      <c r="E12" s="7"/>
      <c r="L12" s="7"/>
      <c r="M12" s="7"/>
      <c r="N12" s="7"/>
    </row>
    <row r="14" spans="5:14" ht="15" thickBot="1" x14ac:dyDescent="0.4"/>
    <row r="15" spans="5:14" x14ac:dyDescent="0.35">
      <c r="E15" s="17" t="s">
        <v>34</v>
      </c>
      <c r="F15" s="8" t="s">
        <v>43</v>
      </c>
      <c r="G15" s="9"/>
      <c r="H15" s="8" t="s">
        <v>44</v>
      </c>
      <c r="I15" s="10"/>
      <c r="J15" s="8" t="s">
        <v>45</v>
      </c>
      <c r="K15" s="18" t="s">
        <v>45</v>
      </c>
    </row>
    <row r="16" spans="5:14" ht="15" thickBot="1" x14ac:dyDescent="0.4">
      <c r="E16" s="12"/>
      <c r="F16" s="12" t="s">
        <v>41</v>
      </c>
      <c r="G16" s="7" t="s">
        <v>42</v>
      </c>
      <c r="H16" s="12" t="s">
        <v>41</v>
      </c>
      <c r="I16" s="7" t="s">
        <v>42</v>
      </c>
      <c r="J16" s="12" t="s">
        <v>41</v>
      </c>
      <c r="K16" s="13" t="s">
        <v>42</v>
      </c>
    </row>
    <row r="17" spans="5:11" x14ac:dyDescent="0.35">
      <c r="E17" s="17" t="s">
        <v>35</v>
      </c>
      <c r="F17" s="17">
        <f t="shared" ref="F17:F22" si="0">ROUND(F5, 2)</f>
        <v>-5.6</v>
      </c>
      <c r="G17" s="9" t="str">
        <f t="shared" ref="G17:G22" si="1">IF(G5&lt;0.001,"***",IF(G5&lt;0.01,"**",IF(G5&lt;0.05,"*")))</f>
        <v>***</v>
      </c>
      <c r="H17" s="17">
        <f t="shared" ref="H17:H22" si="2">ROUND(H5, 2)</f>
        <v>-4.1900000000000004</v>
      </c>
      <c r="I17" s="11" t="str">
        <f t="shared" ref="I17:I22" si="3">IF(I5&lt;0.001,"***",IF(I5&lt;0.01,"**",IF(I5&lt;0.05,"*")))</f>
        <v>***</v>
      </c>
      <c r="J17" s="9">
        <f t="shared" ref="J17:J22" si="4">ROUND(J5, 2)</f>
        <v>-1.6</v>
      </c>
      <c r="K17" s="11" t="b">
        <f t="shared" ref="K17:K22" si="5">IF(K5&lt;0.001,"***",IF(K5&lt;0.01,"**",IF(K5&lt;0.05,"*")))</f>
        <v>0</v>
      </c>
    </row>
    <row r="18" spans="5:11" ht="15" thickBot="1" x14ac:dyDescent="0.4">
      <c r="E18" s="12" t="s">
        <v>36</v>
      </c>
      <c r="F18" s="12">
        <f t="shared" si="0"/>
        <v>-27.82</v>
      </c>
      <c r="G18" s="7" t="str">
        <f t="shared" si="1"/>
        <v>***</v>
      </c>
      <c r="H18" s="12">
        <f t="shared" si="2"/>
        <v>-5.43</v>
      </c>
      <c r="I18" s="13" t="str">
        <f t="shared" si="3"/>
        <v>***</v>
      </c>
      <c r="J18" s="7">
        <f t="shared" si="4"/>
        <v>-2.4700000000000002</v>
      </c>
      <c r="K18" s="13" t="str">
        <f t="shared" si="5"/>
        <v>*</v>
      </c>
    </row>
    <row r="19" spans="5:11" x14ac:dyDescent="0.35">
      <c r="E19" s="17" t="s">
        <v>37</v>
      </c>
      <c r="F19" s="17">
        <f t="shared" si="0"/>
        <v>-5.46</v>
      </c>
      <c r="G19" s="9" t="str">
        <f t="shared" si="1"/>
        <v>***</v>
      </c>
      <c r="H19" s="17">
        <f t="shared" si="2"/>
        <v>-0.93</v>
      </c>
      <c r="I19" s="11" t="b">
        <f t="shared" si="3"/>
        <v>0</v>
      </c>
      <c r="J19" s="9">
        <f t="shared" si="4"/>
        <v>-0.34</v>
      </c>
      <c r="K19" s="11" t="b">
        <f t="shared" si="5"/>
        <v>0</v>
      </c>
    </row>
    <row r="20" spans="5:11" ht="15" thickBot="1" x14ac:dyDescent="0.4">
      <c r="E20" s="14" t="s">
        <v>38</v>
      </c>
      <c r="F20" s="14">
        <f t="shared" si="0"/>
        <v>-9.49</v>
      </c>
      <c r="G20" s="15" t="str">
        <f t="shared" si="1"/>
        <v>***</v>
      </c>
      <c r="H20" s="14">
        <f t="shared" si="2"/>
        <v>-4.1500000000000004</v>
      </c>
      <c r="I20" s="16" t="str">
        <f t="shared" si="3"/>
        <v>***</v>
      </c>
      <c r="J20" s="15">
        <f t="shared" si="4"/>
        <v>-2</v>
      </c>
      <c r="K20" s="16" t="b">
        <f t="shared" si="5"/>
        <v>0</v>
      </c>
    </row>
    <row r="21" spans="5:11" x14ac:dyDescent="0.35">
      <c r="E21" s="12" t="s">
        <v>39</v>
      </c>
      <c r="F21" s="12">
        <f t="shared" si="0"/>
        <v>-3.77</v>
      </c>
      <c r="G21" s="7" t="str">
        <f t="shared" si="1"/>
        <v>**</v>
      </c>
      <c r="H21" s="12">
        <f t="shared" si="2"/>
        <v>-2.72</v>
      </c>
      <c r="I21" s="13" t="str">
        <f t="shared" si="3"/>
        <v>*</v>
      </c>
      <c r="J21" s="7">
        <f t="shared" si="4"/>
        <v>-1.17</v>
      </c>
      <c r="K21" s="13" t="b">
        <f t="shared" si="5"/>
        <v>0</v>
      </c>
    </row>
    <row r="22" spans="5:11" ht="15" thickBot="1" x14ac:dyDescent="0.4">
      <c r="E22" s="14" t="s">
        <v>40</v>
      </c>
      <c r="F22" s="14">
        <f t="shared" si="0"/>
        <v>-8.02</v>
      </c>
      <c r="G22" s="15" t="str">
        <f t="shared" si="1"/>
        <v>***</v>
      </c>
      <c r="H22" s="14">
        <f t="shared" si="2"/>
        <v>-3.84</v>
      </c>
      <c r="I22" s="16" t="str">
        <f t="shared" si="3"/>
        <v>**</v>
      </c>
      <c r="J22" s="15">
        <f t="shared" si="4"/>
        <v>-0.81</v>
      </c>
      <c r="K22" s="16" t="b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Rosenbrock</vt:lpstr>
      <vt:lpstr>Ackley</vt:lpstr>
      <vt:lpstr>Rastrigin</vt:lpstr>
      <vt:lpstr>T-testResults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Ϯƹʍ₱ȜƦƦðⱤ -</dc:creator>
  <cp:lastModifiedBy>Ϯƹʍ₱ȜƦƦðⱤ -</cp:lastModifiedBy>
  <dcterms:created xsi:type="dcterms:W3CDTF">2021-10-04T11:00:32Z</dcterms:created>
  <dcterms:modified xsi:type="dcterms:W3CDTF">2022-01-17T11:49:22Z</dcterms:modified>
</cp:coreProperties>
</file>