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s\Documents\GitHub\Ozone-Narx-DNN\models\NarxModelSearch\"/>
    </mc:Choice>
  </mc:AlternateContent>
  <xr:revisionPtr revIDLastSave="0" documentId="13_ncr:1_{1B28A403-CEAD-49BB-A5DD-F465679ADDDB}" xr6:coauthVersionLast="47" xr6:coauthVersionMax="47" xr10:uidLastSave="{00000000-0000-0000-0000-000000000000}"/>
  <bookViews>
    <workbookView xWindow="-110" yWindow="-110" windowWidth="38620" windowHeight="21100" tabRatio="783" activeTab="6" xr2:uid="{61FBCCFF-D26E-44A9-A7DF-005C2E7C4778}"/>
  </bookViews>
  <sheets>
    <sheet name="Rosenbrock" sheetId="5" r:id="rId1"/>
    <sheet name="Ackley" sheetId="6" r:id="rId2"/>
    <sheet name="Rastrigin" sheetId="7" r:id="rId3"/>
    <sheet name="Schaffer" sheetId="9" r:id="rId4"/>
    <sheet name="T-testResults" sheetId="8" r:id="rId5"/>
    <sheet name="MT_CY_DMtests" sheetId="10" r:id="rId6"/>
    <sheet name="AblationAverages" sheetId="13" r:id="rId7"/>
    <sheet name="AblationAveragesReduc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3" l="1"/>
  <c r="K46" i="13"/>
  <c r="F40" i="13"/>
  <c r="G40" i="13"/>
  <c r="H40" i="13"/>
  <c r="I40" i="13"/>
  <c r="J40" i="13"/>
  <c r="F47" i="13"/>
  <c r="G47" i="13"/>
  <c r="H47" i="13"/>
  <c r="I47" i="13"/>
  <c r="J47" i="13"/>
  <c r="H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G12" i="14"/>
  <c r="F12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P32" i="13"/>
  <c r="L32" i="13"/>
  <c r="H32" i="13"/>
  <c r="T24" i="13"/>
  <c r="P24" i="13"/>
  <c r="L24" i="13"/>
  <c r="H24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Q19" i="13"/>
  <c r="M19" i="13"/>
  <c r="L19" i="13"/>
  <c r="K19" i="13"/>
  <c r="J19" i="13"/>
  <c r="I19" i="13"/>
  <c r="H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P247" i="9"/>
  <c r="U19" i="13" s="1"/>
  <c r="O247" i="9"/>
  <c r="N247" i="9"/>
  <c r="T19" i="13" s="1"/>
  <c r="T32" i="13" s="1"/>
  <c r="G247" i="9"/>
  <c r="F247" i="9"/>
  <c r="E247" i="9"/>
  <c r="P246" i="9"/>
  <c r="S19" i="13" s="1"/>
  <c r="O246" i="9"/>
  <c r="N246" i="9"/>
  <c r="R19" i="13" s="1"/>
  <c r="G246" i="9"/>
  <c r="F246" i="9"/>
  <c r="E246" i="9"/>
  <c r="P247" i="7"/>
  <c r="O247" i="7"/>
  <c r="N247" i="7"/>
  <c r="P19" i="13" s="1"/>
  <c r="G247" i="7"/>
  <c r="F247" i="7"/>
  <c r="E247" i="7"/>
  <c r="P246" i="7"/>
  <c r="O19" i="13" s="1"/>
  <c r="O246" i="7"/>
  <c r="N246" i="7"/>
  <c r="N19" i="13" s="1"/>
  <c r="G246" i="7"/>
  <c r="F246" i="7"/>
  <c r="E246" i="7"/>
  <c r="P247" i="6"/>
  <c r="O247" i="6"/>
  <c r="N247" i="6"/>
  <c r="G247" i="6"/>
  <c r="F247" i="6"/>
  <c r="E247" i="6"/>
  <c r="P246" i="6"/>
  <c r="O246" i="6"/>
  <c r="N246" i="6"/>
  <c r="G246" i="6"/>
  <c r="F246" i="6"/>
  <c r="E246" i="6"/>
  <c r="P247" i="5"/>
  <c r="O247" i="5"/>
  <c r="N247" i="5"/>
  <c r="G247" i="5"/>
  <c r="F247" i="5"/>
  <c r="E247" i="5"/>
  <c r="P246" i="5"/>
  <c r="G19" i="13" s="1"/>
  <c r="O246" i="5"/>
  <c r="N246" i="5"/>
  <c r="F19" i="13" s="1"/>
  <c r="G246" i="5"/>
  <c r="F246" i="5"/>
  <c r="E246" i="5"/>
  <c r="J15" i="13"/>
  <c r="U16" i="13"/>
  <c r="U15" i="13"/>
  <c r="U14" i="13"/>
  <c r="U13" i="13"/>
  <c r="U12" i="13"/>
  <c r="U11" i="13"/>
  <c r="U10" i="13"/>
  <c r="U9" i="13"/>
  <c r="U8" i="13"/>
  <c r="U7" i="13"/>
  <c r="Y177" i="9"/>
  <c r="Y177" i="7"/>
  <c r="Q16" i="13"/>
  <c r="Q15" i="13"/>
  <c r="Q14" i="13"/>
  <c r="Q13" i="13"/>
  <c r="Q12" i="13"/>
  <c r="Q11" i="13"/>
  <c r="Q10" i="13"/>
  <c r="Q9" i="13"/>
  <c r="Q8" i="13"/>
  <c r="Q7" i="13"/>
  <c r="W177" i="6"/>
  <c r="Y177" i="6"/>
  <c r="M15" i="13" s="1"/>
  <c r="M16" i="13"/>
  <c r="M14" i="13"/>
  <c r="M13" i="13"/>
  <c r="M12" i="13"/>
  <c r="M11" i="13"/>
  <c r="M10" i="13"/>
  <c r="M9" i="13"/>
  <c r="M8" i="13"/>
  <c r="M7" i="13"/>
  <c r="T16" i="13"/>
  <c r="T15" i="13"/>
  <c r="T14" i="13"/>
  <c r="T13" i="13"/>
  <c r="T12" i="13"/>
  <c r="T11" i="13"/>
  <c r="T10" i="13"/>
  <c r="T9" i="13"/>
  <c r="T8" i="13"/>
  <c r="T7" i="13"/>
  <c r="P14" i="13"/>
  <c r="P16" i="13"/>
  <c r="P15" i="13"/>
  <c r="P13" i="13"/>
  <c r="P12" i="13"/>
  <c r="P11" i="13"/>
  <c r="P10" i="13"/>
  <c r="P9" i="13"/>
  <c r="P8" i="13"/>
  <c r="P7" i="13"/>
  <c r="L16" i="13"/>
  <c r="L15" i="13"/>
  <c r="L14" i="13"/>
  <c r="L13" i="13"/>
  <c r="L12" i="13"/>
  <c r="L11" i="13"/>
  <c r="L10" i="13"/>
  <c r="L9" i="13"/>
  <c r="L8" i="13"/>
  <c r="S16" i="13"/>
  <c r="S15" i="13"/>
  <c r="S14" i="13"/>
  <c r="S13" i="13"/>
  <c r="S12" i="13"/>
  <c r="S11" i="13"/>
  <c r="S10" i="13"/>
  <c r="S9" i="13"/>
  <c r="S8" i="13"/>
  <c r="S7" i="13"/>
  <c r="O16" i="13"/>
  <c r="O15" i="13"/>
  <c r="O14" i="13"/>
  <c r="O13" i="13"/>
  <c r="O12" i="13"/>
  <c r="O11" i="13"/>
  <c r="O10" i="13"/>
  <c r="O9" i="13"/>
  <c r="O8" i="13"/>
  <c r="O7" i="13"/>
  <c r="K16" i="13"/>
  <c r="K15" i="13"/>
  <c r="K14" i="13"/>
  <c r="K13" i="13"/>
  <c r="K12" i="13"/>
  <c r="K11" i="13"/>
  <c r="K10" i="13"/>
  <c r="K9" i="13"/>
  <c r="K8" i="13"/>
  <c r="L7" i="13"/>
  <c r="I16" i="13"/>
  <c r="H16" i="13"/>
  <c r="I14" i="13"/>
  <c r="H14" i="13"/>
  <c r="I15" i="13"/>
  <c r="H15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G34" i="6"/>
  <c r="F34" i="6"/>
  <c r="E34" i="6"/>
  <c r="G34" i="9"/>
  <c r="F34" i="9"/>
  <c r="E34" i="9"/>
  <c r="G34" i="7"/>
  <c r="F34" i="7"/>
  <c r="E34" i="7"/>
  <c r="G104" i="6"/>
  <c r="F104" i="6"/>
  <c r="E104" i="6"/>
  <c r="G34" i="5"/>
  <c r="E34" i="5"/>
  <c r="F34" i="5"/>
  <c r="R16" i="13"/>
  <c r="R15" i="13"/>
  <c r="R14" i="13"/>
  <c r="R13" i="13"/>
  <c r="R12" i="13"/>
  <c r="R11" i="13"/>
  <c r="R10" i="13"/>
  <c r="R9" i="13"/>
  <c r="R8" i="13"/>
  <c r="R7" i="13"/>
  <c r="N16" i="13"/>
  <c r="N15" i="13"/>
  <c r="N14" i="13"/>
  <c r="N13" i="13"/>
  <c r="N12" i="13"/>
  <c r="N11" i="13"/>
  <c r="N10" i="13"/>
  <c r="N9" i="13"/>
  <c r="N8" i="13"/>
  <c r="N7" i="13"/>
  <c r="J16" i="13"/>
  <c r="J14" i="13"/>
  <c r="J13" i="13"/>
  <c r="J12" i="13"/>
  <c r="J11" i="13"/>
  <c r="J10" i="13"/>
  <c r="J9" i="13"/>
  <c r="J8" i="13"/>
  <c r="J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K7" i="13"/>
  <c r="Y107" i="9"/>
  <c r="X107" i="9"/>
  <c r="W107" i="9"/>
  <c r="P107" i="9"/>
  <c r="O107" i="9"/>
  <c r="N107" i="9"/>
  <c r="Y106" i="9"/>
  <c r="X106" i="9"/>
  <c r="W106" i="9"/>
  <c r="P106" i="9"/>
  <c r="O106" i="9"/>
  <c r="N106" i="9"/>
  <c r="P212" i="9"/>
  <c r="O212" i="9"/>
  <c r="N212" i="9"/>
  <c r="G212" i="9"/>
  <c r="F212" i="9"/>
  <c r="E212" i="9"/>
  <c r="P211" i="9"/>
  <c r="O211" i="9"/>
  <c r="N211" i="9"/>
  <c r="G211" i="9"/>
  <c r="F211" i="9"/>
  <c r="E211" i="9"/>
  <c r="X177" i="9"/>
  <c r="W177" i="9"/>
  <c r="P177" i="9"/>
  <c r="O177" i="9"/>
  <c r="N177" i="9"/>
  <c r="G177" i="9"/>
  <c r="F177" i="9"/>
  <c r="E177" i="9"/>
  <c r="Y176" i="9"/>
  <c r="X176" i="9"/>
  <c r="W176" i="9"/>
  <c r="P176" i="9"/>
  <c r="O176" i="9"/>
  <c r="N176" i="9"/>
  <c r="G176" i="9"/>
  <c r="F176" i="9"/>
  <c r="E176" i="9"/>
  <c r="Y142" i="9"/>
  <c r="X142" i="9"/>
  <c r="W142" i="9"/>
  <c r="P142" i="9"/>
  <c r="O142" i="9"/>
  <c r="N142" i="9"/>
  <c r="G142" i="9"/>
  <c r="F142" i="9"/>
  <c r="E142" i="9"/>
  <c r="Y141" i="9"/>
  <c r="X141" i="9"/>
  <c r="W141" i="9"/>
  <c r="P141" i="9"/>
  <c r="O141" i="9"/>
  <c r="N141" i="9"/>
  <c r="G141" i="9"/>
  <c r="F141" i="9"/>
  <c r="E141" i="9"/>
  <c r="G212" i="5"/>
  <c r="F212" i="5"/>
  <c r="E212" i="5"/>
  <c r="P212" i="5"/>
  <c r="O212" i="5"/>
  <c r="N212" i="5"/>
  <c r="Y177" i="5"/>
  <c r="X177" i="5"/>
  <c r="W177" i="5"/>
  <c r="P177" i="5"/>
  <c r="O177" i="5"/>
  <c r="N177" i="5"/>
  <c r="G177" i="5"/>
  <c r="F177" i="5"/>
  <c r="E177" i="5"/>
  <c r="G142" i="5"/>
  <c r="F142" i="5"/>
  <c r="E142" i="5"/>
  <c r="P142" i="5"/>
  <c r="O142" i="5"/>
  <c r="N142" i="5"/>
  <c r="Y142" i="5"/>
  <c r="X142" i="5"/>
  <c r="W142" i="5"/>
  <c r="P107" i="5"/>
  <c r="O107" i="5"/>
  <c r="N107" i="5"/>
  <c r="P212" i="7"/>
  <c r="O212" i="7"/>
  <c r="N212" i="7"/>
  <c r="G212" i="7"/>
  <c r="F212" i="7"/>
  <c r="E212" i="7"/>
  <c r="G177" i="7"/>
  <c r="F177" i="7"/>
  <c r="E177" i="7"/>
  <c r="P177" i="7"/>
  <c r="O177" i="7"/>
  <c r="N177" i="7"/>
  <c r="X177" i="7"/>
  <c r="W177" i="7"/>
  <c r="G142" i="7"/>
  <c r="F142" i="7"/>
  <c r="E142" i="7"/>
  <c r="P142" i="7"/>
  <c r="O142" i="7"/>
  <c r="N142" i="7"/>
  <c r="Y142" i="7"/>
  <c r="X142" i="7"/>
  <c r="W142" i="7"/>
  <c r="Y107" i="7"/>
  <c r="X107" i="7"/>
  <c r="W107" i="7"/>
  <c r="P107" i="7"/>
  <c r="O107" i="7"/>
  <c r="N107" i="7"/>
  <c r="P212" i="6"/>
  <c r="O212" i="6"/>
  <c r="N212" i="6"/>
  <c r="G212" i="6"/>
  <c r="F212" i="6"/>
  <c r="E212" i="6"/>
  <c r="G177" i="6"/>
  <c r="F177" i="6"/>
  <c r="E177" i="6"/>
  <c r="X177" i="6"/>
  <c r="P177" i="6"/>
  <c r="O177" i="6"/>
  <c r="N177" i="6"/>
  <c r="G142" i="6"/>
  <c r="F142" i="6"/>
  <c r="E142" i="6"/>
  <c r="P142" i="6"/>
  <c r="O142" i="6"/>
  <c r="N142" i="6"/>
  <c r="Y142" i="6"/>
  <c r="X142" i="6"/>
  <c r="W142" i="6"/>
  <c r="Y107" i="6"/>
  <c r="X107" i="6"/>
  <c r="W107" i="6"/>
  <c r="P107" i="6"/>
  <c r="O107" i="6"/>
  <c r="N107" i="6"/>
  <c r="Y107" i="5"/>
  <c r="W107" i="5"/>
  <c r="X107" i="5"/>
  <c r="P211" i="7"/>
  <c r="O211" i="7"/>
  <c r="N211" i="7"/>
  <c r="G211" i="7"/>
  <c r="F211" i="7"/>
  <c r="E211" i="7"/>
  <c r="Y176" i="7"/>
  <c r="X176" i="7"/>
  <c r="W176" i="7"/>
  <c r="P176" i="7"/>
  <c r="O176" i="7"/>
  <c r="N176" i="7"/>
  <c r="G176" i="7"/>
  <c r="F176" i="7"/>
  <c r="E176" i="7"/>
  <c r="P211" i="5"/>
  <c r="O211" i="5"/>
  <c r="N211" i="5"/>
  <c r="G211" i="5"/>
  <c r="F211" i="5"/>
  <c r="E211" i="5"/>
  <c r="Y176" i="5"/>
  <c r="X176" i="5"/>
  <c r="W176" i="5"/>
  <c r="P176" i="5"/>
  <c r="O176" i="5"/>
  <c r="N176" i="5"/>
  <c r="G176" i="5"/>
  <c r="F176" i="5"/>
  <c r="E176" i="5"/>
  <c r="G211" i="6"/>
  <c r="F211" i="6"/>
  <c r="E211" i="6"/>
  <c r="P211" i="6"/>
  <c r="O211" i="6"/>
  <c r="N211" i="6"/>
  <c r="Y176" i="6"/>
  <c r="X176" i="6"/>
  <c r="W176" i="6"/>
  <c r="P176" i="6"/>
  <c r="O176" i="6"/>
  <c r="N176" i="6"/>
  <c r="G176" i="6"/>
  <c r="F176" i="6"/>
  <c r="E176" i="6"/>
  <c r="Y141" i="7"/>
  <c r="X141" i="7"/>
  <c r="W141" i="7"/>
  <c r="P141" i="7"/>
  <c r="O141" i="7"/>
  <c r="N141" i="7"/>
  <c r="Y106" i="7"/>
  <c r="X106" i="7"/>
  <c r="W106" i="7"/>
  <c r="P106" i="7"/>
  <c r="O106" i="7"/>
  <c r="N106" i="7"/>
  <c r="G141" i="7"/>
  <c r="F141" i="7"/>
  <c r="E141" i="7"/>
  <c r="G141" i="5"/>
  <c r="F141" i="5"/>
  <c r="E141" i="5"/>
  <c r="Y141" i="5"/>
  <c r="X141" i="5"/>
  <c r="W141" i="5"/>
  <c r="P141" i="5"/>
  <c r="O141" i="5"/>
  <c r="N141" i="5"/>
  <c r="Y106" i="5"/>
  <c r="X106" i="5"/>
  <c r="W106" i="5"/>
  <c r="P106" i="5"/>
  <c r="O106" i="5"/>
  <c r="N106" i="5"/>
  <c r="Y141" i="6"/>
  <c r="X141" i="6"/>
  <c r="W141" i="6"/>
  <c r="P141" i="6"/>
  <c r="O141" i="6"/>
  <c r="N141" i="6"/>
  <c r="G141" i="6"/>
  <c r="F141" i="6"/>
  <c r="E141" i="6"/>
  <c r="Y106" i="6"/>
  <c r="X106" i="6"/>
  <c r="W106" i="6"/>
  <c r="P106" i="6"/>
  <c r="O106" i="6"/>
  <c r="N106" i="6"/>
  <c r="L28" i="13" l="1"/>
  <c r="H28" i="13"/>
  <c r="P28" i="13"/>
  <c r="T28" i="13"/>
  <c r="S20" i="10" l="1"/>
  <c r="R20" i="10"/>
  <c r="Q20" i="10"/>
  <c r="P20" i="10"/>
  <c r="O20" i="10"/>
  <c r="N20" i="10"/>
  <c r="S18" i="10"/>
  <c r="R18" i="10"/>
  <c r="Q18" i="10"/>
  <c r="P18" i="10"/>
  <c r="O18" i="10"/>
  <c r="N18" i="10"/>
  <c r="O16" i="10"/>
  <c r="P16" i="10"/>
  <c r="Q16" i="10"/>
  <c r="R16" i="10"/>
  <c r="S16" i="10"/>
  <c r="N16" i="10"/>
  <c r="S36" i="10"/>
  <c r="R36" i="10"/>
  <c r="Q36" i="10"/>
  <c r="P36" i="10"/>
  <c r="O36" i="10"/>
  <c r="N36" i="10"/>
  <c r="S34" i="10"/>
  <c r="R34" i="10"/>
  <c r="Q34" i="10"/>
  <c r="P34" i="10"/>
  <c r="O34" i="10"/>
  <c r="N34" i="10"/>
  <c r="S32" i="10"/>
  <c r="R32" i="10"/>
  <c r="Q32" i="10"/>
  <c r="P32" i="10"/>
  <c r="O32" i="10"/>
  <c r="N32" i="10"/>
  <c r="S30" i="10"/>
  <c r="R30" i="10"/>
  <c r="Q30" i="10"/>
  <c r="P30" i="10"/>
  <c r="O30" i="10"/>
  <c r="N30" i="10"/>
  <c r="O28" i="10"/>
  <c r="P28" i="10"/>
  <c r="Q28" i="10"/>
  <c r="R28" i="10"/>
  <c r="S28" i="10"/>
  <c r="N28" i="10"/>
  <c r="C40" i="10"/>
  <c r="E37" i="10"/>
  <c r="F37" i="10"/>
  <c r="G37" i="10"/>
  <c r="H37" i="10"/>
  <c r="I37" i="10"/>
  <c r="D37" i="10"/>
  <c r="E20" i="10"/>
  <c r="F20" i="10"/>
  <c r="G20" i="10"/>
  <c r="H20" i="10"/>
  <c r="I20" i="10"/>
  <c r="D20" i="10"/>
  <c r="G106" i="9"/>
  <c r="F106" i="9"/>
  <c r="E106" i="9"/>
  <c r="G72" i="9"/>
  <c r="F72" i="9"/>
  <c r="E72" i="9"/>
  <c r="G71" i="9"/>
  <c r="F71" i="9"/>
  <c r="E71" i="9"/>
  <c r="G37" i="9"/>
  <c r="F37" i="9"/>
  <c r="E37" i="9"/>
  <c r="G36" i="9"/>
  <c r="F36" i="9"/>
  <c r="E36" i="9"/>
  <c r="G2" i="9"/>
  <c r="F2" i="9"/>
  <c r="E2" i="9"/>
  <c r="P1" i="9"/>
  <c r="O1" i="9"/>
  <c r="N1" i="9"/>
  <c r="G1" i="9"/>
  <c r="F1" i="9"/>
  <c r="E1" i="9"/>
  <c r="N1" i="5"/>
  <c r="G106" i="7"/>
  <c r="E106" i="7"/>
  <c r="G72" i="7"/>
  <c r="G71" i="7"/>
  <c r="E72" i="7"/>
  <c r="E71" i="7"/>
  <c r="G37" i="7"/>
  <c r="G36" i="7"/>
  <c r="E37" i="7"/>
  <c r="E36" i="7"/>
  <c r="P1" i="7"/>
  <c r="N1" i="7"/>
  <c r="G2" i="7"/>
  <c r="G1" i="7"/>
  <c r="E2" i="7"/>
  <c r="E1" i="7"/>
  <c r="G106" i="6"/>
  <c r="E106" i="6"/>
  <c r="G72" i="6"/>
  <c r="G71" i="6"/>
  <c r="E72" i="6"/>
  <c r="E71" i="6"/>
  <c r="G37" i="6"/>
  <c r="G36" i="6"/>
  <c r="E37" i="6"/>
  <c r="E36" i="6"/>
  <c r="P1" i="6"/>
  <c r="N1" i="6"/>
  <c r="G2" i="6"/>
  <c r="G1" i="6"/>
  <c r="E2" i="6"/>
  <c r="E1" i="6"/>
  <c r="G106" i="5"/>
  <c r="E106" i="5"/>
  <c r="G72" i="5"/>
  <c r="G71" i="5"/>
  <c r="E72" i="5"/>
  <c r="E71" i="5"/>
  <c r="G37" i="5"/>
  <c r="G36" i="5"/>
  <c r="E37" i="5"/>
  <c r="E36" i="5"/>
  <c r="P1" i="5"/>
  <c r="G2" i="5"/>
  <c r="G1" i="5"/>
  <c r="E2" i="5"/>
  <c r="E1" i="5"/>
  <c r="G6" i="8"/>
  <c r="G18" i="8" s="1"/>
  <c r="F6" i="8"/>
  <c r="F18" i="8" s="1"/>
  <c r="G5" i="8"/>
  <c r="G17" i="8" s="1"/>
  <c r="F5" i="8"/>
  <c r="F17" i="8" s="1"/>
  <c r="K10" i="8"/>
  <c r="K22" i="8" s="1"/>
  <c r="J10" i="8"/>
  <c r="J22" i="8" s="1"/>
  <c r="K9" i="8"/>
  <c r="K21" i="8" s="1"/>
  <c r="J9" i="8"/>
  <c r="J21" i="8" s="1"/>
  <c r="K8" i="8"/>
  <c r="K20" i="8" s="1"/>
  <c r="J8" i="8"/>
  <c r="J20" i="8" s="1"/>
  <c r="K7" i="8"/>
  <c r="K19" i="8" s="1"/>
  <c r="J7" i="8"/>
  <c r="J19" i="8" s="1"/>
  <c r="K6" i="8"/>
  <c r="K18" i="8" s="1"/>
  <c r="J6" i="8"/>
  <c r="J18" i="8" s="1"/>
  <c r="J5" i="8"/>
  <c r="J17" i="8" s="1"/>
  <c r="K5" i="8"/>
  <c r="K17" i="8" s="1"/>
  <c r="I10" i="8"/>
  <c r="H10" i="8"/>
  <c r="I9" i="8"/>
  <c r="I21" i="8" s="1"/>
  <c r="H9" i="8"/>
  <c r="H21" i="8" s="1"/>
  <c r="I8" i="8"/>
  <c r="I20" i="8" s="1"/>
  <c r="H8" i="8"/>
  <c r="H20" i="8" s="1"/>
  <c r="I7" i="8"/>
  <c r="I19" i="8" s="1"/>
  <c r="H7" i="8"/>
  <c r="H19" i="8" s="1"/>
  <c r="I6" i="8"/>
  <c r="I18" i="8" s="1"/>
  <c r="H6" i="8"/>
  <c r="H18" i="8" s="1"/>
  <c r="I5" i="8"/>
  <c r="I17" i="8" s="1"/>
  <c r="H5" i="8"/>
  <c r="H17" i="8" s="1"/>
  <c r="G9" i="8"/>
  <c r="G21" i="8" s="1"/>
  <c r="F9" i="8"/>
  <c r="F21" i="8" s="1"/>
  <c r="G10" i="8"/>
  <c r="G22" i="8" s="1"/>
  <c r="F10" i="8"/>
  <c r="F22" i="8" s="1"/>
  <c r="G8" i="8"/>
  <c r="G20" i="8" s="1"/>
  <c r="F8" i="8"/>
  <c r="F20" i="8" s="1"/>
  <c r="G7" i="8"/>
  <c r="G19" i="8" s="1"/>
  <c r="F7" i="8"/>
  <c r="F19" i="8" s="1"/>
  <c r="I22" i="8"/>
  <c r="H22" i="8"/>
  <c r="F106" i="7"/>
  <c r="F72" i="7"/>
  <c r="F71" i="7"/>
  <c r="F37" i="7"/>
  <c r="F36" i="7"/>
  <c r="F2" i="7"/>
  <c r="O1" i="7"/>
  <c r="F1" i="7"/>
  <c r="F106" i="6"/>
  <c r="F72" i="6"/>
  <c r="F71" i="6"/>
  <c r="F37" i="6"/>
  <c r="F36" i="6"/>
  <c r="F2" i="6"/>
  <c r="O1" i="6"/>
  <c r="F1" i="6"/>
  <c r="F106" i="5" l="1"/>
  <c r="F72" i="5"/>
  <c r="F71" i="5"/>
  <c r="F37" i="5"/>
  <c r="F36" i="5"/>
  <c r="F2" i="5"/>
  <c r="O1" i="5"/>
  <c r="F1" i="5"/>
</calcChain>
</file>

<file path=xl/sharedStrings.xml><?xml version="1.0" encoding="utf-8"?>
<sst xmlns="http://schemas.openxmlformats.org/spreadsheetml/2006/main" count="3869" uniqueCount="142">
  <si>
    <t>ackley</t>
  </si>
  <si>
    <t>8 islands</t>
  </si>
  <si>
    <t>Min MSE</t>
  </si>
  <si>
    <t>global iterations</t>
  </si>
  <si>
    <t>local iterations</t>
  </si>
  <si>
    <t>Run</t>
  </si>
  <si>
    <t>Average</t>
  </si>
  <si>
    <t>min MSE</t>
  </si>
  <si>
    <t>Benchmark function</t>
  </si>
  <si>
    <t>Benchmark dimensions</t>
  </si>
  <si>
    <t>Transpeciation</t>
  </si>
  <si>
    <t>Random Search</t>
  </si>
  <si>
    <t>Global Islands</t>
  </si>
  <si>
    <t>rastrigin</t>
  </si>
  <si>
    <t>24 islands</t>
  </si>
  <si>
    <t>16 islands</t>
  </si>
  <si>
    <t>rosenbrock</t>
  </si>
  <si>
    <t>Non-communicating Min MSE</t>
  </si>
  <si>
    <t>Non-communicating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</si>
  <si>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</si>
  <si>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</si>
  <si>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</si>
  <si>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</si>
  <si>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</si>
  <si>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</si>
  <si>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</si>
  <si>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</si>
  <si>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</si>
  <si>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</si>
  <si>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</si>
  <si>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</si>
  <si>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</si>
  <si>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Welch's t-test: Transpeciation vs RS</t>
  </si>
  <si>
    <t>Welch's t-test: Non-communicating vs RS</t>
  </si>
  <si>
    <t>Welch's t-test results</t>
  </si>
  <si>
    <t>8 islands (non-communicating)</t>
  </si>
  <si>
    <t>8 islands (island transpeciation)</t>
  </si>
  <si>
    <t>16 islands (non-communicating)</t>
  </si>
  <si>
    <t>16 islands (island transpeciation)</t>
  </si>
  <si>
    <t>24 islands (non-communicating)</t>
  </si>
  <si>
    <t>24 islands (island transpeciation)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</si>
  <si>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-Statistic</t>
    </r>
  </si>
  <si>
    <t>p-value (two tailed)</t>
  </si>
  <si>
    <t>Rosenbrock</t>
  </si>
  <si>
    <t>Ackley</t>
  </si>
  <si>
    <t>Rastrigin</t>
  </si>
  <si>
    <t>5 islands</t>
  </si>
  <si>
    <t>Local search</t>
  </si>
  <si>
    <t>10 samples</t>
  </si>
  <si>
    <t>30 samples</t>
  </si>
  <si>
    <t>schaffer</t>
  </si>
  <si>
    <t>4 islands</t>
  </si>
  <si>
    <t>32 islands</t>
  </si>
  <si>
    <t>40 islands</t>
  </si>
  <si>
    <t>RMSE</t>
  </si>
  <si>
    <t>sMAPE</t>
  </si>
  <si>
    <t>MAPE</t>
  </si>
  <si>
    <t>MSE</t>
  </si>
  <si>
    <t>IOA</t>
  </si>
  <si>
    <t>MASE</t>
  </si>
  <si>
    <t>Overall</t>
  </si>
  <si>
    <t>Station 1</t>
  </si>
  <si>
    <t>Station 2</t>
  </si>
  <si>
    <t>Station 3</t>
  </si>
  <si>
    <t>Station 4</t>
  </si>
  <si>
    <t>Station 5</t>
  </si>
  <si>
    <t>Metric</t>
  </si>
  <si>
    <t>Cyprus</t>
  </si>
  <si>
    <t>Malta</t>
  </si>
  <si>
    <t>t-statistic DM vs Naïve-1 (MSE)</t>
  </si>
  <si>
    <t>p-value DM vs Naïve-1 (MSE)</t>
  </si>
  <si>
    <t>DM sum</t>
  </si>
  <si>
    <t>TODO:</t>
  </si>
  <si>
    <t>Station names, station types</t>
  </si>
  <si>
    <t>Models with min MASE on test year (out-of sample)</t>
  </si>
  <si>
    <t>p-value</t>
  </si>
  <si>
    <t>Station 1 DM</t>
  </si>
  <si>
    <t>Station 2 DM</t>
  </si>
  <si>
    <t>Station 3 DM</t>
  </si>
  <si>
    <t>Station 4 DM</t>
  </si>
  <si>
    <t>Station 5 DM</t>
  </si>
  <si>
    <t>Minus PSO</t>
  </si>
  <si>
    <t>Minus GA</t>
  </si>
  <si>
    <t>Minus BO</t>
  </si>
  <si>
    <t>Minus DE</t>
  </si>
  <si>
    <t>Minus Rand</t>
  </si>
  <si>
    <t>PSO only</t>
  </si>
  <si>
    <t>GA only</t>
  </si>
  <si>
    <t>DE only</t>
  </si>
  <si>
    <t>BO only</t>
  </si>
  <si>
    <t>Rand only</t>
  </si>
  <si>
    <t>time</t>
  </si>
  <si>
    <t>Execution time</t>
  </si>
  <si>
    <t>seconds</t>
  </si>
  <si>
    <t>Schaffer</t>
  </si>
  <si>
    <t>STDEV</t>
  </si>
  <si>
    <t>mean</t>
  </si>
  <si>
    <t>Accuracy</t>
  </si>
  <si>
    <t>Execution time (seconds)</t>
  </si>
  <si>
    <t>Execution time (communicating)</t>
  </si>
  <si>
    <t>Communicating:</t>
  </si>
  <si>
    <t>(smooth, valley-shaped)</t>
  </si>
  <si>
    <t>(non-smooth, central global minima)</t>
  </si>
  <si>
    <t>(non-smooth, many local minima)</t>
  </si>
  <si>
    <t>x</t>
  </si>
  <si>
    <t>BO slowness vs "all optimizers":</t>
  </si>
  <si>
    <t>Comments</t>
  </si>
  <si>
    <t>(smooth, wave-like, central global minima)</t>
  </si>
  <si>
    <t>No PSO</t>
  </si>
  <si>
    <t>No GA</t>
  </si>
  <si>
    <t>No DE</t>
  </si>
  <si>
    <t>No Rand</t>
  </si>
  <si>
    <t>Islands configuration</t>
  </si>
  <si>
    <t>Only PSO</t>
  </si>
  <si>
    <t>No BO</t>
  </si>
  <si>
    <t>Only GA</t>
  </si>
  <si>
    <t>Only BO</t>
  </si>
  <si>
    <t>Only DE</t>
  </si>
  <si>
    <t>Only Rand</t>
  </si>
  <si>
    <t>Ablation study: Transpeciation versus island types (8 islands, 50 dimensions, 30 samples, 500 iterations)</t>
  </si>
  <si>
    <t>on "all optimizer types"</t>
  </si>
  <si>
    <t>Speed (rank):</t>
  </si>
  <si>
    <t>Accuracy (rank):</t>
  </si>
  <si>
    <t>3x {BO} 2x {PSO} 1x { Rand, GA, DE}</t>
  </si>
  <si>
    <t>2x {BO, PSO, Rand} 1x {GA, DE}</t>
  </si>
  <si>
    <t>on "2x {BO, PSO, Rand} 1x {GA, DE}"</t>
  </si>
  <si>
    <t>BO slowness vs "2x {BO, PSO, Rand} 1x {GA, DE}":</t>
  </si>
  <si>
    <t>All optimizer types (all ratios)</t>
  </si>
  <si>
    <t>3x {BO} 2x {PSO} 1x {Rand, GA, DE}</t>
  </si>
  <si>
    <t>on "3x {BO} 2x {PSO} 1x {Rand, GA, DE}"</t>
  </si>
  <si>
    <t>Accuracy (rank out of 6):</t>
  </si>
  <si>
    <t>BO</t>
  </si>
  <si>
    <t>PSO</t>
  </si>
  <si>
    <t>RS</t>
  </si>
  <si>
    <t>GA</t>
  </si>
  <si>
    <t>DE</t>
  </si>
  <si>
    <t>total islands</t>
  </si>
  <si>
    <t>Expected ratios:</t>
  </si>
  <si>
    <t>Island counts:</t>
  </si>
  <si>
    <t>Delay</t>
  </si>
  <si>
    <t>on "4x {BO} ,1x {PSO, Rand, GA, DE}"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</si>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</sst>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Border="1"/>
    <xf numFmtId="0" fontId="1" fillId="0" borderId="4" xfId="0" applyFont="1" applyBorder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1" fillId="0" borderId="5" xfId="0" applyFont="1" applyBorder="1"/>
    <xf numFmtId="11" fontId="0" fillId="0" borderId="0" xfId="0" applyNumberFormat="1" applyBorder="1"/>
    <xf numFmtId="11" fontId="0" fillId="0" borderId="7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1" fillId="0" borderId="15" xfId="0" applyFont="1" applyBorder="1"/>
    <xf numFmtId="0" fontId="0" fillId="0" borderId="16" xfId="0" applyBorder="1"/>
    <xf numFmtId="0" fontId="5" fillId="0" borderId="0" xfId="0" applyFont="1"/>
    <xf numFmtId="0" fontId="1" fillId="0" borderId="6" xfId="0" applyFont="1" applyBorder="1"/>
    <xf numFmtId="0" fontId="0" fillId="0" borderId="1" xfId="0" applyFont="1" applyBorder="1"/>
    <xf numFmtId="0" fontId="0" fillId="0" borderId="2" xfId="0" applyFont="1" applyFill="1" applyBorder="1" applyAlignment="1"/>
    <xf numFmtId="0" fontId="0" fillId="0" borderId="0" xfId="0" applyFill="1" applyBorder="1"/>
    <xf numFmtId="0" fontId="0" fillId="0" borderId="6" xfId="0" applyFill="1" applyBorder="1"/>
    <xf numFmtId="0" fontId="0" fillId="0" borderId="8" xfId="0" applyFill="1" applyBorder="1"/>
    <xf numFmtId="0" fontId="3" fillId="0" borderId="4" xfId="0" applyFont="1" applyBorder="1"/>
    <xf numFmtId="0" fontId="3" fillId="0" borderId="1" xfId="0" applyFont="1" applyBorder="1"/>
    <xf numFmtId="0" fontId="2" fillId="0" borderId="4" xfId="0" applyFont="1" applyBorder="1"/>
    <xf numFmtId="0" fontId="1" fillId="0" borderId="8" xfId="0" applyFont="1" applyBorder="1"/>
    <xf numFmtId="0" fontId="0" fillId="0" borderId="6" xfId="0" applyFont="1" applyBorder="1"/>
    <xf numFmtId="0" fontId="0" fillId="0" borderId="4" xfId="0" applyFont="1" applyBorder="1"/>
    <xf numFmtId="0" fontId="5" fillId="0" borderId="0" xfId="0" applyFont="1" applyFill="1" applyBorder="1"/>
    <xf numFmtId="0" fontId="0" fillId="0" borderId="10" xfId="0" applyFill="1" applyBorder="1"/>
    <xf numFmtId="0" fontId="2" fillId="0" borderId="0" xfId="0" applyFont="1" applyBorder="1"/>
    <xf numFmtId="0" fontId="0" fillId="0" borderId="2" xfId="0" applyFont="1" applyBorder="1"/>
    <xf numFmtId="0" fontId="1" fillId="0" borderId="14" xfId="0" applyFont="1" applyBorder="1"/>
    <xf numFmtId="0" fontId="0" fillId="0" borderId="15" xfId="0" applyFont="1" applyBorder="1"/>
    <xf numFmtId="9" fontId="0" fillId="0" borderId="2" xfId="1" applyFont="1" applyBorder="1"/>
    <xf numFmtId="9" fontId="0" fillId="0" borderId="9" xfId="1" applyFont="1" applyBorder="1"/>
    <xf numFmtId="9" fontId="0" fillId="0" borderId="8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41FD-81F2-4685-81AA-A855FD795D3A}">
  <dimension ref="A1:AA278"/>
  <sheetViews>
    <sheetView topLeftCell="E1" workbookViewId="0">
      <selection activeCell="AB271" sqref="AB271"/>
    </sheetView>
  </sheetViews>
  <sheetFormatPr defaultRowHeight="14.5" x14ac:dyDescent="0.35"/>
  <cols>
    <col min="1" max="1" width="11.08984375" bestFit="1" customWidth="1"/>
    <col min="2" max="2" width="13.1796875" bestFit="1" customWidth="1"/>
    <col min="5" max="5" width="9.81640625" bestFit="1" customWidth="1"/>
    <col min="6" max="6" width="11.1796875" customWidth="1"/>
    <col min="7" max="7" width="10.81640625" bestFit="1" customWidth="1"/>
    <col min="9" max="9" width="10.81640625" bestFit="1" customWidth="1"/>
    <col min="10" max="10" width="10.81640625" customWidth="1"/>
    <col min="11" max="12" width="10.81640625" bestFit="1" customWidth="1"/>
    <col min="14" max="14" width="9.81640625" bestFit="1" customWidth="1"/>
    <col min="16" max="16" width="9.81640625" bestFit="1" customWidth="1"/>
  </cols>
  <sheetData>
    <row r="1" spans="1:27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17604.830000000002</v>
      </c>
      <c r="F1" s="1" t="str">
        <f>"+/-"</f>
        <v>+/-</v>
      </c>
      <c r="G1" s="1">
        <f>ROUND(STDEV(H4:H33), 2)</f>
        <v>10654.88</v>
      </c>
      <c r="K1" s="2" t="s">
        <v>11</v>
      </c>
      <c r="L1" s="1" t="s">
        <v>6</v>
      </c>
      <c r="M1" s="1" t="s">
        <v>7</v>
      </c>
      <c r="N1" s="1">
        <f>ROUND(AVERAGE(O4:O33), 2)</f>
        <v>43524.67</v>
      </c>
      <c r="O1" s="1" t="str">
        <f>"+/-"</f>
        <v>+/-</v>
      </c>
      <c r="P1" s="1">
        <f>ROUND(STDEV(O4:O33), 2)</f>
        <v>4593.22</v>
      </c>
      <c r="R1" s="1" t="s">
        <v>32</v>
      </c>
      <c r="Y1" s="1" t="s">
        <v>33</v>
      </c>
    </row>
    <row r="2" spans="1:27" x14ac:dyDescent="0.35">
      <c r="B2" t="s">
        <v>18</v>
      </c>
      <c r="C2" s="1" t="s">
        <v>6</v>
      </c>
      <c r="D2" s="1" t="s">
        <v>7</v>
      </c>
      <c r="E2" s="1">
        <f>ROUND(AVERAGE(I4:I33), 2)</f>
        <v>29410.28</v>
      </c>
      <c r="F2" s="1" t="str">
        <f>"+/-"</f>
        <v>+/-</v>
      </c>
      <c r="G2" s="1">
        <f>ROUND(STDEV(I4:I33), 2)</f>
        <v>9867.77</v>
      </c>
      <c r="R2" t="s">
        <v>19</v>
      </c>
      <c r="Y2" t="s">
        <v>19</v>
      </c>
    </row>
    <row r="3" spans="1:27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R3" t="s">
        <v>48</v>
      </c>
      <c r="Y3" t="s">
        <v>48</v>
      </c>
    </row>
    <row r="4" spans="1:27" x14ac:dyDescent="0.35">
      <c r="B4">
        <v>8</v>
      </c>
      <c r="C4">
        <v>500</v>
      </c>
      <c r="D4">
        <v>0</v>
      </c>
      <c r="E4">
        <v>1</v>
      </c>
      <c r="F4" t="s">
        <v>16</v>
      </c>
      <c r="G4">
        <v>50</v>
      </c>
      <c r="H4">
        <v>9289.5300000000007</v>
      </c>
      <c r="I4">
        <v>33410.36</v>
      </c>
      <c r="K4">
        <v>500</v>
      </c>
      <c r="L4">
        <v>1</v>
      </c>
      <c r="M4" t="s">
        <v>16</v>
      </c>
      <c r="N4">
        <v>50</v>
      </c>
      <c r="O4">
        <v>44086.97</v>
      </c>
      <c r="R4" s="5"/>
      <c r="S4" s="5" t="s">
        <v>20</v>
      </c>
      <c r="T4" s="5" t="s">
        <v>21</v>
      </c>
      <c r="Y4" s="5"/>
      <c r="Z4" s="5" t="s">
        <v>20</v>
      </c>
      <c r="AA4" s="5" t="s">
        <v>21</v>
      </c>
    </row>
    <row r="5" spans="1:27" x14ac:dyDescent="0.35">
      <c r="B5">
        <v>8</v>
      </c>
      <c r="C5">
        <v>500</v>
      </c>
      <c r="D5">
        <v>0</v>
      </c>
      <c r="E5">
        <v>2</v>
      </c>
      <c r="F5" t="s">
        <v>16</v>
      </c>
      <c r="G5">
        <v>50</v>
      </c>
      <c r="H5">
        <v>7388</v>
      </c>
      <c r="I5">
        <v>23595.1</v>
      </c>
      <c r="K5">
        <v>500</v>
      </c>
      <c r="L5">
        <v>2</v>
      </c>
      <c r="M5" t="s">
        <v>16</v>
      </c>
      <c r="N5">
        <v>50</v>
      </c>
      <c r="O5">
        <v>45675.9</v>
      </c>
      <c r="R5" s="3" t="s">
        <v>22</v>
      </c>
      <c r="S5" s="3">
        <v>11100.240999999998</v>
      </c>
      <c r="T5" s="3">
        <v>44658.583999999995</v>
      </c>
      <c r="Y5" s="3" t="s">
        <v>22</v>
      </c>
      <c r="Z5" s="3">
        <v>32695.929000000004</v>
      </c>
      <c r="AA5" s="3">
        <v>44658.583999999995</v>
      </c>
    </row>
    <row r="6" spans="1:27" x14ac:dyDescent="0.35">
      <c r="B6">
        <v>8</v>
      </c>
      <c r="C6">
        <v>500</v>
      </c>
      <c r="D6">
        <v>0</v>
      </c>
      <c r="E6">
        <v>3</v>
      </c>
      <c r="F6" t="s">
        <v>16</v>
      </c>
      <c r="G6">
        <v>50</v>
      </c>
      <c r="H6">
        <v>10359.84</v>
      </c>
      <c r="I6">
        <v>29316.15</v>
      </c>
      <c r="K6">
        <v>500</v>
      </c>
      <c r="L6">
        <v>3</v>
      </c>
      <c r="M6" t="s">
        <v>16</v>
      </c>
      <c r="N6">
        <v>50</v>
      </c>
      <c r="O6">
        <v>45787.33</v>
      </c>
      <c r="R6" s="3" t="s">
        <v>23</v>
      </c>
      <c r="S6" s="3">
        <v>4916175.312365585</v>
      </c>
      <c r="T6" s="3">
        <v>9631857.7790933289</v>
      </c>
      <c r="Y6" s="3" t="s">
        <v>23</v>
      </c>
      <c r="Z6" s="3">
        <v>36071442.894387566</v>
      </c>
      <c r="AA6" s="3">
        <v>9631857.7790933289</v>
      </c>
    </row>
    <row r="7" spans="1:27" x14ac:dyDescent="0.35">
      <c r="B7">
        <v>8</v>
      </c>
      <c r="C7">
        <v>500</v>
      </c>
      <c r="D7">
        <v>0</v>
      </c>
      <c r="E7">
        <v>4</v>
      </c>
      <c r="F7" t="s">
        <v>16</v>
      </c>
      <c r="G7">
        <v>50</v>
      </c>
      <c r="H7">
        <v>8869.57</v>
      </c>
      <c r="I7">
        <v>35003.56</v>
      </c>
      <c r="K7">
        <v>500</v>
      </c>
      <c r="L7">
        <v>4</v>
      </c>
      <c r="M7" t="s">
        <v>16</v>
      </c>
      <c r="N7">
        <v>50</v>
      </c>
      <c r="O7">
        <v>49172.57</v>
      </c>
      <c r="R7" s="3" t="s">
        <v>24</v>
      </c>
      <c r="S7" s="3">
        <v>10</v>
      </c>
      <c r="T7" s="3">
        <v>10</v>
      </c>
      <c r="Y7" s="3" t="s">
        <v>24</v>
      </c>
      <c r="Z7" s="3">
        <v>10</v>
      </c>
      <c r="AA7" s="3">
        <v>10</v>
      </c>
    </row>
    <row r="8" spans="1:27" x14ac:dyDescent="0.35">
      <c r="B8">
        <v>8</v>
      </c>
      <c r="C8">
        <v>500</v>
      </c>
      <c r="D8">
        <v>0</v>
      </c>
      <c r="E8">
        <v>5</v>
      </c>
      <c r="F8" t="s">
        <v>16</v>
      </c>
      <c r="G8">
        <v>50</v>
      </c>
      <c r="H8">
        <v>12425.48</v>
      </c>
      <c r="I8">
        <v>44184.66</v>
      </c>
      <c r="K8">
        <v>500</v>
      </c>
      <c r="L8">
        <v>5</v>
      </c>
      <c r="M8" t="s">
        <v>16</v>
      </c>
      <c r="N8">
        <v>50</v>
      </c>
      <c r="O8">
        <v>44232.61</v>
      </c>
      <c r="R8" s="3" t="s">
        <v>25</v>
      </c>
      <c r="S8" s="3">
        <v>0</v>
      </c>
      <c r="T8" s="3"/>
      <c r="Y8" s="3" t="s">
        <v>25</v>
      </c>
      <c r="Z8" s="3">
        <v>0</v>
      </c>
      <c r="AA8" s="3"/>
    </row>
    <row r="9" spans="1:27" x14ac:dyDescent="0.35">
      <c r="B9">
        <v>8</v>
      </c>
      <c r="C9">
        <v>500</v>
      </c>
      <c r="D9">
        <v>0</v>
      </c>
      <c r="E9">
        <v>6</v>
      </c>
      <c r="F9" t="s">
        <v>16</v>
      </c>
      <c r="G9">
        <v>50</v>
      </c>
      <c r="H9">
        <v>14494.53</v>
      </c>
      <c r="I9">
        <v>31661.83</v>
      </c>
      <c r="K9">
        <v>500</v>
      </c>
      <c r="L9">
        <v>6</v>
      </c>
      <c r="M9" t="s">
        <v>16</v>
      </c>
      <c r="N9">
        <v>50</v>
      </c>
      <c r="O9">
        <v>45179.5</v>
      </c>
      <c r="R9" s="3" t="s">
        <v>26</v>
      </c>
      <c r="S9" s="3">
        <v>16</v>
      </c>
      <c r="T9" s="3"/>
      <c r="Y9" s="3" t="s">
        <v>26</v>
      </c>
      <c r="Z9" s="3">
        <v>13</v>
      </c>
      <c r="AA9" s="3"/>
    </row>
    <row r="10" spans="1:27" x14ac:dyDescent="0.35">
      <c r="B10">
        <v>8</v>
      </c>
      <c r="C10">
        <v>500</v>
      </c>
      <c r="D10">
        <v>0</v>
      </c>
      <c r="E10">
        <v>7</v>
      </c>
      <c r="F10" t="s">
        <v>16</v>
      </c>
      <c r="G10">
        <v>50</v>
      </c>
      <c r="H10">
        <v>11267.12</v>
      </c>
      <c r="I10">
        <v>24180.28</v>
      </c>
      <c r="K10">
        <v>500</v>
      </c>
      <c r="L10">
        <v>7</v>
      </c>
      <c r="M10" t="s">
        <v>16</v>
      </c>
      <c r="N10">
        <v>50</v>
      </c>
      <c r="O10">
        <v>36936.050000000003</v>
      </c>
      <c r="R10" s="3" t="s">
        <v>27</v>
      </c>
      <c r="S10" s="6">
        <v>-27.822642058587206</v>
      </c>
      <c r="T10" s="3"/>
      <c r="Y10" s="3" t="s">
        <v>27</v>
      </c>
      <c r="Z10" s="6">
        <v>-5.5956919123035114</v>
      </c>
      <c r="AA10" s="3"/>
    </row>
    <row r="11" spans="1:27" x14ac:dyDescent="0.35">
      <c r="B11">
        <v>8</v>
      </c>
      <c r="C11">
        <v>500</v>
      </c>
      <c r="D11">
        <v>0</v>
      </c>
      <c r="E11">
        <v>8</v>
      </c>
      <c r="F11" t="s">
        <v>16</v>
      </c>
      <c r="G11">
        <v>50</v>
      </c>
      <c r="H11">
        <v>13814.83</v>
      </c>
      <c r="I11">
        <v>35026.78</v>
      </c>
      <c r="K11">
        <v>500</v>
      </c>
      <c r="L11">
        <v>8</v>
      </c>
      <c r="M11" t="s">
        <v>16</v>
      </c>
      <c r="N11">
        <v>50</v>
      </c>
      <c r="O11">
        <v>45544.95</v>
      </c>
      <c r="R11" s="3" t="s">
        <v>28</v>
      </c>
      <c r="S11" s="3">
        <v>2.8023323262917699E-15</v>
      </c>
      <c r="T11" s="3"/>
      <c r="Y11" s="3" t="s">
        <v>28</v>
      </c>
      <c r="Z11" s="3">
        <v>4.3439615826709914E-5</v>
      </c>
      <c r="AA11" s="3"/>
    </row>
    <row r="12" spans="1:27" x14ac:dyDescent="0.35">
      <c r="B12">
        <v>8</v>
      </c>
      <c r="C12">
        <v>500</v>
      </c>
      <c r="D12">
        <v>0</v>
      </c>
      <c r="E12">
        <v>9</v>
      </c>
      <c r="F12" t="s">
        <v>16</v>
      </c>
      <c r="G12">
        <v>50</v>
      </c>
      <c r="H12">
        <v>12089.45</v>
      </c>
      <c r="I12">
        <v>35079.800000000003</v>
      </c>
      <c r="K12">
        <v>500</v>
      </c>
      <c r="L12">
        <v>9</v>
      </c>
      <c r="M12" t="s">
        <v>16</v>
      </c>
      <c r="N12">
        <v>50</v>
      </c>
      <c r="O12">
        <v>46122.05</v>
      </c>
      <c r="R12" s="3" t="s">
        <v>29</v>
      </c>
      <c r="S12" s="3">
        <v>1.7458836762762506</v>
      </c>
      <c r="T12" s="3"/>
      <c r="Y12" s="3" t="s">
        <v>29</v>
      </c>
      <c r="Z12" s="3">
        <v>1.7709333959868729</v>
      </c>
      <c r="AA12" s="3"/>
    </row>
    <row r="13" spans="1:27" x14ac:dyDescent="0.35">
      <c r="B13">
        <v>8</v>
      </c>
      <c r="C13">
        <v>500</v>
      </c>
      <c r="D13">
        <v>0</v>
      </c>
      <c r="E13">
        <v>10</v>
      </c>
      <c r="F13" t="s">
        <v>16</v>
      </c>
      <c r="G13">
        <v>50</v>
      </c>
      <c r="H13">
        <v>11004.06</v>
      </c>
      <c r="I13">
        <v>35500.769999999997</v>
      </c>
      <c r="K13">
        <v>500</v>
      </c>
      <c r="L13">
        <v>10</v>
      </c>
      <c r="M13" t="s">
        <v>16</v>
      </c>
      <c r="N13">
        <v>50</v>
      </c>
      <c r="O13">
        <v>43847.91</v>
      </c>
      <c r="R13" s="3" t="s">
        <v>30</v>
      </c>
      <c r="S13" s="6">
        <v>5.6046646525835398E-15</v>
      </c>
      <c r="T13" s="3"/>
      <c r="Y13" s="3" t="s">
        <v>30</v>
      </c>
      <c r="Z13" s="6">
        <v>8.6879231653419828E-5</v>
      </c>
      <c r="AA13" s="3"/>
    </row>
    <row r="14" spans="1:27" ht="15" thickBot="1" x14ac:dyDescent="0.4">
      <c r="B14">
        <v>8</v>
      </c>
      <c r="C14">
        <v>500</v>
      </c>
      <c r="D14">
        <v>0</v>
      </c>
      <c r="E14">
        <v>11</v>
      </c>
      <c r="F14" t="s">
        <v>16</v>
      </c>
      <c r="G14">
        <v>50</v>
      </c>
      <c r="H14">
        <v>28633.39</v>
      </c>
      <c r="I14">
        <v>26072.27</v>
      </c>
      <c r="J14">
        <v>8.86</v>
      </c>
      <c r="K14">
        <v>500</v>
      </c>
      <c r="L14">
        <v>11</v>
      </c>
      <c r="M14" t="s">
        <v>16</v>
      </c>
      <c r="N14">
        <v>51</v>
      </c>
      <c r="O14">
        <v>37677.199999999997</v>
      </c>
      <c r="R14" s="4" t="s">
        <v>31</v>
      </c>
      <c r="S14" s="4">
        <v>2.119905299221255</v>
      </c>
      <c r="T14" s="4"/>
      <c r="Y14" s="4" t="s">
        <v>31</v>
      </c>
      <c r="Z14" s="4">
        <v>2.1603686564627926</v>
      </c>
      <c r="AA14" s="4"/>
    </row>
    <row r="15" spans="1:27" x14ac:dyDescent="0.35">
      <c r="B15">
        <v>8</v>
      </c>
      <c r="C15">
        <v>500</v>
      </c>
      <c r="D15">
        <v>0</v>
      </c>
      <c r="E15">
        <v>12</v>
      </c>
      <c r="F15" t="s">
        <v>16</v>
      </c>
      <c r="G15">
        <v>50</v>
      </c>
      <c r="H15">
        <v>9481.3799999999992</v>
      </c>
      <c r="I15">
        <v>33049.910000000003</v>
      </c>
      <c r="J15">
        <v>9.4499999999999993</v>
      </c>
      <c r="K15">
        <v>500</v>
      </c>
      <c r="L15">
        <v>12</v>
      </c>
      <c r="M15" t="s">
        <v>16</v>
      </c>
      <c r="N15">
        <v>52</v>
      </c>
      <c r="O15">
        <v>44381.85</v>
      </c>
    </row>
    <row r="16" spans="1:27" x14ac:dyDescent="0.35">
      <c r="B16">
        <v>8</v>
      </c>
      <c r="C16">
        <v>500</v>
      </c>
      <c r="D16">
        <v>0</v>
      </c>
      <c r="E16">
        <v>13</v>
      </c>
      <c r="F16" t="s">
        <v>16</v>
      </c>
      <c r="G16">
        <v>50</v>
      </c>
      <c r="H16">
        <v>8561.08</v>
      </c>
      <c r="I16">
        <v>31128.51</v>
      </c>
      <c r="J16">
        <v>9.11</v>
      </c>
      <c r="K16">
        <v>500</v>
      </c>
      <c r="L16">
        <v>13</v>
      </c>
      <c r="M16" t="s">
        <v>16</v>
      </c>
      <c r="N16">
        <v>53</v>
      </c>
      <c r="O16">
        <v>44877.48</v>
      </c>
    </row>
    <row r="17" spans="2:27" x14ac:dyDescent="0.35">
      <c r="B17">
        <v>8</v>
      </c>
      <c r="C17">
        <v>500</v>
      </c>
      <c r="D17">
        <v>0</v>
      </c>
      <c r="E17">
        <v>14</v>
      </c>
      <c r="F17" t="s">
        <v>16</v>
      </c>
      <c r="G17">
        <v>50</v>
      </c>
      <c r="H17">
        <v>10075.06</v>
      </c>
      <c r="I17">
        <v>36129.03</v>
      </c>
      <c r="J17">
        <v>7.9</v>
      </c>
      <c r="K17">
        <v>500</v>
      </c>
      <c r="L17">
        <v>14</v>
      </c>
      <c r="M17" t="s">
        <v>16</v>
      </c>
      <c r="N17">
        <v>54</v>
      </c>
      <c r="O17">
        <v>43756.9</v>
      </c>
      <c r="R17" s="1" t="s">
        <v>32</v>
      </c>
      <c r="Y17" s="1" t="s">
        <v>33</v>
      </c>
    </row>
    <row r="18" spans="2:27" x14ac:dyDescent="0.35">
      <c r="B18">
        <v>8</v>
      </c>
      <c r="C18">
        <v>500</v>
      </c>
      <c r="D18">
        <v>0</v>
      </c>
      <c r="E18">
        <v>15</v>
      </c>
      <c r="F18" t="s">
        <v>16</v>
      </c>
      <c r="G18">
        <v>50</v>
      </c>
      <c r="H18">
        <v>29483.75</v>
      </c>
      <c r="I18">
        <v>29483.75</v>
      </c>
      <c r="J18">
        <v>8.8800000000000008</v>
      </c>
      <c r="K18">
        <v>500</v>
      </c>
      <c r="L18">
        <v>15</v>
      </c>
      <c r="M18" t="s">
        <v>16</v>
      </c>
      <c r="N18">
        <v>55</v>
      </c>
      <c r="O18">
        <v>43887.43</v>
      </c>
      <c r="R18" t="s">
        <v>19</v>
      </c>
      <c r="Y18" t="s">
        <v>19</v>
      </c>
    </row>
    <row r="19" spans="2:27" ht="15" thickBot="1" x14ac:dyDescent="0.4">
      <c r="B19">
        <v>8</v>
      </c>
      <c r="C19">
        <v>500</v>
      </c>
      <c r="D19">
        <v>0</v>
      </c>
      <c r="E19">
        <v>16</v>
      </c>
      <c r="F19" t="s">
        <v>16</v>
      </c>
      <c r="G19">
        <v>50</v>
      </c>
      <c r="H19">
        <v>12995.7</v>
      </c>
      <c r="I19">
        <v>47913.75</v>
      </c>
      <c r="J19">
        <v>7.78</v>
      </c>
      <c r="K19">
        <v>500</v>
      </c>
      <c r="L19">
        <v>16</v>
      </c>
      <c r="M19" t="s">
        <v>16</v>
      </c>
      <c r="N19">
        <v>56</v>
      </c>
      <c r="O19">
        <v>47295.21</v>
      </c>
      <c r="R19" t="s">
        <v>49</v>
      </c>
      <c r="Y19" t="s">
        <v>49</v>
      </c>
    </row>
    <row r="20" spans="2:27" x14ac:dyDescent="0.35">
      <c r="B20">
        <v>8</v>
      </c>
      <c r="C20">
        <v>500</v>
      </c>
      <c r="D20">
        <v>0</v>
      </c>
      <c r="E20">
        <v>17</v>
      </c>
      <c r="F20" t="s">
        <v>16</v>
      </c>
      <c r="G20">
        <v>50</v>
      </c>
      <c r="H20">
        <v>34728.58</v>
      </c>
      <c r="I20">
        <v>28135.96</v>
      </c>
      <c r="J20">
        <v>8.83</v>
      </c>
      <c r="K20">
        <v>500</v>
      </c>
      <c r="L20">
        <v>17</v>
      </c>
      <c r="M20" t="s">
        <v>16</v>
      </c>
      <c r="N20">
        <v>57</v>
      </c>
      <c r="O20">
        <v>48537.69</v>
      </c>
      <c r="R20" s="5"/>
      <c r="S20" s="5" t="s">
        <v>20</v>
      </c>
      <c r="T20" s="5" t="s">
        <v>21</v>
      </c>
      <c r="Y20" s="5"/>
      <c r="Z20" s="5" t="s">
        <v>20</v>
      </c>
      <c r="AA20" s="5" t="s">
        <v>21</v>
      </c>
    </row>
    <row r="21" spans="2:27" x14ac:dyDescent="0.35">
      <c r="B21">
        <v>8</v>
      </c>
      <c r="C21">
        <v>500</v>
      </c>
      <c r="D21">
        <v>0</v>
      </c>
      <c r="E21">
        <v>18</v>
      </c>
      <c r="F21" t="s">
        <v>16</v>
      </c>
      <c r="G21">
        <v>50</v>
      </c>
      <c r="H21">
        <v>12082.64</v>
      </c>
      <c r="I21">
        <v>11673.51</v>
      </c>
      <c r="J21">
        <v>9.14</v>
      </c>
      <c r="K21">
        <v>500</v>
      </c>
      <c r="L21">
        <v>18</v>
      </c>
      <c r="M21" t="s">
        <v>16</v>
      </c>
      <c r="N21">
        <v>58</v>
      </c>
      <c r="O21">
        <v>44177.82</v>
      </c>
      <c r="R21" s="3" t="s">
        <v>22</v>
      </c>
      <c r="S21" s="3">
        <v>17604.833999999999</v>
      </c>
      <c r="T21" s="3">
        <v>43524.667000000001</v>
      </c>
      <c r="Y21" s="3" t="s">
        <v>22</v>
      </c>
      <c r="Z21" s="3">
        <v>29410.275999999998</v>
      </c>
      <c r="AA21" s="3">
        <v>43524.667000000001</v>
      </c>
    </row>
    <row r="22" spans="2:27" x14ac:dyDescent="0.35">
      <c r="B22">
        <v>8</v>
      </c>
      <c r="C22">
        <v>500</v>
      </c>
      <c r="D22">
        <v>0</v>
      </c>
      <c r="E22">
        <v>19</v>
      </c>
      <c r="F22" t="s">
        <v>16</v>
      </c>
      <c r="G22">
        <v>50</v>
      </c>
      <c r="H22">
        <v>30921.93</v>
      </c>
      <c r="I22">
        <v>35204.71</v>
      </c>
      <c r="J22">
        <v>8.7799999999999994</v>
      </c>
      <c r="K22">
        <v>500</v>
      </c>
      <c r="L22">
        <v>19</v>
      </c>
      <c r="M22" t="s">
        <v>16</v>
      </c>
      <c r="N22">
        <v>59</v>
      </c>
      <c r="O22">
        <v>36588.160000000003</v>
      </c>
      <c r="R22" s="3" t="s">
        <v>23</v>
      </c>
      <c r="S22" s="3">
        <v>113526440.74438345</v>
      </c>
      <c r="T22" s="3">
        <v>21097663.785952862</v>
      </c>
      <c r="Y22" s="3" t="s">
        <v>23</v>
      </c>
      <c r="Z22" s="3">
        <v>97372901.494942367</v>
      </c>
      <c r="AA22" s="3">
        <v>21097663.785952862</v>
      </c>
    </row>
    <row r="23" spans="2:27" x14ac:dyDescent="0.35">
      <c r="B23">
        <v>8</v>
      </c>
      <c r="C23">
        <v>500</v>
      </c>
      <c r="D23">
        <v>0</v>
      </c>
      <c r="E23">
        <v>20</v>
      </c>
      <c r="F23" t="s">
        <v>16</v>
      </c>
      <c r="G23">
        <v>50</v>
      </c>
      <c r="H23">
        <v>10448.629999999999</v>
      </c>
      <c r="I23">
        <v>40084.230000000003</v>
      </c>
      <c r="J23">
        <v>8.9</v>
      </c>
      <c r="K23">
        <v>500</v>
      </c>
      <c r="L23">
        <v>20</v>
      </c>
      <c r="M23" t="s">
        <v>16</v>
      </c>
      <c r="N23">
        <v>60</v>
      </c>
      <c r="O23">
        <v>39381.49</v>
      </c>
      <c r="R23" s="3" t="s">
        <v>24</v>
      </c>
      <c r="S23" s="3">
        <v>30</v>
      </c>
      <c r="T23" s="3">
        <v>30</v>
      </c>
      <c r="Y23" s="3" t="s">
        <v>24</v>
      </c>
      <c r="Z23" s="3">
        <v>30</v>
      </c>
      <c r="AA23" s="3">
        <v>30</v>
      </c>
    </row>
    <row r="24" spans="2:27" x14ac:dyDescent="0.35">
      <c r="B24">
        <v>8</v>
      </c>
      <c r="C24">
        <v>500</v>
      </c>
      <c r="D24">
        <v>0</v>
      </c>
      <c r="E24">
        <v>21</v>
      </c>
      <c r="F24" t="s">
        <v>16</v>
      </c>
      <c r="G24">
        <v>50</v>
      </c>
      <c r="H24">
        <v>29483.75</v>
      </c>
      <c r="I24">
        <v>23760.32</v>
      </c>
      <c r="J24">
        <v>7.78</v>
      </c>
      <c r="K24">
        <v>500</v>
      </c>
      <c r="L24">
        <v>21</v>
      </c>
      <c r="M24" t="s">
        <v>16</v>
      </c>
      <c r="N24">
        <v>61</v>
      </c>
      <c r="O24">
        <v>48731.18</v>
      </c>
      <c r="R24" s="3" t="s">
        <v>25</v>
      </c>
      <c r="S24" s="3">
        <v>0</v>
      </c>
      <c r="T24" s="3"/>
      <c r="Y24" s="3" t="s">
        <v>25</v>
      </c>
      <c r="Z24" s="3">
        <v>0</v>
      </c>
      <c r="AA24" s="3"/>
    </row>
    <row r="25" spans="2:27" x14ac:dyDescent="0.35">
      <c r="B25">
        <v>8</v>
      </c>
      <c r="C25">
        <v>500</v>
      </c>
      <c r="D25">
        <v>0</v>
      </c>
      <c r="E25">
        <v>22</v>
      </c>
      <c r="F25" t="s">
        <v>16</v>
      </c>
      <c r="G25">
        <v>50</v>
      </c>
      <c r="H25">
        <v>7183.76</v>
      </c>
      <c r="I25">
        <v>30963.14</v>
      </c>
      <c r="J25">
        <v>8.76</v>
      </c>
      <c r="K25">
        <v>500</v>
      </c>
      <c r="L25">
        <v>22</v>
      </c>
      <c r="M25" t="s">
        <v>16</v>
      </c>
      <c r="N25">
        <v>62</v>
      </c>
      <c r="O25">
        <v>38493.410000000003</v>
      </c>
      <c r="R25" s="3" t="s">
        <v>26</v>
      </c>
      <c r="S25" s="3">
        <v>39</v>
      </c>
      <c r="T25" s="3"/>
      <c r="Y25" s="3" t="s">
        <v>26</v>
      </c>
      <c r="Z25" s="3">
        <v>41</v>
      </c>
      <c r="AA25" s="3"/>
    </row>
    <row r="26" spans="2:27" x14ac:dyDescent="0.35">
      <c r="B26">
        <v>8</v>
      </c>
      <c r="C26">
        <v>500</v>
      </c>
      <c r="D26">
        <v>0</v>
      </c>
      <c r="E26">
        <v>23</v>
      </c>
      <c r="F26" t="s">
        <v>16</v>
      </c>
      <c r="G26">
        <v>50</v>
      </c>
      <c r="H26">
        <v>32274.78</v>
      </c>
      <c r="I26">
        <v>15841.73</v>
      </c>
      <c r="J26">
        <v>7.79</v>
      </c>
      <c r="K26">
        <v>500</v>
      </c>
      <c r="L26">
        <v>23</v>
      </c>
      <c r="M26" t="s">
        <v>16</v>
      </c>
      <c r="N26">
        <v>63</v>
      </c>
      <c r="O26">
        <v>37614.910000000003</v>
      </c>
      <c r="R26" s="3" t="s">
        <v>27</v>
      </c>
      <c r="S26" s="6">
        <v>-12.235773038619984</v>
      </c>
      <c r="T26" s="3"/>
      <c r="Y26" s="3" t="s">
        <v>27</v>
      </c>
      <c r="Z26" s="6">
        <v>-7.1026030121160133</v>
      </c>
      <c r="AA26" s="3"/>
    </row>
    <row r="27" spans="2:27" x14ac:dyDescent="0.35">
      <c r="B27">
        <v>8</v>
      </c>
      <c r="C27">
        <v>500</v>
      </c>
      <c r="D27">
        <v>0</v>
      </c>
      <c r="E27">
        <v>24</v>
      </c>
      <c r="F27" t="s">
        <v>16</v>
      </c>
      <c r="G27">
        <v>50</v>
      </c>
      <c r="H27">
        <v>13151.81</v>
      </c>
      <c r="I27">
        <v>5296.38</v>
      </c>
      <c r="J27">
        <v>7.83</v>
      </c>
      <c r="K27">
        <v>500</v>
      </c>
      <c r="L27">
        <v>24</v>
      </c>
      <c r="M27" t="s">
        <v>16</v>
      </c>
      <c r="N27">
        <v>64</v>
      </c>
      <c r="O27">
        <v>37991.64</v>
      </c>
      <c r="R27" s="3" t="s">
        <v>28</v>
      </c>
      <c r="S27" s="3">
        <v>3.1457123250486995E-15</v>
      </c>
      <c r="T27" s="3"/>
      <c r="Y27" s="3" t="s">
        <v>28</v>
      </c>
      <c r="Z27" s="3">
        <v>5.905630384188439E-9</v>
      </c>
      <c r="AA27" s="3"/>
    </row>
    <row r="28" spans="2:27" x14ac:dyDescent="0.35">
      <c r="B28">
        <v>8</v>
      </c>
      <c r="C28">
        <v>500</v>
      </c>
      <c r="D28">
        <v>0</v>
      </c>
      <c r="E28">
        <v>25</v>
      </c>
      <c r="F28" t="s">
        <v>16</v>
      </c>
      <c r="G28">
        <v>50</v>
      </c>
      <c r="H28">
        <v>43935.94</v>
      </c>
      <c r="I28">
        <v>43302.2</v>
      </c>
      <c r="J28">
        <v>9.26</v>
      </c>
      <c r="K28">
        <v>500</v>
      </c>
      <c r="L28">
        <v>25</v>
      </c>
      <c r="M28" t="s">
        <v>16</v>
      </c>
      <c r="N28">
        <v>65</v>
      </c>
      <c r="O28">
        <v>43989.03</v>
      </c>
      <c r="R28" s="3" t="s">
        <v>29</v>
      </c>
      <c r="S28" s="3">
        <v>1.6848751217112248</v>
      </c>
      <c r="T28" s="3"/>
      <c r="Y28" s="3" t="s">
        <v>29</v>
      </c>
      <c r="Z28" s="3">
        <v>1.6828780021327077</v>
      </c>
      <c r="AA28" s="3"/>
    </row>
    <row r="29" spans="2:27" x14ac:dyDescent="0.35">
      <c r="B29">
        <v>8</v>
      </c>
      <c r="C29">
        <v>500</v>
      </c>
      <c r="D29">
        <v>0</v>
      </c>
      <c r="E29">
        <v>26</v>
      </c>
      <c r="F29" t="s">
        <v>16</v>
      </c>
      <c r="G29">
        <v>50</v>
      </c>
      <c r="H29">
        <v>9230.35</v>
      </c>
      <c r="I29">
        <v>26904.84</v>
      </c>
      <c r="J29">
        <v>7.75</v>
      </c>
      <c r="K29">
        <v>500</v>
      </c>
      <c r="L29">
        <v>26</v>
      </c>
      <c r="M29" t="s">
        <v>16</v>
      </c>
      <c r="N29">
        <v>66</v>
      </c>
      <c r="O29">
        <v>45053</v>
      </c>
      <c r="R29" s="3" t="s">
        <v>30</v>
      </c>
      <c r="S29" s="6">
        <v>6.291424650097399E-15</v>
      </c>
      <c r="T29" s="3"/>
      <c r="Y29" s="3" t="s">
        <v>30</v>
      </c>
      <c r="Z29" s="6">
        <v>1.1811260768376878E-8</v>
      </c>
      <c r="AA29" s="3"/>
    </row>
    <row r="30" spans="2:27" ht="15" thickBot="1" x14ac:dyDescent="0.4">
      <c r="B30">
        <v>8</v>
      </c>
      <c r="C30">
        <v>500</v>
      </c>
      <c r="D30">
        <v>0</v>
      </c>
      <c r="E30">
        <v>27</v>
      </c>
      <c r="F30" t="s">
        <v>16</v>
      </c>
      <c r="G30">
        <v>50</v>
      </c>
      <c r="H30">
        <v>32239.75</v>
      </c>
      <c r="I30">
        <v>12278.24</v>
      </c>
      <c r="J30">
        <v>7.81</v>
      </c>
      <c r="K30">
        <v>500</v>
      </c>
      <c r="L30">
        <v>27</v>
      </c>
      <c r="M30" t="s">
        <v>16</v>
      </c>
      <c r="N30">
        <v>67</v>
      </c>
      <c r="O30">
        <v>31467.26</v>
      </c>
      <c r="R30" s="4" t="s">
        <v>31</v>
      </c>
      <c r="S30" s="4">
        <v>2.0226909200367595</v>
      </c>
      <c r="T30" s="4"/>
      <c r="Y30" s="4" t="s">
        <v>31</v>
      </c>
      <c r="Z30" s="4">
        <v>2.0195409704413767</v>
      </c>
      <c r="AA30" s="4"/>
    </row>
    <row r="31" spans="2:27" x14ac:dyDescent="0.35">
      <c r="B31">
        <v>8</v>
      </c>
      <c r="C31">
        <v>500</v>
      </c>
      <c r="D31">
        <v>0</v>
      </c>
      <c r="E31">
        <v>28</v>
      </c>
      <c r="F31" t="s">
        <v>16</v>
      </c>
      <c r="G31">
        <v>50</v>
      </c>
      <c r="H31">
        <v>28202.69</v>
      </c>
      <c r="I31">
        <v>15152.52</v>
      </c>
      <c r="J31">
        <v>15</v>
      </c>
      <c r="K31">
        <v>500</v>
      </c>
      <c r="L31">
        <v>28</v>
      </c>
      <c r="M31" t="s">
        <v>16</v>
      </c>
      <c r="N31">
        <v>68</v>
      </c>
      <c r="O31">
        <v>44682.15</v>
      </c>
    </row>
    <row r="32" spans="2:27" x14ac:dyDescent="0.35">
      <c r="B32">
        <v>8</v>
      </c>
      <c r="C32">
        <v>500</v>
      </c>
      <c r="D32">
        <v>0</v>
      </c>
      <c r="E32">
        <v>29</v>
      </c>
      <c r="F32" t="s">
        <v>16</v>
      </c>
      <c r="G32">
        <v>50</v>
      </c>
      <c r="H32">
        <v>6796.34</v>
      </c>
      <c r="I32">
        <v>29483.75</v>
      </c>
      <c r="J32">
        <v>8.91</v>
      </c>
      <c r="K32">
        <v>500</v>
      </c>
      <c r="L32">
        <v>29</v>
      </c>
      <c r="M32" t="s">
        <v>16</v>
      </c>
      <c r="N32">
        <v>69</v>
      </c>
      <c r="O32">
        <v>52698.400000000001</v>
      </c>
    </row>
    <row r="33" spans="1:21" x14ac:dyDescent="0.35">
      <c r="B33">
        <v>8</v>
      </c>
      <c r="C33">
        <v>500</v>
      </c>
      <c r="D33">
        <v>0</v>
      </c>
      <c r="E33">
        <v>30</v>
      </c>
      <c r="F33" t="s">
        <v>16</v>
      </c>
      <c r="G33">
        <v>50</v>
      </c>
      <c r="H33">
        <v>27231.3</v>
      </c>
      <c r="I33">
        <v>33490.239999999998</v>
      </c>
      <c r="J33">
        <v>8.8699999999999992</v>
      </c>
      <c r="K33">
        <v>500</v>
      </c>
      <c r="L33">
        <v>30</v>
      </c>
      <c r="M33" t="s">
        <v>16</v>
      </c>
      <c r="N33">
        <v>70</v>
      </c>
      <c r="O33">
        <v>47871.96</v>
      </c>
    </row>
    <row r="34" spans="1:21" x14ac:dyDescent="0.35">
      <c r="B34" t="s">
        <v>100</v>
      </c>
      <c r="C34" s="1" t="s">
        <v>6</v>
      </c>
      <c r="D34" s="1" t="s">
        <v>91</v>
      </c>
      <c r="E34" s="1">
        <f>ROUND(AVERAGE(J14:J33), 2)</f>
        <v>8.8699999999999992</v>
      </c>
      <c r="F34" s="1" t="str">
        <f>"+/-"</f>
        <v>+/-</v>
      </c>
      <c r="G34" s="1">
        <f>ROUND(STDEV(J14:J33), 2)</f>
        <v>1.56</v>
      </c>
      <c r="H34" s="1" t="s">
        <v>93</v>
      </c>
    </row>
    <row r="35" spans="1:21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1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27461.89</v>
      </c>
      <c r="F36" s="1" t="str">
        <f>"+/-"</f>
        <v>+/-</v>
      </c>
      <c r="G36" s="1">
        <f>ROUND(STDEV(H39:H68), 2)</f>
        <v>8230.66</v>
      </c>
      <c r="L36" s="1" t="s">
        <v>32</v>
      </c>
      <c r="S36" s="1" t="s">
        <v>33</v>
      </c>
    </row>
    <row r="37" spans="1:21" x14ac:dyDescent="0.35">
      <c r="B37" t="s">
        <v>18</v>
      </c>
      <c r="C37" s="1" t="s">
        <v>6</v>
      </c>
      <c r="D37" s="1" t="s">
        <v>7</v>
      </c>
      <c r="E37" s="1">
        <f>ROUND(AVERAGE(I39:I68), 2)</f>
        <v>28399.33</v>
      </c>
      <c r="F37" s="1" t="str">
        <f>"+/-"</f>
        <v>+/-</v>
      </c>
      <c r="G37" s="1">
        <f>ROUND(STDEV(I39:I68), 2)</f>
        <v>9487.84</v>
      </c>
      <c r="L37" t="s">
        <v>19</v>
      </c>
      <c r="S37" t="s">
        <v>19</v>
      </c>
    </row>
    <row r="38" spans="1:21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21" x14ac:dyDescent="0.35">
      <c r="B39">
        <v>16</v>
      </c>
      <c r="C39">
        <v>500</v>
      </c>
      <c r="D39">
        <v>0</v>
      </c>
      <c r="E39">
        <v>1</v>
      </c>
      <c r="F39" t="s">
        <v>16</v>
      </c>
      <c r="G39">
        <v>50</v>
      </c>
      <c r="H39">
        <v>35577.589999999997</v>
      </c>
      <c r="I39">
        <v>30347.4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21" x14ac:dyDescent="0.35">
      <c r="B40">
        <v>16</v>
      </c>
      <c r="C40">
        <v>500</v>
      </c>
      <c r="D40">
        <v>0</v>
      </c>
      <c r="E40">
        <v>2</v>
      </c>
      <c r="F40" t="s">
        <v>16</v>
      </c>
      <c r="G40">
        <v>50</v>
      </c>
      <c r="H40">
        <v>29199.67</v>
      </c>
      <c r="I40">
        <v>38379.919999999998</v>
      </c>
      <c r="L40" s="3" t="s">
        <v>22</v>
      </c>
      <c r="M40" s="3">
        <v>28674.348999999998</v>
      </c>
      <c r="N40" s="3">
        <v>44658.583999999995</v>
      </c>
      <c r="S40" s="3" t="s">
        <v>22</v>
      </c>
      <c r="T40" s="3">
        <v>29543.910000000003</v>
      </c>
      <c r="U40" s="3">
        <v>44658.583999999995</v>
      </c>
    </row>
    <row r="41" spans="1:21" x14ac:dyDescent="0.35">
      <c r="B41">
        <v>16</v>
      </c>
      <c r="C41">
        <v>500</v>
      </c>
      <c r="D41">
        <v>0</v>
      </c>
      <c r="E41">
        <v>3</v>
      </c>
      <c r="F41" t="s">
        <v>16</v>
      </c>
      <c r="G41">
        <v>50</v>
      </c>
      <c r="H41">
        <v>25142.22</v>
      </c>
      <c r="I41">
        <v>30389.24</v>
      </c>
      <c r="L41" s="3" t="s">
        <v>23</v>
      </c>
      <c r="M41" s="3">
        <v>18760455.989121333</v>
      </c>
      <c r="N41" s="3">
        <v>9631857.7790933289</v>
      </c>
      <c r="S41" s="3" t="s">
        <v>23</v>
      </c>
      <c r="T41" s="3">
        <v>66923991.065844215</v>
      </c>
      <c r="U41" s="3">
        <v>9631857.7790933289</v>
      </c>
    </row>
    <row r="42" spans="1:21" x14ac:dyDescent="0.35">
      <c r="B42">
        <v>16</v>
      </c>
      <c r="C42">
        <v>500</v>
      </c>
      <c r="D42">
        <v>0</v>
      </c>
      <c r="E42">
        <v>4</v>
      </c>
      <c r="F42" t="s">
        <v>16</v>
      </c>
      <c r="G42">
        <v>50</v>
      </c>
      <c r="H42">
        <v>31375.88</v>
      </c>
      <c r="I42">
        <v>23284.99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21" x14ac:dyDescent="0.35">
      <c r="B43">
        <v>16</v>
      </c>
      <c r="C43">
        <v>500</v>
      </c>
      <c r="D43">
        <v>0</v>
      </c>
      <c r="E43">
        <v>5</v>
      </c>
      <c r="F43" t="s">
        <v>16</v>
      </c>
      <c r="G43">
        <v>50</v>
      </c>
      <c r="H43">
        <v>28533.47</v>
      </c>
      <c r="I43">
        <v>40275.78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21" x14ac:dyDescent="0.35">
      <c r="B44">
        <v>16</v>
      </c>
      <c r="C44">
        <v>500</v>
      </c>
      <c r="D44">
        <v>0</v>
      </c>
      <c r="E44">
        <v>6</v>
      </c>
      <c r="F44" t="s">
        <v>16</v>
      </c>
      <c r="G44">
        <v>50</v>
      </c>
      <c r="H44">
        <v>33905.96</v>
      </c>
      <c r="I44">
        <v>19971.919999999998</v>
      </c>
      <c r="L44" s="3" t="s">
        <v>26</v>
      </c>
      <c r="M44" s="3">
        <v>16</v>
      </c>
      <c r="N44" s="3"/>
      <c r="S44" s="3" t="s">
        <v>26</v>
      </c>
      <c r="T44" s="3">
        <v>12</v>
      </c>
      <c r="U44" s="3"/>
    </row>
    <row r="45" spans="1:21" x14ac:dyDescent="0.35">
      <c r="B45">
        <v>16</v>
      </c>
      <c r="C45">
        <v>500</v>
      </c>
      <c r="D45">
        <v>0</v>
      </c>
      <c r="E45">
        <v>7</v>
      </c>
      <c r="F45" t="s">
        <v>16</v>
      </c>
      <c r="G45">
        <v>50</v>
      </c>
      <c r="H45">
        <v>23804.93</v>
      </c>
      <c r="I45">
        <v>20673.21</v>
      </c>
      <c r="L45" s="3" t="s">
        <v>27</v>
      </c>
      <c r="M45" s="6">
        <v>-9.4861822254917296</v>
      </c>
      <c r="N45" s="3"/>
      <c r="S45" s="3" t="s">
        <v>27</v>
      </c>
      <c r="T45" s="6">
        <v>-5.4627282483788209</v>
      </c>
      <c r="U45" s="3"/>
    </row>
    <row r="46" spans="1:21" x14ac:dyDescent="0.35">
      <c r="B46">
        <v>16</v>
      </c>
      <c r="C46">
        <v>500</v>
      </c>
      <c r="D46">
        <v>0</v>
      </c>
      <c r="E46">
        <v>8</v>
      </c>
      <c r="F46" t="s">
        <v>16</v>
      </c>
      <c r="G46">
        <v>50</v>
      </c>
      <c r="H46">
        <v>27891.52</v>
      </c>
      <c r="I46">
        <v>40410.050000000003</v>
      </c>
      <c r="L46" s="3" t="s">
        <v>28</v>
      </c>
      <c r="M46" s="3">
        <v>2.8465728485831365E-8</v>
      </c>
      <c r="N46" s="3"/>
      <c r="S46" s="3" t="s">
        <v>28</v>
      </c>
      <c r="T46" s="3">
        <v>7.2333782369759229E-5</v>
      </c>
      <c r="U46" s="3"/>
    </row>
    <row r="47" spans="1:21" x14ac:dyDescent="0.35">
      <c r="B47">
        <v>16</v>
      </c>
      <c r="C47">
        <v>500</v>
      </c>
      <c r="D47">
        <v>0</v>
      </c>
      <c r="E47">
        <v>9</v>
      </c>
      <c r="F47" t="s">
        <v>16</v>
      </c>
      <c r="G47">
        <v>50</v>
      </c>
      <c r="H47">
        <v>29606.2</v>
      </c>
      <c r="I47">
        <v>20710</v>
      </c>
      <c r="L47" s="3" t="s">
        <v>29</v>
      </c>
      <c r="M47" s="3">
        <v>1.7458836762762506</v>
      </c>
      <c r="N47" s="3"/>
      <c r="S47" s="3" t="s">
        <v>29</v>
      </c>
      <c r="T47" s="3">
        <v>1.7822875556493194</v>
      </c>
      <c r="U47" s="3"/>
    </row>
    <row r="48" spans="1:21" x14ac:dyDescent="0.35">
      <c r="B48">
        <v>16</v>
      </c>
      <c r="C48">
        <v>500</v>
      </c>
      <c r="D48">
        <v>0</v>
      </c>
      <c r="E48">
        <v>10</v>
      </c>
      <c r="F48" t="s">
        <v>16</v>
      </c>
      <c r="G48">
        <v>50</v>
      </c>
      <c r="H48">
        <v>21706.05</v>
      </c>
      <c r="I48">
        <v>30996.59</v>
      </c>
      <c r="L48" s="3" t="s">
        <v>30</v>
      </c>
      <c r="M48" s="6">
        <v>5.693145697166273E-8</v>
      </c>
      <c r="N48" s="3"/>
      <c r="S48" s="3" t="s">
        <v>30</v>
      </c>
      <c r="T48" s="6">
        <v>1.4466756473951846E-4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16</v>
      </c>
      <c r="G49">
        <v>50</v>
      </c>
      <c r="H49">
        <v>14262.28</v>
      </c>
      <c r="I49">
        <v>29483.75</v>
      </c>
      <c r="L49" s="4" t="s">
        <v>31</v>
      </c>
      <c r="M49" s="4">
        <v>2.119905299221255</v>
      </c>
      <c r="N49" s="4"/>
      <c r="S49" s="4" t="s">
        <v>31</v>
      </c>
      <c r="T49" s="4">
        <v>2.1788128296672284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16</v>
      </c>
      <c r="G50">
        <v>50</v>
      </c>
      <c r="H50">
        <v>23272.34</v>
      </c>
      <c r="I50">
        <v>15001.13</v>
      </c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16</v>
      </c>
      <c r="G51">
        <v>50</v>
      </c>
      <c r="H51">
        <v>23813.67</v>
      </c>
      <c r="I51">
        <v>22684.92</v>
      </c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16</v>
      </c>
      <c r="G52">
        <v>50</v>
      </c>
      <c r="H52">
        <v>29483.75</v>
      </c>
      <c r="I52">
        <v>45404.91</v>
      </c>
      <c r="L52" s="1" t="s">
        <v>32</v>
      </c>
      <c r="M52" s="3"/>
      <c r="N52" s="3"/>
      <c r="O52" s="3"/>
      <c r="S52" s="1" t="s">
        <v>33</v>
      </c>
      <c r="T52" s="3"/>
      <c r="U52" s="3"/>
      <c r="V52" s="3"/>
    </row>
    <row r="53" spans="2:22" x14ac:dyDescent="0.35">
      <c r="B53">
        <v>16</v>
      </c>
      <c r="C53">
        <v>500</v>
      </c>
      <c r="D53">
        <v>0</v>
      </c>
      <c r="E53">
        <v>15</v>
      </c>
      <c r="F53" t="s">
        <v>16</v>
      </c>
      <c r="G53">
        <v>50</v>
      </c>
      <c r="H53">
        <v>27661.86</v>
      </c>
      <c r="I53">
        <v>31546.16</v>
      </c>
      <c r="L53" t="s">
        <v>19</v>
      </c>
      <c r="S53" t="s">
        <v>19</v>
      </c>
    </row>
    <row r="54" spans="2:22" ht="15" thickBot="1" x14ac:dyDescent="0.4">
      <c r="B54">
        <v>16</v>
      </c>
      <c r="C54">
        <v>500</v>
      </c>
      <c r="D54">
        <v>0</v>
      </c>
      <c r="E54">
        <v>16</v>
      </c>
      <c r="F54" t="s">
        <v>16</v>
      </c>
      <c r="G54">
        <v>50</v>
      </c>
      <c r="H54">
        <v>38788.74</v>
      </c>
      <c r="I54">
        <v>14528.97</v>
      </c>
      <c r="L54" t="s">
        <v>49</v>
      </c>
      <c r="S54" t="s">
        <v>49</v>
      </c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16</v>
      </c>
      <c r="G55">
        <v>50</v>
      </c>
      <c r="H55">
        <v>18088.150000000001</v>
      </c>
      <c r="I55">
        <v>29483.75</v>
      </c>
      <c r="L55" s="5"/>
      <c r="M55" s="5" t="s">
        <v>20</v>
      </c>
      <c r="N55" s="5" t="s">
        <v>21</v>
      </c>
      <c r="S55" s="5"/>
      <c r="T55" s="5" t="s">
        <v>20</v>
      </c>
      <c r="U55" s="5" t="s">
        <v>21</v>
      </c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16</v>
      </c>
      <c r="G56">
        <v>50</v>
      </c>
      <c r="H56">
        <v>31971.73</v>
      </c>
      <c r="I56">
        <v>12078.66</v>
      </c>
      <c r="L56" s="3" t="s">
        <v>22</v>
      </c>
      <c r="M56" s="3">
        <v>27461.893666666663</v>
      </c>
      <c r="N56" s="3">
        <v>43524.667000000001</v>
      </c>
      <c r="S56" s="3" t="s">
        <v>22</v>
      </c>
      <c r="T56" s="3">
        <v>28399.328666666665</v>
      </c>
      <c r="U56" s="3">
        <v>43524.667000000001</v>
      </c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16</v>
      </c>
      <c r="G57">
        <v>50</v>
      </c>
      <c r="H57">
        <v>47720.04</v>
      </c>
      <c r="I57">
        <v>18884.900000000001</v>
      </c>
      <c r="L57" s="3" t="s">
        <v>23</v>
      </c>
      <c r="M57" s="3">
        <v>67743759.527969226</v>
      </c>
      <c r="N57" s="3">
        <v>21097663.785952862</v>
      </c>
      <c r="S57" s="3" t="s">
        <v>23</v>
      </c>
      <c r="T57" s="3">
        <v>90019134.027039632</v>
      </c>
      <c r="U57" s="3">
        <v>21097663.785952862</v>
      </c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16</v>
      </c>
      <c r="G58">
        <v>50</v>
      </c>
      <c r="H58">
        <v>29483.75</v>
      </c>
      <c r="I58">
        <v>15985.93</v>
      </c>
      <c r="L58" s="3" t="s">
        <v>24</v>
      </c>
      <c r="M58" s="3">
        <v>30</v>
      </c>
      <c r="N58" s="3">
        <v>30</v>
      </c>
      <c r="S58" s="3" t="s">
        <v>24</v>
      </c>
      <c r="T58" s="3">
        <v>30</v>
      </c>
      <c r="U58" s="3">
        <v>30</v>
      </c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16</v>
      </c>
      <c r="G59">
        <v>50</v>
      </c>
      <c r="H59">
        <v>14239.57</v>
      </c>
      <c r="I59">
        <v>25595.02</v>
      </c>
      <c r="L59" s="3" t="s">
        <v>25</v>
      </c>
      <c r="M59" s="3">
        <v>0</v>
      </c>
      <c r="N59" s="3"/>
      <c r="S59" s="3" t="s">
        <v>25</v>
      </c>
      <c r="T59" s="3">
        <v>0</v>
      </c>
      <c r="U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16</v>
      </c>
      <c r="G60">
        <v>50</v>
      </c>
      <c r="H60">
        <v>29483.75</v>
      </c>
      <c r="I60">
        <v>36402.39</v>
      </c>
      <c r="L60" s="3" t="s">
        <v>26</v>
      </c>
      <c r="M60" s="3">
        <v>45</v>
      </c>
      <c r="N60" s="3"/>
      <c r="S60" s="3" t="s">
        <v>26</v>
      </c>
      <c r="T60" s="3">
        <v>42</v>
      </c>
      <c r="U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16</v>
      </c>
      <c r="G61">
        <v>50</v>
      </c>
      <c r="H61">
        <v>28733.46</v>
      </c>
      <c r="I61">
        <v>17805.78</v>
      </c>
      <c r="L61" s="3" t="s">
        <v>27</v>
      </c>
      <c r="M61" s="6">
        <v>-9.3341205277311303</v>
      </c>
      <c r="N61" s="3"/>
      <c r="S61" s="3" t="s">
        <v>27</v>
      </c>
      <c r="T61" s="6">
        <v>-7.859155228046296</v>
      </c>
      <c r="U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16</v>
      </c>
      <c r="G62">
        <v>50</v>
      </c>
      <c r="H62">
        <v>30570.85</v>
      </c>
      <c r="I62">
        <v>29483.75</v>
      </c>
      <c r="L62" s="3" t="s">
        <v>28</v>
      </c>
      <c r="M62" s="3">
        <v>2.1513816866141217E-12</v>
      </c>
      <c r="N62" s="3"/>
      <c r="S62" s="3" t="s">
        <v>28</v>
      </c>
      <c r="T62" s="3">
        <v>4.4047555098236811E-10</v>
      </c>
      <c r="U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16</v>
      </c>
      <c r="G63">
        <v>50</v>
      </c>
      <c r="H63">
        <v>15997.89</v>
      </c>
      <c r="I63">
        <v>34656.97</v>
      </c>
      <c r="L63" s="3" t="s">
        <v>29</v>
      </c>
      <c r="M63" s="3">
        <v>1.6794273926523535</v>
      </c>
      <c r="N63" s="3"/>
      <c r="S63" s="3" t="s">
        <v>29</v>
      </c>
      <c r="T63" s="3">
        <v>1.6819523574675355</v>
      </c>
      <c r="U63" s="3"/>
    </row>
    <row r="64" spans="2:22" x14ac:dyDescent="0.35">
      <c r="B64">
        <v>16</v>
      </c>
      <c r="C64">
        <v>500</v>
      </c>
      <c r="D64">
        <v>0</v>
      </c>
      <c r="E64">
        <v>26</v>
      </c>
      <c r="F64" t="s">
        <v>16</v>
      </c>
      <c r="G64">
        <v>50</v>
      </c>
      <c r="H64">
        <v>19115.689999999999</v>
      </c>
      <c r="I64">
        <v>35199.33</v>
      </c>
      <c r="L64" s="3" t="s">
        <v>30</v>
      </c>
      <c r="M64" s="6">
        <v>4.3027633732282434E-12</v>
      </c>
      <c r="N64" s="3"/>
      <c r="S64" s="3" t="s">
        <v>30</v>
      </c>
      <c r="T64" s="6">
        <v>8.8095110196473623E-10</v>
      </c>
      <c r="U64" s="3"/>
    </row>
    <row r="65" spans="1:22" ht="15" thickBot="1" x14ac:dyDescent="0.4">
      <c r="B65">
        <v>16</v>
      </c>
      <c r="C65">
        <v>500</v>
      </c>
      <c r="D65">
        <v>0</v>
      </c>
      <c r="E65">
        <v>27</v>
      </c>
      <c r="F65" t="s">
        <v>16</v>
      </c>
      <c r="G65">
        <v>50</v>
      </c>
      <c r="H65">
        <v>29483.75</v>
      </c>
      <c r="I65">
        <v>23461.91</v>
      </c>
      <c r="L65" s="4" t="s">
        <v>31</v>
      </c>
      <c r="M65" s="4">
        <v>2.0141033888808457</v>
      </c>
      <c r="N65" s="4"/>
      <c r="S65" s="4" t="s">
        <v>31</v>
      </c>
      <c r="T65" s="4">
        <v>2.0180817028184461</v>
      </c>
      <c r="U65" s="4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16</v>
      </c>
      <c r="G66">
        <v>50</v>
      </c>
      <c r="H66">
        <v>46295.93</v>
      </c>
      <c r="I66">
        <v>46459.82</v>
      </c>
      <c r="M66" s="3"/>
      <c r="N66" s="3"/>
      <c r="O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16</v>
      </c>
      <c r="G67">
        <v>50</v>
      </c>
      <c r="H67">
        <v>23696.19</v>
      </c>
      <c r="I67">
        <v>40397.71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16</v>
      </c>
      <c r="G68">
        <v>50</v>
      </c>
      <c r="H68">
        <v>14949.93</v>
      </c>
      <c r="I68">
        <v>31995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C70" s="1"/>
      <c r="D70" s="1"/>
      <c r="E70" s="1"/>
      <c r="F70" s="1"/>
      <c r="G70" s="1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30577.040000000001</v>
      </c>
      <c r="F71" s="1" t="str">
        <f>"+/-"</f>
        <v>+/-</v>
      </c>
      <c r="G71" s="1">
        <f>ROUND(STDEV(H74:H103), 2)</f>
        <v>7337.73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33564.730000000003</v>
      </c>
      <c r="F72" s="1" t="str">
        <f>"+/-"</f>
        <v>+/-</v>
      </c>
      <c r="G72" s="1">
        <f>ROUND(STDEV(I74:I103), 2)</f>
        <v>6694.2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16</v>
      </c>
      <c r="G74">
        <v>50</v>
      </c>
      <c r="H74">
        <v>33471.660000000003</v>
      </c>
      <c r="I74">
        <v>35486.379999999997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16</v>
      </c>
      <c r="G75">
        <v>50</v>
      </c>
      <c r="H75">
        <v>32105.62</v>
      </c>
      <c r="I75">
        <v>29456.29</v>
      </c>
      <c r="L75" s="3" t="s">
        <v>22</v>
      </c>
      <c r="M75" s="3">
        <v>29099.623</v>
      </c>
      <c r="N75" s="3">
        <v>44658.583999999995</v>
      </c>
      <c r="S75" s="3" t="s">
        <v>22</v>
      </c>
      <c r="T75" s="3">
        <v>35845.517999999996</v>
      </c>
      <c r="U75" s="3">
        <v>44658.583999999995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16</v>
      </c>
      <c r="G76">
        <v>50</v>
      </c>
      <c r="H76">
        <v>30891.68</v>
      </c>
      <c r="I76">
        <v>41145.49</v>
      </c>
      <c r="L76" s="3" t="s">
        <v>23</v>
      </c>
      <c r="M76" s="3">
        <v>28039049.116667852</v>
      </c>
      <c r="N76" s="3">
        <v>9631857.7790933289</v>
      </c>
      <c r="S76" s="3" t="s">
        <v>23</v>
      </c>
      <c r="T76" s="3">
        <v>45074664.718973368</v>
      </c>
      <c r="U76" s="3">
        <v>9631857.7790933289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16</v>
      </c>
      <c r="G77">
        <v>50</v>
      </c>
      <c r="H77">
        <v>24250.45</v>
      </c>
      <c r="I77">
        <v>39404.67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16</v>
      </c>
      <c r="G78">
        <v>50</v>
      </c>
      <c r="H78">
        <v>30430.82</v>
      </c>
      <c r="I78">
        <v>44669.06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16</v>
      </c>
      <c r="G79">
        <v>50</v>
      </c>
      <c r="H79">
        <v>30284.61</v>
      </c>
      <c r="I79">
        <v>35346.21</v>
      </c>
      <c r="L79" s="3" t="s">
        <v>26</v>
      </c>
      <c r="M79" s="3">
        <v>15</v>
      </c>
      <c r="N79" s="3"/>
      <c r="S79" s="3" t="s">
        <v>26</v>
      </c>
      <c r="T79" s="3">
        <v>13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16</v>
      </c>
      <c r="G80">
        <v>50</v>
      </c>
      <c r="H80">
        <v>29990.48</v>
      </c>
      <c r="I80">
        <v>31816.16</v>
      </c>
      <c r="L80" s="3" t="s">
        <v>27</v>
      </c>
      <c r="M80" s="6">
        <v>-8.0163663140405816</v>
      </c>
      <c r="N80" s="3"/>
      <c r="S80" s="3" t="s">
        <v>27</v>
      </c>
      <c r="T80" s="6">
        <v>-3.7679702743995129</v>
      </c>
      <c r="U80" s="3"/>
    </row>
    <row r="81" spans="2:22" x14ac:dyDescent="0.35">
      <c r="B81">
        <v>24</v>
      </c>
      <c r="C81">
        <v>500</v>
      </c>
      <c r="D81">
        <v>0</v>
      </c>
      <c r="E81">
        <v>8</v>
      </c>
      <c r="F81" t="s">
        <v>16</v>
      </c>
      <c r="G81">
        <v>50</v>
      </c>
      <c r="H81">
        <v>20257.27</v>
      </c>
      <c r="I81">
        <v>35919.06</v>
      </c>
      <c r="L81" s="3" t="s">
        <v>28</v>
      </c>
      <c r="M81" s="3">
        <v>4.1984123236072497E-7</v>
      </c>
      <c r="N81" s="3"/>
      <c r="S81" s="3" t="s">
        <v>28</v>
      </c>
      <c r="T81" s="3">
        <v>1.1729445976948567E-3</v>
      </c>
      <c r="U81" s="3"/>
    </row>
    <row r="82" spans="2:22" x14ac:dyDescent="0.35">
      <c r="B82">
        <v>24</v>
      </c>
      <c r="C82">
        <v>500</v>
      </c>
      <c r="D82">
        <v>0</v>
      </c>
      <c r="E82">
        <v>9</v>
      </c>
      <c r="F82" t="s">
        <v>16</v>
      </c>
      <c r="G82">
        <v>50</v>
      </c>
      <c r="H82">
        <v>22083.95</v>
      </c>
      <c r="I82">
        <v>42819.360000000001</v>
      </c>
      <c r="L82" s="3" t="s">
        <v>29</v>
      </c>
      <c r="M82" s="3">
        <v>1.7530503556925723</v>
      </c>
      <c r="N82" s="3"/>
      <c r="S82" s="3" t="s">
        <v>29</v>
      </c>
      <c r="T82" s="3">
        <v>1.7709333959868729</v>
      </c>
      <c r="U82" s="3"/>
    </row>
    <row r="83" spans="2:22" x14ac:dyDescent="0.35">
      <c r="B83">
        <v>24</v>
      </c>
      <c r="C83">
        <v>500</v>
      </c>
      <c r="D83">
        <v>0</v>
      </c>
      <c r="E83">
        <v>10</v>
      </c>
      <c r="F83" t="s">
        <v>16</v>
      </c>
      <c r="G83">
        <v>50</v>
      </c>
      <c r="H83">
        <v>37229.69</v>
      </c>
      <c r="I83">
        <v>22392.5</v>
      </c>
      <c r="L83" s="3" t="s">
        <v>30</v>
      </c>
      <c r="M83" s="6">
        <v>8.3968246472144994E-7</v>
      </c>
      <c r="N83" s="3"/>
      <c r="S83" s="3" t="s">
        <v>30</v>
      </c>
      <c r="T83" s="6">
        <v>2.3458891953897134E-3</v>
      </c>
      <c r="U83" s="3"/>
    </row>
    <row r="84" spans="2:22" ht="15" thickBot="1" x14ac:dyDescent="0.4">
      <c r="B84">
        <v>24</v>
      </c>
      <c r="C84">
        <v>500</v>
      </c>
      <c r="D84">
        <v>0</v>
      </c>
      <c r="E84">
        <v>11</v>
      </c>
      <c r="F84" t="s">
        <v>16</v>
      </c>
      <c r="G84">
        <v>50</v>
      </c>
      <c r="H84">
        <v>31242.33</v>
      </c>
      <c r="I84">
        <v>29722.71</v>
      </c>
      <c r="L84" s="4" t="s">
        <v>31</v>
      </c>
      <c r="M84" s="4">
        <v>2.1314495455597742</v>
      </c>
      <c r="N84" s="4"/>
      <c r="S84" s="4" t="s">
        <v>31</v>
      </c>
      <c r="T84" s="4">
        <v>2.1603686564627926</v>
      </c>
      <c r="U84" s="4"/>
      <c r="V84" s="3"/>
    </row>
    <row r="85" spans="2:22" x14ac:dyDescent="0.35">
      <c r="B85">
        <v>24</v>
      </c>
      <c r="C85">
        <v>500</v>
      </c>
      <c r="D85">
        <v>0</v>
      </c>
      <c r="E85">
        <v>12</v>
      </c>
      <c r="F85" t="s">
        <v>16</v>
      </c>
      <c r="G85">
        <v>50</v>
      </c>
      <c r="H85">
        <v>25658.32</v>
      </c>
      <c r="I85">
        <v>29528.53</v>
      </c>
      <c r="T85" s="3"/>
      <c r="U85" s="3"/>
      <c r="V85" s="3"/>
    </row>
    <row r="86" spans="2:22" x14ac:dyDescent="0.35">
      <c r="B86">
        <v>24</v>
      </c>
      <c r="C86">
        <v>500</v>
      </c>
      <c r="D86">
        <v>0</v>
      </c>
      <c r="E86">
        <v>13</v>
      </c>
      <c r="F86" t="s">
        <v>16</v>
      </c>
      <c r="G86">
        <v>50</v>
      </c>
      <c r="H86">
        <v>29483.75</v>
      </c>
      <c r="I86">
        <v>35150.32</v>
      </c>
      <c r="T86" s="3"/>
      <c r="U86" s="3"/>
      <c r="V86" s="3"/>
    </row>
    <row r="87" spans="2:22" x14ac:dyDescent="0.35">
      <c r="B87">
        <v>24</v>
      </c>
      <c r="C87">
        <v>500</v>
      </c>
      <c r="D87">
        <v>0</v>
      </c>
      <c r="E87">
        <v>14</v>
      </c>
      <c r="F87" t="s">
        <v>16</v>
      </c>
      <c r="G87">
        <v>50</v>
      </c>
      <c r="H87">
        <v>41015.56</v>
      </c>
      <c r="I87">
        <v>31242.33</v>
      </c>
      <c r="L87" s="1" t="s">
        <v>32</v>
      </c>
      <c r="M87" s="3"/>
      <c r="N87" s="3"/>
      <c r="O87" s="3"/>
      <c r="S87" s="1" t="s">
        <v>33</v>
      </c>
      <c r="T87" s="3"/>
      <c r="U87" s="3"/>
      <c r="V87" s="3"/>
    </row>
    <row r="88" spans="2:22" x14ac:dyDescent="0.35">
      <c r="B88">
        <v>24</v>
      </c>
      <c r="C88">
        <v>500</v>
      </c>
      <c r="D88">
        <v>0</v>
      </c>
      <c r="E88">
        <v>15</v>
      </c>
      <c r="F88" t="s">
        <v>16</v>
      </c>
      <c r="G88">
        <v>50</v>
      </c>
      <c r="H88">
        <v>52005.07</v>
      </c>
      <c r="I88">
        <v>34014.67</v>
      </c>
      <c r="L88" t="s">
        <v>19</v>
      </c>
      <c r="S88" t="s">
        <v>19</v>
      </c>
      <c r="V88" s="3"/>
    </row>
    <row r="89" spans="2:22" ht="15" thickBot="1" x14ac:dyDescent="0.4">
      <c r="B89">
        <v>24</v>
      </c>
      <c r="C89">
        <v>500</v>
      </c>
      <c r="D89">
        <v>0</v>
      </c>
      <c r="E89">
        <v>16</v>
      </c>
      <c r="F89" t="s">
        <v>16</v>
      </c>
      <c r="G89">
        <v>50</v>
      </c>
      <c r="H89">
        <v>23071.53</v>
      </c>
      <c r="I89">
        <v>17491.490000000002</v>
      </c>
      <c r="L89" t="s">
        <v>49</v>
      </c>
      <c r="S89" t="s">
        <v>49</v>
      </c>
      <c r="V89" s="3"/>
    </row>
    <row r="90" spans="2:22" x14ac:dyDescent="0.35">
      <c r="B90">
        <v>24</v>
      </c>
      <c r="C90">
        <v>500</v>
      </c>
      <c r="D90">
        <v>0</v>
      </c>
      <c r="E90">
        <v>17</v>
      </c>
      <c r="F90" t="s">
        <v>16</v>
      </c>
      <c r="G90">
        <v>50</v>
      </c>
      <c r="H90">
        <v>37154.46</v>
      </c>
      <c r="I90">
        <v>31440.12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  <c r="V90" s="3"/>
    </row>
    <row r="91" spans="2:22" x14ac:dyDescent="0.35">
      <c r="B91">
        <v>24</v>
      </c>
      <c r="C91">
        <v>500</v>
      </c>
      <c r="D91">
        <v>0</v>
      </c>
      <c r="E91">
        <v>18</v>
      </c>
      <c r="F91" t="s">
        <v>16</v>
      </c>
      <c r="G91">
        <v>50</v>
      </c>
      <c r="H91">
        <v>27434.1</v>
      </c>
      <c r="I91">
        <v>29070.21</v>
      </c>
      <c r="L91" s="3" t="s">
        <v>22</v>
      </c>
      <c r="M91" s="3">
        <v>30577.038666666664</v>
      </c>
      <c r="N91" s="3">
        <v>43524.667000000001</v>
      </c>
      <c r="S91" s="3" t="s">
        <v>22</v>
      </c>
      <c r="T91" s="3">
        <v>33564.727666666666</v>
      </c>
      <c r="U91" s="3">
        <v>43524.667000000001</v>
      </c>
      <c r="V91" s="3"/>
    </row>
    <row r="92" spans="2:22" x14ac:dyDescent="0.35">
      <c r="B92">
        <v>24</v>
      </c>
      <c r="C92">
        <v>500</v>
      </c>
      <c r="D92">
        <v>0</v>
      </c>
      <c r="E92">
        <v>19</v>
      </c>
      <c r="F92" t="s">
        <v>16</v>
      </c>
      <c r="G92">
        <v>50</v>
      </c>
      <c r="H92">
        <v>24499.03</v>
      </c>
      <c r="I92">
        <v>37069.78</v>
      </c>
      <c r="L92" s="3" t="s">
        <v>23</v>
      </c>
      <c r="M92" s="3">
        <v>53842319.471018955</v>
      </c>
      <c r="N92" s="3">
        <v>21097663.785952862</v>
      </c>
      <c r="S92" s="3" t="s">
        <v>23</v>
      </c>
      <c r="T92" s="3">
        <v>44812277.550570391</v>
      </c>
      <c r="U92" s="3">
        <v>21097663.785952862</v>
      </c>
      <c r="V92" s="3"/>
    </row>
    <row r="93" spans="2:22" x14ac:dyDescent="0.35">
      <c r="B93">
        <v>24</v>
      </c>
      <c r="C93">
        <v>500</v>
      </c>
      <c r="D93">
        <v>0</v>
      </c>
      <c r="E93">
        <v>20</v>
      </c>
      <c r="F93" t="s">
        <v>16</v>
      </c>
      <c r="G93">
        <v>50</v>
      </c>
      <c r="H93">
        <v>20384</v>
      </c>
      <c r="I93">
        <v>33766.5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  <c r="V93" s="3"/>
    </row>
    <row r="94" spans="2:22" x14ac:dyDescent="0.35">
      <c r="B94">
        <v>24</v>
      </c>
      <c r="C94">
        <v>500</v>
      </c>
      <c r="D94">
        <v>0</v>
      </c>
      <c r="E94">
        <v>21</v>
      </c>
      <c r="F94" t="s">
        <v>16</v>
      </c>
      <c r="G94">
        <v>50</v>
      </c>
      <c r="H94">
        <v>29483.75</v>
      </c>
      <c r="I94">
        <v>29483.75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  <c r="V94" s="3"/>
    </row>
    <row r="95" spans="2:22" x14ac:dyDescent="0.35">
      <c r="B95">
        <v>24</v>
      </c>
      <c r="C95">
        <v>500</v>
      </c>
      <c r="D95">
        <v>0</v>
      </c>
      <c r="E95">
        <v>22</v>
      </c>
      <c r="F95" t="s">
        <v>16</v>
      </c>
      <c r="G95">
        <v>50</v>
      </c>
      <c r="H95">
        <v>19453.330000000002</v>
      </c>
      <c r="I95">
        <v>34632.629999999997</v>
      </c>
      <c r="L95" s="3" t="s">
        <v>26</v>
      </c>
      <c r="M95" s="3">
        <v>49</v>
      </c>
      <c r="N95" s="3"/>
      <c r="S95" s="3" t="s">
        <v>26</v>
      </c>
      <c r="T95" s="3">
        <v>51</v>
      </c>
      <c r="U95" s="3"/>
      <c r="V95" s="3"/>
    </row>
    <row r="96" spans="2:22" x14ac:dyDescent="0.35">
      <c r="B96">
        <v>24</v>
      </c>
      <c r="C96">
        <v>500</v>
      </c>
      <c r="D96">
        <v>0</v>
      </c>
      <c r="E96">
        <v>23</v>
      </c>
      <c r="F96" t="s">
        <v>16</v>
      </c>
      <c r="G96">
        <v>50</v>
      </c>
      <c r="H96">
        <v>22795.21</v>
      </c>
      <c r="I96">
        <v>28620.26</v>
      </c>
      <c r="L96" s="3" t="s">
        <v>27</v>
      </c>
      <c r="M96" s="6">
        <v>-8.1920775675554047</v>
      </c>
      <c r="N96" s="3"/>
      <c r="S96" s="3" t="s">
        <v>27</v>
      </c>
      <c r="T96" s="6">
        <v>-6.7195758089415403</v>
      </c>
      <c r="U96" s="3"/>
      <c r="V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16</v>
      </c>
      <c r="G97">
        <v>50</v>
      </c>
      <c r="H97">
        <v>41604.78</v>
      </c>
      <c r="I97">
        <v>28301.16</v>
      </c>
      <c r="L97" s="3" t="s">
        <v>28</v>
      </c>
      <c r="M97" s="3">
        <v>4.8652524955765462E-11</v>
      </c>
      <c r="N97" s="3"/>
      <c r="S97" s="3" t="s">
        <v>28</v>
      </c>
      <c r="T97" s="3">
        <v>7.5480133321294338E-9</v>
      </c>
      <c r="U97" s="3"/>
      <c r="V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16</v>
      </c>
      <c r="G98">
        <v>50</v>
      </c>
      <c r="H98">
        <v>40918.879999999997</v>
      </c>
      <c r="I98">
        <v>29483.75</v>
      </c>
      <c r="L98" s="3" t="s">
        <v>29</v>
      </c>
      <c r="M98" s="3">
        <v>1.6765508926168529</v>
      </c>
      <c r="N98" s="3"/>
      <c r="S98" s="3" t="s">
        <v>29</v>
      </c>
      <c r="T98" s="3">
        <v>1.6752849504249088</v>
      </c>
      <c r="U98" s="3"/>
      <c r="V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16</v>
      </c>
      <c r="G99">
        <v>50</v>
      </c>
      <c r="H99">
        <v>31750.9</v>
      </c>
      <c r="I99">
        <v>39059.24</v>
      </c>
      <c r="L99" s="3" t="s">
        <v>30</v>
      </c>
      <c r="M99" s="6">
        <v>9.7305049911530924E-11</v>
      </c>
      <c r="N99" s="3"/>
      <c r="S99" s="3" t="s">
        <v>30</v>
      </c>
      <c r="T99" s="6">
        <v>1.5096026664258868E-8</v>
      </c>
      <c r="U99" s="3"/>
      <c r="V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16</v>
      </c>
      <c r="G100">
        <v>50</v>
      </c>
      <c r="H100">
        <v>31242.33</v>
      </c>
      <c r="I100">
        <v>39510.14</v>
      </c>
      <c r="L100" s="4" t="s">
        <v>31</v>
      </c>
      <c r="M100" s="4">
        <v>2.0095752371292388</v>
      </c>
      <c r="N100" s="4"/>
      <c r="S100" s="4" t="s">
        <v>31</v>
      </c>
      <c r="T100" s="4">
        <v>2.007583770315835</v>
      </c>
      <c r="U100" s="4"/>
      <c r="V100" s="3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16</v>
      </c>
      <c r="G101">
        <v>50</v>
      </c>
      <c r="H101">
        <v>29483.75</v>
      </c>
      <c r="I101">
        <v>51581.37</v>
      </c>
      <c r="M101" s="3"/>
      <c r="N101" s="3"/>
      <c r="O101" s="3"/>
      <c r="T101" s="3"/>
      <c r="U101" s="3"/>
      <c r="V101" s="3"/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16</v>
      </c>
      <c r="G102">
        <v>50</v>
      </c>
      <c r="H102">
        <v>35384.81</v>
      </c>
      <c r="I102">
        <v>29483.75</v>
      </c>
      <c r="M102" s="3"/>
      <c r="N102" s="3"/>
      <c r="O102" s="3"/>
      <c r="T102" s="3"/>
      <c r="U102" s="3"/>
      <c r="V102" s="3"/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16</v>
      </c>
      <c r="G103">
        <v>50</v>
      </c>
      <c r="H103">
        <v>32249.040000000001</v>
      </c>
      <c r="I103">
        <v>29833.94</v>
      </c>
      <c r="M103" s="3"/>
      <c r="N103" s="3"/>
      <c r="O103" s="3"/>
      <c r="T103" s="3"/>
      <c r="U103" s="3"/>
      <c r="V103" s="3"/>
    </row>
    <row r="104" spans="1:27" x14ac:dyDescent="0.35">
      <c r="M104" s="3"/>
      <c r="N104" s="3"/>
      <c r="O104" s="3"/>
      <c r="T104" s="3"/>
      <c r="U104" s="3"/>
      <c r="V104" s="3"/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8747.76</v>
      </c>
      <c r="F106" s="1" t="str">
        <f>"+/-"</f>
        <v>+/-</v>
      </c>
      <c r="G106" s="1">
        <f>ROUND(STDEV(F109:F138), 2)</f>
        <v>904.12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40455.75</v>
      </c>
      <c r="O106" s="1" t="str">
        <f>"+/-"</f>
        <v>+/-</v>
      </c>
      <c r="P106" s="1">
        <f>ROUND(STDEV(Q109:Q138), 2)</f>
        <v>6752.81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25543.46</v>
      </c>
      <c r="X106" s="1" t="str">
        <f>"+/-"</f>
        <v>+/-</v>
      </c>
      <c r="Y106" s="1">
        <f>ROUND(STDEV(Z109:Z138), 2)</f>
        <v>13708.52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9.15</v>
      </c>
      <c r="O107" s="1" t="str">
        <f>"+/-"</f>
        <v>+/-</v>
      </c>
      <c r="P107" s="1">
        <f>ROUND(STDEV(R110:R139), 2)</f>
        <v>0.3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9.02</v>
      </c>
      <c r="X107" s="1" t="str">
        <f>"+/-"</f>
        <v>+/-</v>
      </c>
      <c r="Y107" s="1">
        <f>ROUND(STDEV(AA110:AA139), 2)</f>
        <v>0.51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16</v>
      </c>
      <c r="E109">
        <v>50</v>
      </c>
      <c r="F109">
        <v>6793.36</v>
      </c>
      <c r="K109">
        <v>8</v>
      </c>
      <c r="L109">
        <v>500</v>
      </c>
      <c r="M109">
        <v>0</v>
      </c>
      <c r="N109">
        <v>1</v>
      </c>
      <c r="O109" t="s">
        <v>16</v>
      </c>
      <c r="P109">
        <v>50</v>
      </c>
      <c r="Q109">
        <v>43569.99</v>
      </c>
      <c r="R109">
        <v>9.6</v>
      </c>
      <c r="T109">
        <v>8</v>
      </c>
      <c r="U109">
        <v>500</v>
      </c>
      <c r="V109">
        <v>0</v>
      </c>
      <c r="W109">
        <v>1</v>
      </c>
      <c r="X109" t="s">
        <v>16</v>
      </c>
      <c r="Y109">
        <v>50</v>
      </c>
      <c r="Z109">
        <v>25342.560000000001</v>
      </c>
      <c r="AA109">
        <v>9.02</v>
      </c>
    </row>
    <row r="110" spans="1:27" x14ac:dyDescent="0.35">
      <c r="B110">
        <v>500</v>
      </c>
      <c r="C110">
        <v>2</v>
      </c>
      <c r="D110" t="s">
        <v>16</v>
      </c>
      <c r="E110">
        <v>50</v>
      </c>
      <c r="F110">
        <v>9427.19</v>
      </c>
      <c r="K110">
        <v>8</v>
      </c>
      <c r="L110">
        <v>500</v>
      </c>
      <c r="M110">
        <v>0</v>
      </c>
      <c r="N110">
        <v>2</v>
      </c>
      <c r="O110" t="s">
        <v>16</v>
      </c>
      <c r="P110">
        <v>50</v>
      </c>
      <c r="Q110">
        <v>41250.19</v>
      </c>
      <c r="R110">
        <v>8.91</v>
      </c>
      <c r="T110">
        <v>8</v>
      </c>
      <c r="U110">
        <v>500</v>
      </c>
      <c r="V110">
        <v>0</v>
      </c>
      <c r="W110">
        <v>2</v>
      </c>
      <c r="X110" t="s">
        <v>16</v>
      </c>
      <c r="Y110">
        <v>50</v>
      </c>
      <c r="Z110">
        <v>29483.75</v>
      </c>
      <c r="AA110">
        <v>9.01</v>
      </c>
    </row>
    <row r="111" spans="1:27" x14ac:dyDescent="0.35">
      <c r="B111">
        <v>500</v>
      </c>
      <c r="C111">
        <v>3</v>
      </c>
      <c r="D111" t="s">
        <v>16</v>
      </c>
      <c r="E111">
        <v>50</v>
      </c>
      <c r="F111">
        <v>8799.77</v>
      </c>
      <c r="K111">
        <v>8</v>
      </c>
      <c r="L111">
        <v>500</v>
      </c>
      <c r="M111">
        <v>0</v>
      </c>
      <c r="N111">
        <v>3</v>
      </c>
      <c r="O111" t="s">
        <v>16</v>
      </c>
      <c r="P111">
        <v>50</v>
      </c>
      <c r="Q111">
        <v>46510.84</v>
      </c>
      <c r="R111">
        <v>8.93</v>
      </c>
      <c r="T111">
        <v>8</v>
      </c>
      <c r="U111">
        <v>500</v>
      </c>
      <c r="V111">
        <v>0</v>
      </c>
      <c r="W111">
        <v>3</v>
      </c>
      <c r="X111" t="s">
        <v>16</v>
      </c>
      <c r="Y111">
        <v>50</v>
      </c>
      <c r="Z111">
        <v>30197.68</v>
      </c>
      <c r="AA111">
        <v>9.3000000000000007</v>
      </c>
    </row>
    <row r="112" spans="1:27" x14ac:dyDescent="0.35">
      <c r="B112">
        <v>500</v>
      </c>
      <c r="C112">
        <v>4</v>
      </c>
      <c r="D112" t="s">
        <v>16</v>
      </c>
      <c r="E112">
        <v>50</v>
      </c>
      <c r="F112">
        <v>10012.27</v>
      </c>
      <c r="K112">
        <v>8</v>
      </c>
      <c r="L112">
        <v>500</v>
      </c>
      <c r="M112">
        <v>0</v>
      </c>
      <c r="N112">
        <v>4</v>
      </c>
      <c r="O112" t="s">
        <v>16</v>
      </c>
      <c r="P112">
        <v>50</v>
      </c>
      <c r="Q112">
        <v>44875.77</v>
      </c>
      <c r="R112">
        <v>8.82</v>
      </c>
      <c r="T112">
        <v>8</v>
      </c>
      <c r="U112">
        <v>500</v>
      </c>
      <c r="V112">
        <v>0</v>
      </c>
      <c r="W112">
        <v>4</v>
      </c>
      <c r="X112" t="s">
        <v>16</v>
      </c>
      <c r="Y112">
        <v>50</v>
      </c>
      <c r="Z112">
        <v>25119.02</v>
      </c>
      <c r="AA112">
        <v>8.92</v>
      </c>
    </row>
    <row r="113" spans="2:27" x14ac:dyDescent="0.35">
      <c r="B113">
        <v>500</v>
      </c>
      <c r="C113">
        <v>5</v>
      </c>
      <c r="D113" t="s">
        <v>16</v>
      </c>
      <c r="E113">
        <v>50</v>
      </c>
      <c r="F113">
        <v>8271.7800000000007</v>
      </c>
      <c r="K113">
        <v>8</v>
      </c>
      <c r="L113">
        <v>500</v>
      </c>
      <c r="M113">
        <v>0</v>
      </c>
      <c r="N113">
        <v>5</v>
      </c>
      <c r="O113" t="s">
        <v>16</v>
      </c>
      <c r="P113">
        <v>50</v>
      </c>
      <c r="Q113">
        <v>38301.53</v>
      </c>
      <c r="R113">
        <v>8.7799999999999994</v>
      </c>
      <c r="T113">
        <v>8</v>
      </c>
      <c r="U113">
        <v>500</v>
      </c>
      <c r="V113">
        <v>0</v>
      </c>
      <c r="W113">
        <v>5</v>
      </c>
      <c r="X113" t="s">
        <v>16</v>
      </c>
      <c r="Y113">
        <v>50</v>
      </c>
      <c r="Z113">
        <v>12847.19</v>
      </c>
      <c r="AA113">
        <v>9.18</v>
      </c>
    </row>
    <row r="114" spans="2:27" x14ac:dyDescent="0.35">
      <c r="B114">
        <v>500</v>
      </c>
      <c r="C114">
        <v>6</v>
      </c>
      <c r="D114" t="s">
        <v>16</v>
      </c>
      <c r="E114">
        <v>50</v>
      </c>
      <c r="F114">
        <v>10241.6</v>
      </c>
      <c r="K114">
        <v>8</v>
      </c>
      <c r="L114">
        <v>500</v>
      </c>
      <c r="M114">
        <v>0</v>
      </c>
      <c r="N114">
        <v>6</v>
      </c>
      <c r="O114" t="s">
        <v>16</v>
      </c>
      <c r="P114">
        <v>50</v>
      </c>
      <c r="Q114">
        <v>43811.7</v>
      </c>
      <c r="R114">
        <v>8.74</v>
      </c>
      <c r="T114">
        <v>8</v>
      </c>
      <c r="U114">
        <v>500</v>
      </c>
      <c r="V114">
        <v>0</v>
      </c>
      <c r="W114">
        <v>6</v>
      </c>
      <c r="X114" t="s">
        <v>16</v>
      </c>
      <c r="Y114">
        <v>50</v>
      </c>
      <c r="Z114">
        <v>8888.2999999999993</v>
      </c>
      <c r="AA114">
        <v>8.8000000000000007</v>
      </c>
    </row>
    <row r="115" spans="2:27" x14ac:dyDescent="0.35">
      <c r="B115">
        <v>500</v>
      </c>
      <c r="C115">
        <v>7</v>
      </c>
      <c r="D115" t="s">
        <v>16</v>
      </c>
      <c r="E115">
        <v>50</v>
      </c>
      <c r="F115">
        <v>8831.52</v>
      </c>
      <c r="K115">
        <v>8</v>
      </c>
      <c r="L115">
        <v>500</v>
      </c>
      <c r="M115">
        <v>0</v>
      </c>
      <c r="N115">
        <v>7</v>
      </c>
      <c r="O115" t="s">
        <v>16</v>
      </c>
      <c r="P115">
        <v>50</v>
      </c>
      <c r="Q115">
        <v>29483.75</v>
      </c>
      <c r="R115">
        <v>9.31</v>
      </c>
      <c r="T115">
        <v>8</v>
      </c>
      <c r="U115">
        <v>500</v>
      </c>
      <c r="V115">
        <v>0</v>
      </c>
      <c r="W115">
        <v>7</v>
      </c>
      <c r="X115" t="s">
        <v>16</v>
      </c>
      <c r="Y115">
        <v>50</v>
      </c>
      <c r="Z115">
        <v>8162.57</v>
      </c>
      <c r="AA115">
        <v>9.1300000000000008</v>
      </c>
    </row>
    <row r="116" spans="2:27" x14ac:dyDescent="0.35">
      <c r="B116">
        <v>500</v>
      </c>
      <c r="C116">
        <v>8</v>
      </c>
      <c r="D116" t="s">
        <v>16</v>
      </c>
      <c r="E116">
        <v>50</v>
      </c>
      <c r="F116">
        <v>7864.13</v>
      </c>
      <c r="K116">
        <v>8</v>
      </c>
      <c r="L116">
        <v>500</v>
      </c>
      <c r="M116">
        <v>0</v>
      </c>
      <c r="N116">
        <v>8</v>
      </c>
      <c r="O116" t="s">
        <v>16</v>
      </c>
      <c r="P116">
        <v>50</v>
      </c>
      <c r="Q116">
        <v>53858.720000000001</v>
      </c>
      <c r="R116">
        <v>9.48</v>
      </c>
      <c r="T116">
        <v>8</v>
      </c>
      <c r="U116">
        <v>500</v>
      </c>
      <c r="V116">
        <v>0</v>
      </c>
      <c r="W116">
        <v>8</v>
      </c>
      <c r="X116" t="s">
        <v>16</v>
      </c>
      <c r="Y116">
        <v>50</v>
      </c>
      <c r="Z116">
        <v>37449.74</v>
      </c>
      <c r="AA116">
        <v>8.76</v>
      </c>
    </row>
    <row r="117" spans="2:27" x14ac:dyDescent="0.35">
      <c r="B117">
        <v>500</v>
      </c>
      <c r="C117">
        <v>9</v>
      </c>
      <c r="D117" t="s">
        <v>16</v>
      </c>
      <c r="E117">
        <v>50</v>
      </c>
      <c r="F117">
        <v>9124.23</v>
      </c>
      <c r="K117">
        <v>8</v>
      </c>
      <c r="L117">
        <v>500</v>
      </c>
      <c r="M117">
        <v>0</v>
      </c>
      <c r="N117">
        <v>9</v>
      </c>
      <c r="O117" t="s">
        <v>16</v>
      </c>
      <c r="P117">
        <v>50</v>
      </c>
      <c r="Q117">
        <v>33740.54</v>
      </c>
      <c r="R117">
        <v>9.01</v>
      </c>
      <c r="T117">
        <v>8</v>
      </c>
      <c r="U117">
        <v>500</v>
      </c>
      <c r="V117">
        <v>0</v>
      </c>
      <c r="W117">
        <v>9</v>
      </c>
      <c r="X117" t="s">
        <v>16</v>
      </c>
      <c r="Y117">
        <v>50</v>
      </c>
      <c r="Z117">
        <v>9481.5400000000009</v>
      </c>
      <c r="AA117">
        <v>9.34</v>
      </c>
    </row>
    <row r="118" spans="2:27" x14ac:dyDescent="0.35">
      <c r="B118">
        <v>500</v>
      </c>
      <c r="C118">
        <v>10</v>
      </c>
      <c r="D118" t="s">
        <v>16</v>
      </c>
      <c r="E118">
        <v>50</v>
      </c>
      <c r="F118">
        <v>8019.21</v>
      </c>
      <c r="K118">
        <v>8</v>
      </c>
      <c r="L118">
        <v>500</v>
      </c>
      <c r="M118">
        <v>0</v>
      </c>
      <c r="N118">
        <v>10</v>
      </c>
      <c r="O118" t="s">
        <v>16</v>
      </c>
      <c r="P118">
        <v>50</v>
      </c>
      <c r="Q118">
        <v>35853.15</v>
      </c>
      <c r="R118">
        <v>8.9499999999999993</v>
      </c>
      <c r="T118">
        <v>8</v>
      </c>
      <c r="U118">
        <v>500</v>
      </c>
      <c r="V118">
        <v>0</v>
      </c>
      <c r="W118">
        <v>10</v>
      </c>
      <c r="X118" t="s">
        <v>16</v>
      </c>
      <c r="Y118">
        <v>50</v>
      </c>
      <c r="Z118">
        <v>19989.5</v>
      </c>
      <c r="AA118">
        <v>8.99</v>
      </c>
    </row>
    <row r="119" spans="2:27" x14ac:dyDescent="0.35">
      <c r="B119">
        <v>500</v>
      </c>
      <c r="C119">
        <v>11</v>
      </c>
      <c r="D119" t="s">
        <v>16</v>
      </c>
      <c r="E119">
        <v>51</v>
      </c>
      <c r="F119">
        <v>7325.18</v>
      </c>
      <c r="K119">
        <v>8</v>
      </c>
      <c r="L119">
        <v>500</v>
      </c>
      <c r="M119">
        <v>0</v>
      </c>
      <c r="N119">
        <v>11</v>
      </c>
      <c r="O119" t="s">
        <v>16</v>
      </c>
      <c r="P119">
        <v>50</v>
      </c>
      <c r="Q119">
        <v>43715.16</v>
      </c>
      <c r="R119">
        <v>9.15</v>
      </c>
      <c r="T119">
        <v>8</v>
      </c>
      <c r="U119">
        <v>500</v>
      </c>
      <c r="V119">
        <v>0</v>
      </c>
      <c r="W119">
        <v>11</v>
      </c>
      <c r="X119" t="s">
        <v>16</v>
      </c>
      <c r="Y119">
        <v>50</v>
      </c>
      <c r="Z119">
        <v>30956.68</v>
      </c>
      <c r="AA119">
        <v>8.92</v>
      </c>
    </row>
    <row r="120" spans="2:27" x14ac:dyDescent="0.35">
      <c r="B120">
        <v>500</v>
      </c>
      <c r="C120">
        <v>12</v>
      </c>
      <c r="D120" t="s">
        <v>16</v>
      </c>
      <c r="E120">
        <v>52</v>
      </c>
      <c r="F120">
        <v>9031.32</v>
      </c>
      <c r="K120">
        <v>8</v>
      </c>
      <c r="L120">
        <v>500</v>
      </c>
      <c r="M120">
        <v>0</v>
      </c>
      <c r="N120">
        <v>12</v>
      </c>
      <c r="O120" t="s">
        <v>16</v>
      </c>
      <c r="P120">
        <v>50</v>
      </c>
      <c r="Q120">
        <v>38386.239999999998</v>
      </c>
      <c r="R120">
        <v>9.0299999999999994</v>
      </c>
      <c r="T120">
        <v>8</v>
      </c>
      <c r="U120">
        <v>500</v>
      </c>
      <c r="V120">
        <v>0</v>
      </c>
      <c r="W120">
        <v>12</v>
      </c>
      <c r="X120" t="s">
        <v>16</v>
      </c>
      <c r="Y120">
        <v>50</v>
      </c>
      <c r="Z120">
        <v>25652.21</v>
      </c>
      <c r="AA120">
        <v>8.61</v>
      </c>
    </row>
    <row r="121" spans="2:27" x14ac:dyDescent="0.35">
      <c r="B121">
        <v>500</v>
      </c>
      <c r="C121">
        <v>13</v>
      </c>
      <c r="D121" t="s">
        <v>16</v>
      </c>
      <c r="E121">
        <v>53</v>
      </c>
      <c r="F121">
        <v>8540.18</v>
      </c>
      <c r="K121">
        <v>8</v>
      </c>
      <c r="L121">
        <v>500</v>
      </c>
      <c r="M121">
        <v>0</v>
      </c>
      <c r="N121">
        <v>13</v>
      </c>
      <c r="O121" t="s">
        <v>16</v>
      </c>
      <c r="P121">
        <v>50</v>
      </c>
      <c r="Q121">
        <v>43868.51</v>
      </c>
      <c r="R121">
        <v>8.8000000000000007</v>
      </c>
      <c r="T121">
        <v>8</v>
      </c>
      <c r="U121">
        <v>500</v>
      </c>
      <c r="V121">
        <v>0</v>
      </c>
      <c r="W121">
        <v>13</v>
      </c>
      <c r="X121" t="s">
        <v>16</v>
      </c>
      <c r="Y121">
        <v>50</v>
      </c>
      <c r="Z121">
        <v>44009.94</v>
      </c>
      <c r="AA121">
        <v>10.19</v>
      </c>
    </row>
    <row r="122" spans="2:27" x14ac:dyDescent="0.35">
      <c r="B122">
        <v>500</v>
      </c>
      <c r="C122">
        <v>14</v>
      </c>
      <c r="D122" t="s">
        <v>16</v>
      </c>
      <c r="E122">
        <v>54</v>
      </c>
      <c r="F122">
        <v>8741.31</v>
      </c>
      <c r="K122">
        <v>8</v>
      </c>
      <c r="L122">
        <v>500</v>
      </c>
      <c r="M122">
        <v>0</v>
      </c>
      <c r="N122">
        <v>14</v>
      </c>
      <c r="O122" t="s">
        <v>16</v>
      </c>
      <c r="P122">
        <v>50</v>
      </c>
      <c r="Q122">
        <v>45842.38</v>
      </c>
      <c r="R122">
        <v>9.7100000000000009</v>
      </c>
      <c r="T122">
        <v>8</v>
      </c>
      <c r="U122">
        <v>500</v>
      </c>
      <c r="V122">
        <v>0</v>
      </c>
      <c r="W122">
        <v>14</v>
      </c>
      <c r="X122" t="s">
        <v>16</v>
      </c>
      <c r="Y122">
        <v>50</v>
      </c>
      <c r="Z122">
        <v>47583.839999999997</v>
      </c>
      <c r="AA122">
        <v>9.9499999999999993</v>
      </c>
    </row>
    <row r="123" spans="2:27" x14ac:dyDescent="0.35">
      <c r="B123">
        <v>500</v>
      </c>
      <c r="C123">
        <v>15</v>
      </c>
      <c r="D123" t="s">
        <v>16</v>
      </c>
      <c r="E123">
        <v>55</v>
      </c>
      <c r="F123">
        <v>9171.17</v>
      </c>
      <c r="K123">
        <v>8</v>
      </c>
      <c r="L123">
        <v>500</v>
      </c>
      <c r="M123">
        <v>0</v>
      </c>
      <c r="N123">
        <v>15</v>
      </c>
      <c r="O123" t="s">
        <v>16</v>
      </c>
      <c r="P123">
        <v>50</v>
      </c>
      <c r="Q123">
        <v>38078.769999999997</v>
      </c>
      <c r="R123">
        <v>9.5399999999999991</v>
      </c>
      <c r="T123">
        <v>8</v>
      </c>
      <c r="U123">
        <v>500</v>
      </c>
      <c r="V123">
        <v>0</v>
      </c>
      <c r="W123">
        <v>15</v>
      </c>
      <c r="X123" t="s">
        <v>16</v>
      </c>
      <c r="Y123">
        <v>50</v>
      </c>
      <c r="Z123">
        <v>25502.77</v>
      </c>
      <c r="AA123">
        <v>8.8000000000000007</v>
      </c>
    </row>
    <row r="124" spans="2:27" x14ac:dyDescent="0.35">
      <c r="B124">
        <v>500</v>
      </c>
      <c r="C124">
        <v>16</v>
      </c>
      <c r="D124" t="s">
        <v>16</v>
      </c>
      <c r="E124">
        <v>56</v>
      </c>
      <c r="F124">
        <v>9169.14</v>
      </c>
      <c r="K124">
        <v>8</v>
      </c>
      <c r="L124">
        <v>500</v>
      </c>
      <c r="M124">
        <v>0</v>
      </c>
      <c r="N124">
        <v>16</v>
      </c>
      <c r="O124" t="s">
        <v>16</v>
      </c>
      <c r="P124">
        <v>50</v>
      </c>
      <c r="Q124">
        <v>35036.519999999997</v>
      </c>
      <c r="R124">
        <v>9.07</v>
      </c>
      <c r="T124">
        <v>8</v>
      </c>
      <c r="U124">
        <v>500</v>
      </c>
      <c r="V124">
        <v>0</v>
      </c>
      <c r="W124">
        <v>16</v>
      </c>
      <c r="X124" t="s">
        <v>16</v>
      </c>
      <c r="Y124">
        <v>50</v>
      </c>
      <c r="Z124">
        <v>14011.43</v>
      </c>
      <c r="AA124">
        <v>8.77</v>
      </c>
    </row>
    <row r="125" spans="2:27" x14ac:dyDescent="0.35">
      <c r="B125">
        <v>500</v>
      </c>
      <c r="C125">
        <v>17</v>
      </c>
      <c r="D125" t="s">
        <v>16</v>
      </c>
      <c r="E125">
        <v>57</v>
      </c>
      <c r="F125">
        <v>8893.86</v>
      </c>
      <c r="K125">
        <v>8</v>
      </c>
      <c r="L125">
        <v>500</v>
      </c>
      <c r="M125">
        <v>0</v>
      </c>
      <c r="N125">
        <v>17</v>
      </c>
      <c r="O125" t="s">
        <v>16</v>
      </c>
      <c r="P125">
        <v>50</v>
      </c>
      <c r="Q125">
        <v>52258.18</v>
      </c>
      <c r="R125">
        <v>9.42</v>
      </c>
      <c r="T125">
        <v>8</v>
      </c>
      <c r="U125">
        <v>500</v>
      </c>
      <c r="V125">
        <v>0</v>
      </c>
      <c r="W125">
        <v>17</v>
      </c>
      <c r="X125" t="s">
        <v>16</v>
      </c>
      <c r="Y125">
        <v>50</v>
      </c>
      <c r="Z125">
        <v>27716.48</v>
      </c>
      <c r="AA125">
        <v>9.57</v>
      </c>
    </row>
    <row r="126" spans="2:27" x14ac:dyDescent="0.35">
      <c r="B126">
        <v>500</v>
      </c>
      <c r="C126">
        <v>18</v>
      </c>
      <c r="D126" t="s">
        <v>16</v>
      </c>
      <c r="E126">
        <v>58</v>
      </c>
      <c r="F126">
        <v>8599.3799999999992</v>
      </c>
      <c r="K126">
        <v>8</v>
      </c>
      <c r="L126">
        <v>500</v>
      </c>
      <c r="M126">
        <v>0</v>
      </c>
      <c r="N126">
        <v>18</v>
      </c>
      <c r="O126" t="s">
        <v>16</v>
      </c>
      <c r="P126">
        <v>50</v>
      </c>
      <c r="Q126">
        <v>40303.67</v>
      </c>
      <c r="R126">
        <v>9.0500000000000007</v>
      </c>
      <c r="T126">
        <v>8</v>
      </c>
      <c r="U126">
        <v>500</v>
      </c>
      <c r="V126">
        <v>0</v>
      </c>
      <c r="W126">
        <v>18</v>
      </c>
      <c r="X126" t="s">
        <v>16</v>
      </c>
      <c r="Y126">
        <v>50</v>
      </c>
      <c r="Z126">
        <v>7565.18</v>
      </c>
      <c r="AA126">
        <v>8.4499999999999993</v>
      </c>
    </row>
    <row r="127" spans="2:27" x14ac:dyDescent="0.35">
      <c r="B127">
        <v>500</v>
      </c>
      <c r="C127">
        <v>19</v>
      </c>
      <c r="D127" t="s">
        <v>16</v>
      </c>
      <c r="E127">
        <v>59</v>
      </c>
      <c r="F127">
        <v>9987.98</v>
      </c>
      <c r="K127">
        <v>8</v>
      </c>
      <c r="L127">
        <v>500</v>
      </c>
      <c r="M127">
        <v>0</v>
      </c>
      <c r="N127">
        <v>19</v>
      </c>
      <c r="O127" t="s">
        <v>16</v>
      </c>
      <c r="P127">
        <v>50</v>
      </c>
      <c r="Q127">
        <v>29483.75</v>
      </c>
      <c r="R127">
        <v>9.51</v>
      </c>
      <c r="T127">
        <v>8</v>
      </c>
      <c r="U127">
        <v>500</v>
      </c>
      <c r="V127">
        <v>0</v>
      </c>
      <c r="W127">
        <v>19</v>
      </c>
      <c r="X127" t="s">
        <v>16</v>
      </c>
      <c r="Y127">
        <v>50</v>
      </c>
      <c r="Z127">
        <v>22363.26</v>
      </c>
      <c r="AA127">
        <v>9.67</v>
      </c>
    </row>
    <row r="128" spans="2:27" x14ac:dyDescent="0.35">
      <c r="B128">
        <v>500</v>
      </c>
      <c r="C128">
        <v>20</v>
      </c>
      <c r="D128" t="s">
        <v>16</v>
      </c>
      <c r="E128">
        <v>60</v>
      </c>
      <c r="F128">
        <v>8950.94</v>
      </c>
      <c r="K128">
        <v>8</v>
      </c>
      <c r="L128">
        <v>500</v>
      </c>
      <c r="M128">
        <v>0</v>
      </c>
      <c r="N128">
        <v>20</v>
      </c>
      <c r="O128" t="s">
        <v>16</v>
      </c>
      <c r="P128">
        <v>50</v>
      </c>
      <c r="Q128">
        <v>29483.75</v>
      </c>
      <c r="R128">
        <v>9.26</v>
      </c>
      <c r="T128">
        <v>8</v>
      </c>
      <c r="U128">
        <v>500</v>
      </c>
      <c r="V128">
        <v>0</v>
      </c>
      <c r="W128">
        <v>20</v>
      </c>
      <c r="X128" t="s">
        <v>16</v>
      </c>
      <c r="Y128">
        <v>50</v>
      </c>
      <c r="Z128">
        <v>45537.05</v>
      </c>
      <c r="AA128">
        <v>9.4700000000000006</v>
      </c>
    </row>
    <row r="129" spans="1:27" x14ac:dyDescent="0.35">
      <c r="B129">
        <v>500</v>
      </c>
      <c r="C129">
        <v>21</v>
      </c>
      <c r="D129" t="s">
        <v>16</v>
      </c>
      <c r="E129">
        <v>61</v>
      </c>
      <c r="F129">
        <v>7896.65</v>
      </c>
      <c r="K129">
        <v>8</v>
      </c>
      <c r="L129">
        <v>500</v>
      </c>
      <c r="M129">
        <v>0</v>
      </c>
      <c r="N129">
        <v>21</v>
      </c>
      <c r="O129" t="s">
        <v>16</v>
      </c>
      <c r="P129">
        <v>50</v>
      </c>
      <c r="Q129">
        <v>36565.269999999997</v>
      </c>
      <c r="R129">
        <v>8.93</v>
      </c>
      <c r="T129">
        <v>8</v>
      </c>
      <c r="U129">
        <v>500</v>
      </c>
      <c r="V129">
        <v>0</v>
      </c>
      <c r="W129">
        <v>21</v>
      </c>
      <c r="X129" t="s">
        <v>16</v>
      </c>
      <c r="Y129">
        <v>50</v>
      </c>
      <c r="Z129">
        <v>8167.33</v>
      </c>
      <c r="AA129">
        <v>8.9499999999999993</v>
      </c>
    </row>
    <row r="130" spans="1:27" x14ac:dyDescent="0.35">
      <c r="B130">
        <v>500</v>
      </c>
      <c r="C130">
        <v>22</v>
      </c>
      <c r="D130" t="s">
        <v>16</v>
      </c>
      <c r="E130">
        <v>62</v>
      </c>
      <c r="F130">
        <v>7951.76</v>
      </c>
      <c r="K130">
        <v>8</v>
      </c>
      <c r="L130">
        <v>500</v>
      </c>
      <c r="M130">
        <v>0</v>
      </c>
      <c r="N130">
        <v>22</v>
      </c>
      <c r="O130" t="s">
        <v>16</v>
      </c>
      <c r="P130">
        <v>50</v>
      </c>
      <c r="Q130">
        <v>40858.32</v>
      </c>
      <c r="R130">
        <v>9.17</v>
      </c>
      <c r="T130">
        <v>8</v>
      </c>
      <c r="U130">
        <v>500</v>
      </c>
      <c r="V130">
        <v>0</v>
      </c>
      <c r="W130">
        <v>22</v>
      </c>
      <c r="X130" t="s">
        <v>16</v>
      </c>
      <c r="Y130">
        <v>50</v>
      </c>
      <c r="Z130">
        <v>38639.99</v>
      </c>
      <c r="AA130">
        <v>8.77</v>
      </c>
    </row>
    <row r="131" spans="1:27" x14ac:dyDescent="0.35">
      <c r="B131">
        <v>500</v>
      </c>
      <c r="C131">
        <v>23</v>
      </c>
      <c r="D131" t="s">
        <v>16</v>
      </c>
      <c r="E131">
        <v>63</v>
      </c>
      <c r="F131">
        <v>9275.61</v>
      </c>
      <c r="K131">
        <v>8</v>
      </c>
      <c r="L131">
        <v>500</v>
      </c>
      <c r="M131">
        <v>0</v>
      </c>
      <c r="N131">
        <v>23</v>
      </c>
      <c r="O131" t="s">
        <v>16</v>
      </c>
      <c r="P131">
        <v>50</v>
      </c>
      <c r="Q131">
        <v>42287.59</v>
      </c>
      <c r="R131">
        <v>8.83</v>
      </c>
      <c r="T131">
        <v>8</v>
      </c>
      <c r="U131">
        <v>500</v>
      </c>
      <c r="V131">
        <v>0</v>
      </c>
      <c r="W131">
        <v>23</v>
      </c>
      <c r="X131" t="s">
        <v>16</v>
      </c>
      <c r="Y131">
        <v>50</v>
      </c>
      <c r="Z131">
        <v>6726.51</v>
      </c>
      <c r="AA131">
        <v>8.24</v>
      </c>
    </row>
    <row r="132" spans="1:27" x14ac:dyDescent="0.35">
      <c r="B132">
        <v>500</v>
      </c>
      <c r="C132">
        <v>24</v>
      </c>
      <c r="D132" t="s">
        <v>16</v>
      </c>
      <c r="E132">
        <v>64</v>
      </c>
      <c r="F132">
        <v>10451.799999999999</v>
      </c>
      <c r="K132">
        <v>8</v>
      </c>
      <c r="L132">
        <v>500</v>
      </c>
      <c r="M132">
        <v>0</v>
      </c>
      <c r="N132">
        <v>24</v>
      </c>
      <c r="O132" t="s">
        <v>16</v>
      </c>
      <c r="P132">
        <v>50</v>
      </c>
      <c r="Q132">
        <v>35094.89</v>
      </c>
      <c r="R132">
        <v>9.08</v>
      </c>
      <c r="T132">
        <v>8</v>
      </c>
      <c r="U132">
        <v>500</v>
      </c>
      <c r="V132">
        <v>0</v>
      </c>
      <c r="W132">
        <v>24</v>
      </c>
      <c r="X132" t="s">
        <v>16</v>
      </c>
      <c r="Y132">
        <v>50</v>
      </c>
      <c r="Z132">
        <v>10754.39</v>
      </c>
      <c r="AA132">
        <v>8.8800000000000008</v>
      </c>
    </row>
    <row r="133" spans="1:27" x14ac:dyDescent="0.35">
      <c r="B133">
        <v>500</v>
      </c>
      <c r="C133">
        <v>25</v>
      </c>
      <c r="D133" t="s">
        <v>16</v>
      </c>
      <c r="E133">
        <v>65</v>
      </c>
      <c r="F133">
        <v>8823.6200000000008</v>
      </c>
      <c r="K133">
        <v>8</v>
      </c>
      <c r="L133">
        <v>500</v>
      </c>
      <c r="M133">
        <v>0</v>
      </c>
      <c r="N133">
        <v>25</v>
      </c>
      <c r="O133" t="s">
        <v>16</v>
      </c>
      <c r="P133">
        <v>50</v>
      </c>
      <c r="Q133">
        <v>40510.1</v>
      </c>
      <c r="R133">
        <v>8.84</v>
      </c>
      <c r="T133">
        <v>8</v>
      </c>
      <c r="U133">
        <v>500</v>
      </c>
      <c r="V133">
        <v>0</v>
      </c>
      <c r="W133">
        <v>25</v>
      </c>
      <c r="X133" t="s">
        <v>16</v>
      </c>
      <c r="Y133">
        <v>50</v>
      </c>
      <c r="Z133">
        <v>27799.64</v>
      </c>
      <c r="AA133">
        <v>9.51</v>
      </c>
    </row>
    <row r="134" spans="1:27" x14ac:dyDescent="0.35">
      <c r="B134">
        <v>500</v>
      </c>
      <c r="C134">
        <v>26</v>
      </c>
      <c r="D134" t="s">
        <v>16</v>
      </c>
      <c r="E134">
        <v>66</v>
      </c>
      <c r="F134">
        <v>7295.54</v>
      </c>
      <c r="K134">
        <v>8</v>
      </c>
      <c r="L134">
        <v>500</v>
      </c>
      <c r="M134">
        <v>0</v>
      </c>
      <c r="N134">
        <v>26</v>
      </c>
      <c r="O134" t="s">
        <v>16</v>
      </c>
      <c r="P134">
        <v>50</v>
      </c>
      <c r="Q134">
        <v>43390.81</v>
      </c>
      <c r="R134">
        <v>8.9499999999999993</v>
      </c>
      <c r="T134">
        <v>8</v>
      </c>
      <c r="U134">
        <v>500</v>
      </c>
      <c r="V134">
        <v>0</v>
      </c>
      <c r="W134">
        <v>26</v>
      </c>
      <c r="X134" t="s">
        <v>16</v>
      </c>
      <c r="Y134">
        <v>50</v>
      </c>
      <c r="Z134">
        <v>44441.31</v>
      </c>
      <c r="AA134">
        <v>8.8699999999999992</v>
      </c>
    </row>
    <row r="135" spans="1:27" x14ac:dyDescent="0.35">
      <c r="B135">
        <v>500</v>
      </c>
      <c r="C135">
        <v>27</v>
      </c>
      <c r="D135" t="s">
        <v>16</v>
      </c>
      <c r="E135">
        <v>67</v>
      </c>
      <c r="F135">
        <v>8951.82</v>
      </c>
      <c r="K135">
        <v>8</v>
      </c>
      <c r="L135">
        <v>500</v>
      </c>
      <c r="M135">
        <v>0</v>
      </c>
      <c r="N135">
        <v>27</v>
      </c>
      <c r="O135" t="s">
        <v>16</v>
      </c>
      <c r="P135">
        <v>50</v>
      </c>
      <c r="Q135">
        <v>46056.88</v>
      </c>
      <c r="R135">
        <v>9.93</v>
      </c>
      <c r="T135">
        <v>8</v>
      </c>
      <c r="U135">
        <v>500</v>
      </c>
      <c r="V135">
        <v>0</v>
      </c>
      <c r="W135">
        <v>27</v>
      </c>
      <c r="X135" t="s">
        <v>16</v>
      </c>
      <c r="Y135">
        <v>50</v>
      </c>
      <c r="Z135">
        <v>10247.41</v>
      </c>
      <c r="AA135">
        <v>7.77</v>
      </c>
    </row>
    <row r="136" spans="1:27" x14ac:dyDescent="0.35">
      <c r="B136">
        <v>500</v>
      </c>
      <c r="C136">
        <v>28</v>
      </c>
      <c r="D136" t="s">
        <v>16</v>
      </c>
      <c r="E136">
        <v>68</v>
      </c>
      <c r="F136">
        <v>9425.86</v>
      </c>
      <c r="K136">
        <v>8</v>
      </c>
      <c r="L136">
        <v>500</v>
      </c>
      <c r="M136">
        <v>0</v>
      </c>
      <c r="N136">
        <v>28</v>
      </c>
      <c r="O136" t="s">
        <v>16</v>
      </c>
      <c r="P136">
        <v>50</v>
      </c>
      <c r="Q136">
        <v>26176.84</v>
      </c>
      <c r="R136">
        <v>8.98</v>
      </c>
      <c r="T136">
        <v>8</v>
      </c>
      <c r="U136">
        <v>500</v>
      </c>
      <c r="V136">
        <v>0</v>
      </c>
      <c r="W136">
        <v>28</v>
      </c>
      <c r="X136" t="s">
        <v>16</v>
      </c>
      <c r="Y136">
        <v>50</v>
      </c>
      <c r="Z136">
        <v>48522.26</v>
      </c>
      <c r="AA136">
        <v>8.81</v>
      </c>
    </row>
    <row r="137" spans="1:27" x14ac:dyDescent="0.35">
      <c r="B137">
        <v>500</v>
      </c>
      <c r="C137">
        <v>29</v>
      </c>
      <c r="D137" t="s">
        <v>16</v>
      </c>
      <c r="E137">
        <v>69</v>
      </c>
      <c r="F137">
        <v>9328.17</v>
      </c>
      <c r="K137">
        <v>8</v>
      </c>
      <c r="L137">
        <v>500</v>
      </c>
      <c r="M137">
        <v>0</v>
      </c>
      <c r="N137">
        <v>29</v>
      </c>
      <c r="O137" t="s">
        <v>16</v>
      </c>
      <c r="P137">
        <v>50</v>
      </c>
      <c r="Q137">
        <v>49981.53</v>
      </c>
      <c r="R137">
        <v>9.39</v>
      </c>
      <c r="T137">
        <v>8</v>
      </c>
      <c r="U137">
        <v>500</v>
      </c>
      <c r="V137">
        <v>0</v>
      </c>
      <c r="W137">
        <v>29</v>
      </c>
      <c r="X137" t="s">
        <v>16</v>
      </c>
      <c r="Y137">
        <v>50</v>
      </c>
      <c r="Z137">
        <v>43660.49</v>
      </c>
      <c r="AA137">
        <v>8.5299999999999994</v>
      </c>
    </row>
    <row r="138" spans="1:27" x14ac:dyDescent="0.35">
      <c r="B138">
        <v>500</v>
      </c>
      <c r="C138">
        <v>30</v>
      </c>
      <c r="D138" t="s">
        <v>16</v>
      </c>
      <c r="E138">
        <v>70</v>
      </c>
      <c r="F138">
        <v>7236.47</v>
      </c>
      <c r="K138">
        <v>8</v>
      </c>
      <c r="L138">
        <v>500</v>
      </c>
      <c r="M138">
        <v>0</v>
      </c>
      <c r="N138">
        <v>30</v>
      </c>
      <c r="O138" t="s">
        <v>16</v>
      </c>
      <c r="P138">
        <v>50</v>
      </c>
      <c r="Q138">
        <v>45037.05</v>
      </c>
      <c r="R138">
        <v>9.1999999999999993</v>
      </c>
      <c r="T138">
        <v>8</v>
      </c>
      <c r="U138">
        <v>500</v>
      </c>
      <c r="V138">
        <v>0</v>
      </c>
      <c r="W138">
        <v>30</v>
      </c>
      <c r="X138" t="s">
        <v>16</v>
      </c>
      <c r="Y138">
        <v>50</v>
      </c>
      <c r="Z138">
        <v>29483.75</v>
      </c>
      <c r="AA138">
        <v>9.51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28047.98</v>
      </c>
      <c r="F141" s="1" t="str">
        <f>"+/-"</f>
        <v>+/-</v>
      </c>
      <c r="G141" s="1">
        <f>ROUND(STDEV(H144:H173), 2)</f>
        <v>14114.72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25861.86</v>
      </c>
      <c r="O141" s="1" t="str">
        <f>"+/-"</f>
        <v>+/-</v>
      </c>
      <c r="P141" s="1">
        <f>ROUND(STDEV(Q144:Q173), 2)</f>
        <v>12143.24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31222.59</v>
      </c>
      <c r="X141" s="1" t="str">
        <f>"+/-"</f>
        <v>+/-</v>
      </c>
      <c r="Y141" s="1">
        <f>ROUND(STDEV(Z144:Z173), 2)</f>
        <v>12983.88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9.09</v>
      </c>
      <c r="F142" s="1" t="str">
        <f>"+/-"</f>
        <v>+/-</v>
      </c>
      <c r="G142" s="1">
        <f>ROUND(STDEV(I145:I174), 2)</f>
        <v>0.4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0.4</v>
      </c>
      <c r="Q142" s="1" t="s">
        <v>93</v>
      </c>
      <c r="U142" s="1" t="s">
        <v>6</v>
      </c>
      <c r="V142" s="1" t="s">
        <v>91</v>
      </c>
      <c r="W142" s="1">
        <f>ROUND(AVERAGE(AA144:AA173), 2)</f>
        <v>9.11</v>
      </c>
      <c r="X142" s="1" t="str">
        <f>"+/-"</f>
        <v>+/-</v>
      </c>
      <c r="Y142" s="1">
        <f>ROUND(STDEV(AA145:AA174), 2)</f>
        <v>0.44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16</v>
      </c>
      <c r="G144">
        <v>50</v>
      </c>
      <c r="H144">
        <v>11450.34</v>
      </c>
      <c r="I144">
        <v>8.61</v>
      </c>
      <c r="K144">
        <v>8</v>
      </c>
      <c r="L144">
        <v>500</v>
      </c>
      <c r="M144">
        <v>0</v>
      </c>
      <c r="N144">
        <v>1</v>
      </c>
      <c r="O144" t="s">
        <v>16</v>
      </c>
      <c r="P144">
        <v>50</v>
      </c>
      <c r="Q144">
        <v>32029.1</v>
      </c>
      <c r="R144">
        <v>9.74</v>
      </c>
      <c r="T144">
        <v>8</v>
      </c>
      <c r="U144">
        <v>500</v>
      </c>
      <c r="V144">
        <v>0</v>
      </c>
      <c r="W144">
        <v>1</v>
      </c>
      <c r="X144" t="s">
        <v>16</v>
      </c>
      <c r="Y144">
        <v>50</v>
      </c>
      <c r="Z144">
        <v>27275.32</v>
      </c>
      <c r="AA144">
        <v>8.8800000000000008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16</v>
      </c>
      <c r="G145">
        <v>50</v>
      </c>
      <c r="H145">
        <v>25906.58</v>
      </c>
      <c r="I145">
        <v>9.17</v>
      </c>
      <c r="K145">
        <v>8</v>
      </c>
      <c r="L145">
        <v>500</v>
      </c>
      <c r="M145">
        <v>0</v>
      </c>
      <c r="N145">
        <v>2</v>
      </c>
      <c r="O145" t="s">
        <v>16</v>
      </c>
      <c r="P145">
        <v>50</v>
      </c>
      <c r="Q145">
        <v>24221.16</v>
      </c>
      <c r="R145">
        <v>9.49</v>
      </c>
      <c r="T145">
        <v>8</v>
      </c>
      <c r="U145">
        <v>500</v>
      </c>
      <c r="V145">
        <v>0</v>
      </c>
      <c r="W145">
        <v>2</v>
      </c>
      <c r="X145" t="s">
        <v>16</v>
      </c>
      <c r="Y145">
        <v>50</v>
      </c>
      <c r="Z145">
        <v>51429.49</v>
      </c>
      <c r="AA145">
        <v>9.5299999999999994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16</v>
      </c>
      <c r="G146">
        <v>50</v>
      </c>
      <c r="H146">
        <v>13754.79</v>
      </c>
      <c r="I146">
        <v>9.27</v>
      </c>
      <c r="K146">
        <v>8</v>
      </c>
      <c r="L146">
        <v>500</v>
      </c>
      <c r="M146">
        <v>0</v>
      </c>
      <c r="N146">
        <v>3</v>
      </c>
      <c r="O146" t="s">
        <v>16</v>
      </c>
      <c r="P146">
        <v>50</v>
      </c>
      <c r="Q146">
        <v>10058.530000000001</v>
      </c>
      <c r="R146">
        <v>9.0399999999999991</v>
      </c>
      <c r="T146">
        <v>8</v>
      </c>
      <c r="U146">
        <v>500</v>
      </c>
      <c r="V146">
        <v>0</v>
      </c>
      <c r="W146">
        <v>3</v>
      </c>
      <c r="X146" t="s">
        <v>16</v>
      </c>
      <c r="Y146">
        <v>50</v>
      </c>
      <c r="Z146">
        <v>29483.75</v>
      </c>
      <c r="AA146">
        <v>9.2200000000000006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16</v>
      </c>
      <c r="G147">
        <v>50</v>
      </c>
      <c r="H147">
        <v>34191.06</v>
      </c>
      <c r="I147">
        <v>9.42</v>
      </c>
      <c r="K147">
        <v>8</v>
      </c>
      <c r="L147">
        <v>500</v>
      </c>
      <c r="M147">
        <v>0</v>
      </c>
      <c r="N147">
        <v>4</v>
      </c>
      <c r="O147" t="s">
        <v>16</v>
      </c>
      <c r="P147">
        <v>50</v>
      </c>
      <c r="Q147">
        <v>26468.240000000002</v>
      </c>
      <c r="R147">
        <v>8.59</v>
      </c>
      <c r="T147">
        <v>8</v>
      </c>
      <c r="U147">
        <v>500</v>
      </c>
      <c r="V147">
        <v>0</v>
      </c>
      <c r="W147">
        <v>4</v>
      </c>
      <c r="X147" t="s">
        <v>16</v>
      </c>
      <c r="Y147">
        <v>50</v>
      </c>
      <c r="Z147">
        <v>35596.22</v>
      </c>
      <c r="AA147">
        <v>8.92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16</v>
      </c>
      <c r="G148">
        <v>50</v>
      </c>
      <c r="H148">
        <v>36835.879999999997</v>
      </c>
      <c r="I148">
        <v>9.3000000000000007</v>
      </c>
      <c r="K148">
        <v>8</v>
      </c>
      <c r="L148">
        <v>500</v>
      </c>
      <c r="M148">
        <v>0</v>
      </c>
      <c r="N148">
        <v>5</v>
      </c>
      <c r="O148" t="s">
        <v>16</v>
      </c>
      <c r="P148">
        <v>50</v>
      </c>
      <c r="Q148">
        <v>41970.05</v>
      </c>
      <c r="R148">
        <v>9.6199999999999992</v>
      </c>
      <c r="T148">
        <v>8</v>
      </c>
      <c r="U148">
        <v>500</v>
      </c>
      <c r="V148">
        <v>0</v>
      </c>
      <c r="W148">
        <v>5</v>
      </c>
      <c r="X148" t="s">
        <v>16</v>
      </c>
      <c r="Y148">
        <v>50</v>
      </c>
      <c r="Z148">
        <v>40845.870000000003</v>
      </c>
      <c r="AA148">
        <v>8.85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16</v>
      </c>
      <c r="G149">
        <v>50</v>
      </c>
      <c r="H149">
        <v>44152.11</v>
      </c>
      <c r="I149">
        <v>9.1300000000000008</v>
      </c>
      <c r="K149">
        <v>8</v>
      </c>
      <c r="L149">
        <v>500</v>
      </c>
      <c r="M149">
        <v>0</v>
      </c>
      <c r="N149">
        <v>6</v>
      </c>
      <c r="O149" t="s">
        <v>16</v>
      </c>
      <c r="P149">
        <v>50</v>
      </c>
      <c r="Q149">
        <v>7912.62</v>
      </c>
      <c r="R149">
        <v>9.08</v>
      </c>
      <c r="T149">
        <v>8</v>
      </c>
      <c r="U149">
        <v>500</v>
      </c>
      <c r="V149">
        <v>0</v>
      </c>
      <c r="W149">
        <v>6</v>
      </c>
      <c r="X149" t="s">
        <v>16</v>
      </c>
      <c r="Y149">
        <v>50</v>
      </c>
      <c r="Z149">
        <v>29483.75</v>
      </c>
      <c r="AA149">
        <v>9.89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16</v>
      </c>
      <c r="G150">
        <v>50</v>
      </c>
      <c r="H150">
        <v>9487.89</v>
      </c>
      <c r="I150">
        <v>8.9600000000000009</v>
      </c>
      <c r="K150">
        <v>8</v>
      </c>
      <c r="L150">
        <v>500</v>
      </c>
      <c r="M150">
        <v>0</v>
      </c>
      <c r="N150">
        <v>7</v>
      </c>
      <c r="O150" t="s">
        <v>16</v>
      </c>
      <c r="P150">
        <v>50</v>
      </c>
      <c r="Q150">
        <v>30162.11</v>
      </c>
      <c r="R150">
        <v>8.82</v>
      </c>
      <c r="T150">
        <v>8</v>
      </c>
      <c r="U150">
        <v>500</v>
      </c>
      <c r="V150">
        <v>0</v>
      </c>
      <c r="W150">
        <v>7</v>
      </c>
      <c r="X150" t="s">
        <v>16</v>
      </c>
      <c r="Y150">
        <v>50</v>
      </c>
      <c r="Z150">
        <v>18890.91</v>
      </c>
      <c r="AA150">
        <v>9.14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16</v>
      </c>
      <c r="G151">
        <v>50</v>
      </c>
      <c r="H151">
        <v>9622.9599999999991</v>
      </c>
      <c r="I151">
        <v>8.75</v>
      </c>
      <c r="K151">
        <v>8</v>
      </c>
      <c r="L151">
        <v>500</v>
      </c>
      <c r="M151">
        <v>0</v>
      </c>
      <c r="N151">
        <v>8</v>
      </c>
      <c r="O151" t="s">
        <v>16</v>
      </c>
      <c r="P151">
        <v>50</v>
      </c>
      <c r="Q151">
        <v>12409.03</v>
      </c>
      <c r="R151">
        <v>9.24</v>
      </c>
      <c r="T151">
        <v>8</v>
      </c>
      <c r="U151">
        <v>500</v>
      </c>
      <c r="V151">
        <v>0</v>
      </c>
      <c r="W151">
        <v>8</v>
      </c>
      <c r="X151" t="s">
        <v>16</v>
      </c>
      <c r="Y151">
        <v>50</v>
      </c>
      <c r="Z151">
        <v>35853.15</v>
      </c>
      <c r="AA151">
        <v>9.24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16</v>
      </c>
      <c r="G152">
        <v>50</v>
      </c>
      <c r="H152">
        <v>37488.839999999997</v>
      </c>
      <c r="I152">
        <v>10</v>
      </c>
      <c r="K152">
        <v>8</v>
      </c>
      <c r="L152">
        <v>500</v>
      </c>
      <c r="M152">
        <v>0</v>
      </c>
      <c r="N152">
        <v>9</v>
      </c>
      <c r="O152" t="s">
        <v>16</v>
      </c>
      <c r="P152">
        <v>50</v>
      </c>
      <c r="Q152">
        <v>26582.43</v>
      </c>
      <c r="R152">
        <v>9.24</v>
      </c>
      <c r="T152">
        <v>8</v>
      </c>
      <c r="U152">
        <v>500</v>
      </c>
      <c r="V152">
        <v>0</v>
      </c>
      <c r="W152">
        <v>9</v>
      </c>
      <c r="X152" t="s">
        <v>16</v>
      </c>
      <c r="Y152">
        <v>50</v>
      </c>
      <c r="Z152">
        <v>28490.01</v>
      </c>
      <c r="AA152">
        <v>9.06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16</v>
      </c>
      <c r="G153">
        <v>50</v>
      </c>
      <c r="H153">
        <v>44603.79</v>
      </c>
      <c r="I153">
        <v>8.7799999999999994</v>
      </c>
      <c r="K153">
        <v>8</v>
      </c>
      <c r="L153">
        <v>500</v>
      </c>
      <c r="M153">
        <v>0</v>
      </c>
      <c r="N153">
        <v>10</v>
      </c>
      <c r="O153" t="s">
        <v>16</v>
      </c>
      <c r="P153">
        <v>50</v>
      </c>
      <c r="Q153">
        <v>25106.74</v>
      </c>
      <c r="R153">
        <v>8.74</v>
      </c>
      <c r="T153">
        <v>8</v>
      </c>
      <c r="U153">
        <v>500</v>
      </c>
      <c r="V153">
        <v>0</v>
      </c>
      <c r="W153">
        <v>10</v>
      </c>
      <c r="X153" t="s">
        <v>16</v>
      </c>
      <c r="Y153">
        <v>50</v>
      </c>
      <c r="Z153">
        <v>30030.45</v>
      </c>
      <c r="AA153">
        <v>9.81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16</v>
      </c>
      <c r="G154">
        <v>50</v>
      </c>
      <c r="H154">
        <v>22934.76</v>
      </c>
      <c r="I154">
        <v>9.89</v>
      </c>
      <c r="K154">
        <v>8</v>
      </c>
      <c r="L154">
        <v>500</v>
      </c>
      <c r="M154">
        <v>0</v>
      </c>
      <c r="N154">
        <v>11</v>
      </c>
      <c r="O154" t="s">
        <v>16</v>
      </c>
      <c r="P154">
        <v>50</v>
      </c>
      <c r="Q154">
        <v>10465.42</v>
      </c>
      <c r="R154">
        <v>9.1300000000000008</v>
      </c>
      <c r="T154">
        <v>8</v>
      </c>
      <c r="U154">
        <v>500</v>
      </c>
      <c r="V154">
        <v>0</v>
      </c>
      <c r="W154">
        <v>11</v>
      </c>
      <c r="X154" t="s">
        <v>16</v>
      </c>
      <c r="Y154">
        <v>50</v>
      </c>
      <c r="Z154">
        <v>26718.04</v>
      </c>
      <c r="AA154">
        <v>9.4499999999999993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16</v>
      </c>
      <c r="G155">
        <v>50</v>
      </c>
      <c r="H155">
        <v>28335.87</v>
      </c>
      <c r="I155">
        <v>8.99</v>
      </c>
      <c r="K155">
        <v>8</v>
      </c>
      <c r="L155">
        <v>500</v>
      </c>
      <c r="M155">
        <v>0</v>
      </c>
      <c r="N155">
        <v>12</v>
      </c>
      <c r="O155" t="s">
        <v>16</v>
      </c>
      <c r="P155">
        <v>50</v>
      </c>
      <c r="Q155">
        <v>17068.18</v>
      </c>
      <c r="R155">
        <v>8.75</v>
      </c>
      <c r="T155">
        <v>8</v>
      </c>
      <c r="U155">
        <v>500</v>
      </c>
      <c r="V155">
        <v>0</v>
      </c>
      <c r="W155">
        <v>12</v>
      </c>
      <c r="X155" t="s">
        <v>16</v>
      </c>
      <c r="Y155">
        <v>50</v>
      </c>
      <c r="Z155">
        <v>6930.76</v>
      </c>
      <c r="AA155">
        <v>8.5299999999999994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16</v>
      </c>
      <c r="G156">
        <v>50</v>
      </c>
      <c r="H156">
        <v>37229.79</v>
      </c>
      <c r="I156">
        <v>8.9499999999999993</v>
      </c>
      <c r="K156">
        <v>8</v>
      </c>
      <c r="L156">
        <v>500</v>
      </c>
      <c r="M156">
        <v>0</v>
      </c>
      <c r="N156">
        <v>13</v>
      </c>
      <c r="O156" t="s">
        <v>16</v>
      </c>
      <c r="P156">
        <v>50</v>
      </c>
      <c r="Q156">
        <v>29166.880000000001</v>
      </c>
      <c r="R156">
        <v>8.9700000000000006</v>
      </c>
      <c r="T156">
        <v>8</v>
      </c>
      <c r="U156">
        <v>500</v>
      </c>
      <c r="V156">
        <v>0</v>
      </c>
      <c r="W156">
        <v>13</v>
      </c>
      <c r="X156" t="s">
        <v>16</v>
      </c>
      <c r="Y156">
        <v>50</v>
      </c>
      <c r="Z156">
        <v>29483.75</v>
      </c>
      <c r="AA156">
        <v>9.9700000000000006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16</v>
      </c>
      <c r="G157">
        <v>50</v>
      </c>
      <c r="H157">
        <v>47454.42</v>
      </c>
      <c r="I157">
        <v>8.8800000000000008</v>
      </c>
      <c r="K157">
        <v>8</v>
      </c>
      <c r="L157">
        <v>500</v>
      </c>
      <c r="M157">
        <v>0</v>
      </c>
      <c r="N157">
        <v>14</v>
      </c>
      <c r="O157" t="s">
        <v>16</v>
      </c>
      <c r="P157">
        <v>50</v>
      </c>
      <c r="Q157">
        <v>29483.75</v>
      </c>
      <c r="R157">
        <v>9</v>
      </c>
      <c r="T157">
        <v>8</v>
      </c>
      <c r="U157">
        <v>500</v>
      </c>
      <c r="V157">
        <v>0</v>
      </c>
      <c r="W157">
        <v>14</v>
      </c>
      <c r="X157" t="s">
        <v>16</v>
      </c>
      <c r="Y157">
        <v>50</v>
      </c>
      <c r="Z157">
        <v>51068.38</v>
      </c>
      <c r="AA157">
        <v>8.84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16</v>
      </c>
      <c r="G158">
        <v>50</v>
      </c>
      <c r="H158">
        <v>46926.14</v>
      </c>
      <c r="I158">
        <v>9.0500000000000007</v>
      </c>
      <c r="K158">
        <v>8</v>
      </c>
      <c r="L158">
        <v>500</v>
      </c>
      <c r="M158">
        <v>0</v>
      </c>
      <c r="N158">
        <v>15</v>
      </c>
      <c r="O158" t="s">
        <v>16</v>
      </c>
      <c r="P158">
        <v>50</v>
      </c>
      <c r="Q158">
        <v>28271.21</v>
      </c>
      <c r="R158">
        <v>9.5399999999999991</v>
      </c>
      <c r="T158">
        <v>8</v>
      </c>
      <c r="U158">
        <v>500</v>
      </c>
      <c r="V158">
        <v>0</v>
      </c>
      <c r="W158">
        <v>15</v>
      </c>
      <c r="X158" t="s">
        <v>16</v>
      </c>
      <c r="Y158">
        <v>50</v>
      </c>
      <c r="Z158">
        <v>27965.31</v>
      </c>
      <c r="AA158">
        <v>9.32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16</v>
      </c>
      <c r="G159">
        <v>50</v>
      </c>
      <c r="H159">
        <v>27388.9</v>
      </c>
      <c r="I159">
        <v>9.48</v>
      </c>
      <c r="K159">
        <v>8</v>
      </c>
      <c r="L159">
        <v>500</v>
      </c>
      <c r="M159">
        <v>0</v>
      </c>
      <c r="N159">
        <v>16</v>
      </c>
      <c r="O159" t="s">
        <v>16</v>
      </c>
      <c r="P159">
        <v>50</v>
      </c>
      <c r="Q159">
        <v>33477.61</v>
      </c>
      <c r="R159">
        <v>8.67</v>
      </c>
      <c r="T159">
        <v>8</v>
      </c>
      <c r="U159">
        <v>500</v>
      </c>
      <c r="V159">
        <v>0</v>
      </c>
      <c r="W159">
        <v>16</v>
      </c>
      <c r="X159" t="s">
        <v>16</v>
      </c>
      <c r="Y159">
        <v>50</v>
      </c>
      <c r="Z159">
        <v>46928.67</v>
      </c>
      <c r="AA159">
        <v>8.7200000000000006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16</v>
      </c>
      <c r="G160">
        <v>50</v>
      </c>
      <c r="H160">
        <v>33526.199999999997</v>
      </c>
      <c r="I160">
        <v>8.67</v>
      </c>
      <c r="K160">
        <v>8</v>
      </c>
      <c r="L160">
        <v>500</v>
      </c>
      <c r="M160">
        <v>0</v>
      </c>
      <c r="N160">
        <v>17</v>
      </c>
      <c r="O160" t="s">
        <v>16</v>
      </c>
      <c r="P160">
        <v>50</v>
      </c>
      <c r="Q160">
        <v>28984.1</v>
      </c>
      <c r="R160">
        <v>9.19</v>
      </c>
      <c r="T160">
        <v>8</v>
      </c>
      <c r="U160">
        <v>500</v>
      </c>
      <c r="V160">
        <v>0</v>
      </c>
      <c r="W160">
        <v>17</v>
      </c>
      <c r="X160" t="s">
        <v>16</v>
      </c>
      <c r="Y160">
        <v>50</v>
      </c>
      <c r="Z160">
        <v>24250.23</v>
      </c>
      <c r="AA160">
        <v>9.08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16</v>
      </c>
      <c r="G161">
        <v>50</v>
      </c>
      <c r="H161">
        <v>44072.11</v>
      </c>
      <c r="I161">
        <v>9.3000000000000007</v>
      </c>
      <c r="K161">
        <v>8</v>
      </c>
      <c r="L161">
        <v>500</v>
      </c>
      <c r="M161">
        <v>0</v>
      </c>
      <c r="N161">
        <v>18</v>
      </c>
      <c r="O161" t="s">
        <v>16</v>
      </c>
      <c r="P161">
        <v>50</v>
      </c>
      <c r="Q161">
        <v>14840.08</v>
      </c>
      <c r="R161">
        <v>8.82</v>
      </c>
      <c r="T161">
        <v>8</v>
      </c>
      <c r="U161">
        <v>500</v>
      </c>
      <c r="V161">
        <v>0</v>
      </c>
      <c r="W161">
        <v>18</v>
      </c>
      <c r="X161" t="s">
        <v>16</v>
      </c>
      <c r="Y161">
        <v>50</v>
      </c>
      <c r="Z161">
        <v>29483.75</v>
      </c>
      <c r="AA161">
        <v>9.1999999999999993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16</v>
      </c>
      <c r="G162">
        <v>50</v>
      </c>
      <c r="H162">
        <v>29092.17</v>
      </c>
      <c r="I162">
        <v>8.9</v>
      </c>
      <c r="K162">
        <v>8</v>
      </c>
      <c r="L162">
        <v>500</v>
      </c>
      <c r="M162">
        <v>0</v>
      </c>
      <c r="N162">
        <v>19</v>
      </c>
      <c r="O162" t="s">
        <v>16</v>
      </c>
      <c r="P162">
        <v>50</v>
      </c>
      <c r="Q162">
        <v>28274.41</v>
      </c>
      <c r="R162">
        <v>9.1999999999999993</v>
      </c>
      <c r="T162">
        <v>8</v>
      </c>
      <c r="U162">
        <v>500</v>
      </c>
      <c r="V162">
        <v>0</v>
      </c>
      <c r="W162">
        <v>19</v>
      </c>
      <c r="X162" t="s">
        <v>16</v>
      </c>
      <c r="Y162">
        <v>50</v>
      </c>
      <c r="Z162">
        <v>48378.41</v>
      </c>
      <c r="AA162">
        <v>7.94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16</v>
      </c>
      <c r="G163">
        <v>50</v>
      </c>
      <c r="H163">
        <v>11863.06</v>
      </c>
      <c r="I163">
        <v>9.01</v>
      </c>
      <c r="K163">
        <v>8</v>
      </c>
      <c r="L163">
        <v>500</v>
      </c>
      <c r="M163">
        <v>0</v>
      </c>
      <c r="N163">
        <v>20</v>
      </c>
      <c r="O163" t="s">
        <v>16</v>
      </c>
      <c r="P163">
        <v>50</v>
      </c>
      <c r="Q163">
        <v>9220.23</v>
      </c>
      <c r="R163">
        <v>9.08</v>
      </c>
      <c r="T163">
        <v>8</v>
      </c>
      <c r="U163">
        <v>500</v>
      </c>
      <c r="V163">
        <v>0</v>
      </c>
      <c r="W163">
        <v>20</v>
      </c>
      <c r="X163" t="s">
        <v>16</v>
      </c>
      <c r="Y163">
        <v>50</v>
      </c>
      <c r="Z163">
        <v>36678.39</v>
      </c>
      <c r="AA163">
        <v>8.74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16</v>
      </c>
      <c r="G164">
        <v>50</v>
      </c>
      <c r="H164">
        <v>7202.5</v>
      </c>
      <c r="I164">
        <v>9.6199999999999992</v>
      </c>
      <c r="K164">
        <v>8</v>
      </c>
      <c r="L164">
        <v>500</v>
      </c>
      <c r="M164">
        <v>0</v>
      </c>
      <c r="N164">
        <v>21</v>
      </c>
      <c r="O164" t="s">
        <v>16</v>
      </c>
      <c r="P164">
        <v>50</v>
      </c>
      <c r="Q164">
        <v>7967.51</v>
      </c>
      <c r="R164">
        <v>9.1</v>
      </c>
      <c r="T164">
        <v>8</v>
      </c>
      <c r="U164">
        <v>500</v>
      </c>
      <c r="V164">
        <v>0</v>
      </c>
      <c r="W164">
        <v>21</v>
      </c>
      <c r="X164" t="s">
        <v>16</v>
      </c>
      <c r="Y164">
        <v>50</v>
      </c>
      <c r="Z164">
        <v>39865.29</v>
      </c>
      <c r="AA164">
        <v>10.06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16</v>
      </c>
      <c r="G165">
        <v>50</v>
      </c>
      <c r="H165">
        <v>11828.7</v>
      </c>
      <c r="I165">
        <v>8.43</v>
      </c>
      <c r="K165">
        <v>8</v>
      </c>
      <c r="L165">
        <v>500</v>
      </c>
      <c r="M165">
        <v>0</v>
      </c>
      <c r="N165">
        <v>22</v>
      </c>
      <c r="O165" t="s">
        <v>16</v>
      </c>
      <c r="P165">
        <v>50</v>
      </c>
      <c r="Q165">
        <v>29483.75</v>
      </c>
      <c r="R165">
        <v>7.8</v>
      </c>
      <c r="T165">
        <v>8</v>
      </c>
      <c r="U165">
        <v>500</v>
      </c>
      <c r="V165">
        <v>0</v>
      </c>
      <c r="W165">
        <v>22</v>
      </c>
      <c r="X165" t="s">
        <v>16</v>
      </c>
      <c r="Y165">
        <v>50</v>
      </c>
      <c r="Z165">
        <v>10683.7</v>
      </c>
      <c r="AA165">
        <v>9.1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16</v>
      </c>
      <c r="G166">
        <v>50</v>
      </c>
      <c r="H166">
        <v>16197.87</v>
      </c>
      <c r="I166">
        <v>9.52</v>
      </c>
      <c r="K166">
        <v>8</v>
      </c>
      <c r="L166">
        <v>500</v>
      </c>
      <c r="M166">
        <v>0</v>
      </c>
      <c r="N166">
        <v>23</v>
      </c>
      <c r="O166" t="s">
        <v>16</v>
      </c>
      <c r="P166">
        <v>50</v>
      </c>
      <c r="Q166">
        <v>7010.92</v>
      </c>
      <c r="R166">
        <v>9.9700000000000006</v>
      </c>
      <c r="T166">
        <v>8</v>
      </c>
      <c r="U166">
        <v>500</v>
      </c>
      <c r="V166">
        <v>0</v>
      </c>
      <c r="W166">
        <v>23</v>
      </c>
      <c r="X166" t="s">
        <v>16</v>
      </c>
      <c r="Y166">
        <v>50</v>
      </c>
      <c r="Z166">
        <v>54414.67</v>
      </c>
      <c r="AA166">
        <v>9.1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16</v>
      </c>
      <c r="G167">
        <v>50</v>
      </c>
      <c r="H167">
        <v>38236.51</v>
      </c>
      <c r="I167">
        <v>9.06</v>
      </c>
      <c r="K167">
        <v>8</v>
      </c>
      <c r="L167">
        <v>500</v>
      </c>
      <c r="M167">
        <v>0</v>
      </c>
      <c r="N167">
        <v>24</v>
      </c>
      <c r="O167" t="s">
        <v>16</v>
      </c>
      <c r="P167">
        <v>50</v>
      </c>
      <c r="Q167">
        <v>52646.78</v>
      </c>
      <c r="R167">
        <v>8.91</v>
      </c>
      <c r="T167">
        <v>8</v>
      </c>
      <c r="U167">
        <v>500</v>
      </c>
      <c r="V167">
        <v>0</v>
      </c>
      <c r="W167">
        <v>24</v>
      </c>
      <c r="X167" t="s">
        <v>16</v>
      </c>
      <c r="Y167">
        <v>50</v>
      </c>
      <c r="Z167">
        <v>29483.75</v>
      </c>
      <c r="AA167">
        <v>8.93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16</v>
      </c>
      <c r="G168">
        <v>50</v>
      </c>
      <c r="H168">
        <v>25940.34</v>
      </c>
      <c r="I168">
        <v>9.24</v>
      </c>
      <c r="K168">
        <v>8</v>
      </c>
      <c r="L168">
        <v>500</v>
      </c>
      <c r="M168">
        <v>0</v>
      </c>
      <c r="N168">
        <v>25</v>
      </c>
      <c r="O168" t="s">
        <v>16</v>
      </c>
      <c r="P168">
        <v>50</v>
      </c>
      <c r="Q168">
        <v>29483.75</v>
      </c>
      <c r="R168">
        <v>9.26</v>
      </c>
      <c r="T168">
        <v>8</v>
      </c>
      <c r="U168">
        <v>500</v>
      </c>
      <c r="V168">
        <v>0</v>
      </c>
      <c r="W168">
        <v>25</v>
      </c>
      <c r="X168" t="s">
        <v>16</v>
      </c>
      <c r="Y168">
        <v>50</v>
      </c>
      <c r="Z168">
        <v>19601.810000000001</v>
      </c>
      <c r="AA168">
        <v>9.08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16</v>
      </c>
      <c r="G169">
        <v>50</v>
      </c>
      <c r="H169">
        <v>10937.28</v>
      </c>
      <c r="I169">
        <v>8.44</v>
      </c>
      <c r="K169">
        <v>8</v>
      </c>
      <c r="L169">
        <v>500</v>
      </c>
      <c r="M169">
        <v>0</v>
      </c>
      <c r="N169">
        <v>26</v>
      </c>
      <c r="O169" t="s">
        <v>16</v>
      </c>
      <c r="P169">
        <v>50</v>
      </c>
      <c r="Q169">
        <v>49260.87</v>
      </c>
      <c r="R169">
        <v>8.82</v>
      </c>
      <c r="T169">
        <v>8</v>
      </c>
      <c r="U169">
        <v>500</v>
      </c>
      <c r="V169">
        <v>0</v>
      </c>
      <c r="W169">
        <v>26</v>
      </c>
      <c r="X169" t="s">
        <v>16</v>
      </c>
      <c r="Y169">
        <v>50</v>
      </c>
      <c r="Z169">
        <v>29456.080000000002</v>
      </c>
      <c r="AA169">
        <v>8.85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16</v>
      </c>
      <c r="G170">
        <v>50</v>
      </c>
      <c r="H170">
        <v>37625.9</v>
      </c>
      <c r="I170">
        <v>9.56</v>
      </c>
      <c r="K170">
        <v>8</v>
      </c>
      <c r="L170">
        <v>500</v>
      </c>
      <c r="M170">
        <v>0</v>
      </c>
      <c r="N170">
        <v>27</v>
      </c>
      <c r="O170" t="s">
        <v>16</v>
      </c>
      <c r="P170">
        <v>50</v>
      </c>
      <c r="Q170">
        <v>29483.75</v>
      </c>
      <c r="R170">
        <v>8.84</v>
      </c>
      <c r="T170">
        <v>8</v>
      </c>
      <c r="U170">
        <v>500</v>
      </c>
      <c r="V170">
        <v>0</v>
      </c>
      <c r="W170">
        <v>27</v>
      </c>
      <c r="X170" t="s">
        <v>16</v>
      </c>
      <c r="Y170">
        <v>50</v>
      </c>
      <c r="Z170">
        <v>29483.75</v>
      </c>
      <c r="AA170">
        <v>8.8699999999999992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16</v>
      </c>
      <c r="G171">
        <v>50</v>
      </c>
      <c r="H171">
        <v>44643.26</v>
      </c>
      <c r="I171">
        <v>8.9600000000000009</v>
      </c>
      <c r="K171">
        <v>8</v>
      </c>
      <c r="L171">
        <v>500</v>
      </c>
      <c r="M171">
        <v>0</v>
      </c>
      <c r="N171">
        <v>28</v>
      </c>
      <c r="O171" t="s">
        <v>16</v>
      </c>
      <c r="P171">
        <v>50</v>
      </c>
      <c r="Q171">
        <v>45379.06</v>
      </c>
      <c r="R171">
        <v>9.65</v>
      </c>
      <c r="T171">
        <v>8</v>
      </c>
      <c r="U171">
        <v>500</v>
      </c>
      <c r="V171">
        <v>0</v>
      </c>
      <c r="W171">
        <v>28</v>
      </c>
      <c r="X171" t="s">
        <v>16</v>
      </c>
      <c r="Y171">
        <v>50</v>
      </c>
      <c r="Z171">
        <v>50246.55</v>
      </c>
      <c r="AA171">
        <v>9.02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16</v>
      </c>
      <c r="G172">
        <v>50</v>
      </c>
      <c r="H172">
        <v>5454.78</v>
      </c>
      <c r="I172">
        <v>8.73</v>
      </c>
      <c r="K172">
        <v>8</v>
      </c>
      <c r="L172">
        <v>500</v>
      </c>
      <c r="M172">
        <v>0</v>
      </c>
      <c r="N172">
        <v>29</v>
      </c>
      <c r="O172" t="s">
        <v>16</v>
      </c>
      <c r="P172">
        <v>50</v>
      </c>
      <c r="Q172">
        <v>29483.75</v>
      </c>
      <c r="R172">
        <v>9.17</v>
      </c>
      <c r="T172">
        <v>8</v>
      </c>
      <c r="U172">
        <v>500</v>
      </c>
      <c r="V172">
        <v>0</v>
      </c>
      <c r="W172">
        <v>29</v>
      </c>
      <c r="X172" t="s">
        <v>16</v>
      </c>
      <c r="Y172">
        <v>50</v>
      </c>
      <c r="Z172">
        <v>10526.97</v>
      </c>
      <c r="AA172">
        <v>8.89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16</v>
      </c>
      <c r="G173">
        <v>50</v>
      </c>
      <c r="H173">
        <v>47054.64</v>
      </c>
      <c r="I173">
        <v>8.5500000000000007</v>
      </c>
      <c r="K173">
        <v>8</v>
      </c>
      <c r="L173">
        <v>500</v>
      </c>
      <c r="M173">
        <v>0</v>
      </c>
      <c r="N173">
        <v>30</v>
      </c>
      <c r="O173" t="s">
        <v>16</v>
      </c>
      <c r="P173">
        <v>50</v>
      </c>
      <c r="Q173">
        <v>29483.75</v>
      </c>
      <c r="R173">
        <v>8.8699999999999992</v>
      </c>
      <c r="T173">
        <v>8</v>
      </c>
      <c r="U173">
        <v>500</v>
      </c>
      <c r="V173">
        <v>0</v>
      </c>
      <c r="W173">
        <v>30</v>
      </c>
      <c r="X173" t="s">
        <v>16</v>
      </c>
      <c r="Y173">
        <v>50</v>
      </c>
      <c r="Z173">
        <v>7650.44</v>
      </c>
      <c r="AA173">
        <v>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12092.96</v>
      </c>
      <c r="F176" s="1" t="str">
        <f>"+/-"</f>
        <v>+/-</v>
      </c>
      <c r="G176" s="1">
        <f>ROUND(STDEV(H179:H208), 2)</f>
        <v>2851.84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43199.59</v>
      </c>
      <c r="O176" s="1" t="str">
        <f>"+/-"</f>
        <v>+/-</v>
      </c>
      <c r="P176" s="1">
        <f>ROUND(STDEV(Q179:Q208), 2)</f>
        <v>7827.84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45197.91</v>
      </c>
      <c r="X176" s="1" t="str">
        <f>"+/-"</f>
        <v>+/-</v>
      </c>
      <c r="Y176" s="1">
        <f>ROUND(STDEV(Z179:Z208), 2)</f>
        <v>4301.01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8.69</v>
      </c>
      <c r="F177" s="1" t="str">
        <f>"+/-"</f>
        <v>+/-</v>
      </c>
      <c r="G177" s="1">
        <f>ROUND(STDEV(I180:I209), 2)</f>
        <v>0.45</v>
      </c>
      <c r="H177" s="1" t="s">
        <v>93</v>
      </c>
      <c r="L177" s="1" t="s">
        <v>6</v>
      </c>
      <c r="M177" s="1" t="s">
        <v>91</v>
      </c>
      <c r="N177" s="1">
        <f>ROUND(AVERAGE(R179:R208), 2)</f>
        <v>8.7100000000000009</v>
      </c>
      <c r="O177" s="1" t="str">
        <f>"+/-"</f>
        <v>+/-</v>
      </c>
      <c r="P177" s="1">
        <f>ROUND(STDEV(R180:R209), 2)</f>
        <v>0.63</v>
      </c>
      <c r="Q177" s="1" t="s">
        <v>93</v>
      </c>
      <c r="U177" s="1" t="s">
        <v>6</v>
      </c>
      <c r="V177" s="1" t="s">
        <v>91</v>
      </c>
      <c r="W177" s="1">
        <f>ROUND(AVERAGE(AA179:AA208), 2)</f>
        <v>8.92</v>
      </c>
      <c r="X177" s="1" t="str">
        <f>"+/-"</f>
        <v>+/-</v>
      </c>
      <c r="Y177" s="1">
        <f>ROUND(STDEV(AA180:AA209), 2)</f>
        <v>0.44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16</v>
      </c>
      <c r="G179">
        <v>50</v>
      </c>
      <c r="H179">
        <v>10490.8</v>
      </c>
      <c r="I179">
        <v>8.77</v>
      </c>
      <c r="K179">
        <v>8</v>
      </c>
      <c r="L179">
        <v>500</v>
      </c>
      <c r="M179">
        <v>0</v>
      </c>
      <c r="N179">
        <v>1</v>
      </c>
      <c r="O179" t="s">
        <v>16</v>
      </c>
      <c r="P179">
        <v>50</v>
      </c>
      <c r="Q179">
        <v>54877.25</v>
      </c>
      <c r="R179">
        <v>8.8699999999999992</v>
      </c>
      <c r="T179">
        <v>8</v>
      </c>
      <c r="U179">
        <v>500</v>
      </c>
      <c r="V179">
        <v>0</v>
      </c>
      <c r="W179">
        <v>1</v>
      </c>
      <c r="X179" t="s">
        <v>16</v>
      </c>
      <c r="Y179">
        <v>50</v>
      </c>
      <c r="Z179">
        <v>41957.760000000002</v>
      </c>
      <c r="AA179">
        <v>8.4499999999999993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16</v>
      </c>
      <c r="G180">
        <v>50</v>
      </c>
      <c r="H180">
        <v>10229.17</v>
      </c>
      <c r="I180">
        <v>8.59</v>
      </c>
      <c r="K180">
        <v>8</v>
      </c>
      <c r="L180">
        <v>500</v>
      </c>
      <c r="M180">
        <v>0</v>
      </c>
      <c r="N180">
        <v>2</v>
      </c>
      <c r="O180" t="s">
        <v>16</v>
      </c>
      <c r="P180">
        <v>50</v>
      </c>
      <c r="Q180">
        <v>37740.53</v>
      </c>
      <c r="R180">
        <v>9.24</v>
      </c>
      <c r="T180">
        <v>8</v>
      </c>
      <c r="U180">
        <v>500</v>
      </c>
      <c r="V180">
        <v>0</v>
      </c>
      <c r="W180">
        <v>2</v>
      </c>
      <c r="X180" t="s">
        <v>16</v>
      </c>
      <c r="Y180">
        <v>50</v>
      </c>
      <c r="Z180">
        <v>51937.53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16</v>
      </c>
      <c r="G181">
        <v>50</v>
      </c>
      <c r="H181">
        <v>10626.82</v>
      </c>
      <c r="I181">
        <v>8.81</v>
      </c>
      <c r="K181">
        <v>8</v>
      </c>
      <c r="L181">
        <v>500</v>
      </c>
      <c r="M181">
        <v>0</v>
      </c>
      <c r="N181">
        <v>3</v>
      </c>
      <c r="O181" t="s">
        <v>16</v>
      </c>
      <c r="P181">
        <v>50</v>
      </c>
      <c r="Q181">
        <v>42925.3</v>
      </c>
      <c r="R181">
        <v>8.86</v>
      </c>
      <c r="T181">
        <v>8</v>
      </c>
      <c r="U181">
        <v>500</v>
      </c>
      <c r="V181">
        <v>0</v>
      </c>
      <c r="W181">
        <v>3</v>
      </c>
      <c r="X181" t="s">
        <v>16</v>
      </c>
      <c r="Y181">
        <v>50</v>
      </c>
      <c r="Z181">
        <v>48687.62</v>
      </c>
      <c r="AA181">
        <v>8.48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16</v>
      </c>
      <c r="G182">
        <v>50</v>
      </c>
      <c r="H182">
        <v>13150.65</v>
      </c>
      <c r="I182">
        <v>8.8800000000000008</v>
      </c>
      <c r="K182">
        <v>8</v>
      </c>
      <c r="L182">
        <v>500</v>
      </c>
      <c r="M182">
        <v>0</v>
      </c>
      <c r="N182">
        <v>4</v>
      </c>
      <c r="O182" t="s">
        <v>16</v>
      </c>
      <c r="P182">
        <v>50</v>
      </c>
      <c r="Q182">
        <v>39217.33</v>
      </c>
      <c r="R182">
        <v>7.82</v>
      </c>
      <c r="T182">
        <v>8</v>
      </c>
      <c r="U182">
        <v>500</v>
      </c>
      <c r="V182">
        <v>0</v>
      </c>
      <c r="W182">
        <v>4</v>
      </c>
      <c r="X182" t="s">
        <v>16</v>
      </c>
      <c r="Y182">
        <v>50</v>
      </c>
      <c r="Z182">
        <v>40916.120000000003</v>
      </c>
      <c r="AA182">
        <v>8.94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16</v>
      </c>
      <c r="G183">
        <v>50</v>
      </c>
      <c r="H183">
        <v>15496.59</v>
      </c>
      <c r="I183">
        <v>8.32</v>
      </c>
      <c r="K183">
        <v>8</v>
      </c>
      <c r="L183">
        <v>500</v>
      </c>
      <c r="M183">
        <v>0</v>
      </c>
      <c r="N183">
        <v>5</v>
      </c>
      <c r="O183" t="s">
        <v>16</v>
      </c>
      <c r="P183">
        <v>50</v>
      </c>
      <c r="Q183">
        <v>45115.31</v>
      </c>
      <c r="R183">
        <v>9.06</v>
      </c>
      <c r="T183">
        <v>8</v>
      </c>
      <c r="U183">
        <v>500</v>
      </c>
      <c r="V183">
        <v>0</v>
      </c>
      <c r="W183">
        <v>5</v>
      </c>
      <c r="X183" t="s">
        <v>16</v>
      </c>
      <c r="Y183">
        <v>50</v>
      </c>
      <c r="Z183">
        <v>44702.16</v>
      </c>
      <c r="AA183">
        <v>8.51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16</v>
      </c>
      <c r="G184">
        <v>50</v>
      </c>
      <c r="H184">
        <v>11728.15</v>
      </c>
      <c r="I184">
        <v>8.86</v>
      </c>
      <c r="K184">
        <v>8</v>
      </c>
      <c r="L184">
        <v>500</v>
      </c>
      <c r="M184">
        <v>0</v>
      </c>
      <c r="N184">
        <v>6</v>
      </c>
      <c r="O184" t="s">
        <v>16</v>
      </c>
      <c r="P184">
        <v>50</v>
      </c>
      <c r="Q184">
        <v>37434.800000000003</v>
      </c>
      <c r="R184">
        <v>8.9700000000000006</v>
      </c>
      <c r="T184">
        <v>8</v>
      </c>
      <c r="U184">
        <v>500</v>
      </c>
      <c r="V184">
        <v>0</v>
      </c>
      <c r="W184">
        <v>6</v>
      </c>
      <c r="X184" t="s">
        <v>16</v>
      </c>
      <c r="Y184">
        <v>50</v>
      </c>
      <c r="Z184">
        <v>47803.94</v>
      </c>
      <c r="AA184">
        <v>8.8800000000000008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16</v>
      </c>
      <c r="G185">
        <v>50</v>
      </c>
      <c r="H185">
        <v>10517.17</v>
      </c>
      <c r="I185">
        <v>8.76</v>
      </c>
      <c r="K185">
        <v>8</v>
      </c>
      <c r="L185">
        <v>500</v>
      </c>
      <c r="M185">
        <v>0</v>
      </c>
      <c r="N185">
        <v>7</v>
      </c>
      <c r="O185" t="s">
        <v>16</v>
      </c>
      <c r="P185">
        <v>50</v>
      </c>
      <c r="Q185">
        <v>47596.27</v>
      </c>
      <c r="R185">
        <v>8.34</v>
      </c>
      <c r="T185">
        <v>8</v>
      </c>
      <c r="U185">
        <v>500</v>
      </c>
      <c r="V185">
        <v>0</v>
      </c>
      <c r="W185">
        <v>7</v>
      </c>
      <c r="X185" t="s">
        <v>16</v>
      </c>
      <c r="Y185">
        <v>50</v>
      </c>
      <c r="Z185">
        <v>45020.39</v>
      </c>
      <c r="AA185">
        <v>8.59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16</v>
      </c>
      <c r="G186">
        <v>50</v>
      </c>
      <c r="H186">
        <v>8966.64</v>
      </c>
      <c r="I186">
        <v>8.82</v>
      </c>
      <c r="K186">
        <v>8</v>
      </c>
      <c r="L186">
        <v>500</v>
      </c>
      <c r="M186">
        <v>0</v>
      </c>
      <c r="N186">
        <v>8</v>
      </c>
      <c r="O186" t="s">
        <v>16</v>
      </c>
      <c r="P186">
        <v>50</v>
      </c>
      <c r="Q186">
        <v>54528.87</v>
      </c>
      <c r="R186">
        <v>8.41</v>
      </c>
      <c r="T186">
        <v>8</v>
      </c>
      <c r="U186">
        <v>500</v>
      </c>
      <c r="V186">
        <v>0</v>
      </c>
      <c r="W186">
        <v>8</v>
      </c>
      <c r="X186" t="s">
        <v>16</v>
      </c>
      <c r="Y186">
        <v>50</v>
      </c>
      <c r="Z186">
        <v>51308.21</v>
      </c>
      <c r="AA186">
        <v>9.25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16</v>
      </c>
      <c r="G187">
        <v>50</v>
      </c>
      <c r="H187">
        <v>11162.11</v>
      </c>
      <c r="I187">
        <v>8.92</v>
      </c>
      <c r="K187">
        <v>8</v>
      </c>
      <c r="L187">
        <v>500</v>
      </c>
      <c r="M187">
        <v>0</v>
      </c>
      <c r="N187">
        <v>9</v>
      </c>
      <c r="O187" t="s">
        <v>16</v>
      </c>
      <c r="P187">
        <v>50</v>
      </c>
      <c r="Q187">
        <v>45752.49</v>
      </c>
      <c r="R187">
        <v>7.78</v>
      </c>
      <c r="T187">
        <v>8</v>
      </c>
      <c r="U187">
        <v>500</v>
      </c>
      <c r="V187">
        <v>0</v>
      </c>
      <c r="W187">
        <v>9</v>
      </c>
      <c r="X187" t="s">
        <v>16</v>
      </c>
      <c r="Y187">
        <v>50</v>
      </c>
      <c r="Z187">
        <v>40955.33</v>
      </c>
      <c r="AA187">
        <v>8.8000000000000007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16</v>
      </c>
      <c r="G188">
        <v>50</v>
      </c>
      <c r="H188">
        <v>11460.59</v>
      </c>
      <c r="I188">
        <v>8.39</v>
      </c>
      <c r="K188">
        <v>8</v>
      </c>
      <c r="L188">
        <v>500</v>
      </c>
      <c r="M188">
        <v>0</v>
      </c>
      <c r="N188">
        <v>10</v>
      </c>
      <c r="O188" t="s">
        <v>16</v>
      </c>
      <c r="P188">
        <v>50</v>
      </c>
      <c r="Q188">
        <v>40829.83</v>
      </c>
      <c r="R188">
        <v>8.4</v>
      </c>
      <c r="T188">
        <v>8</v>
      </c>
      <c r="U188">
        <v>500</v>
      </c>
      <c r="V188">
        <v>0</v>
      </c>
      <c r="W188">
        <v>10</v>
      </c>
      <c r="X188" t="s">
        <v>16</v>
      </c>
      <c r="Y188">
        <v>50</v>
      </c>
      <c r="Z188">
        <v>50053.37</v>
      </c>
      <c r="AA188">
        <v>8.85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16</v>
      </c>
      <c r="G189">
        <v>50</v>
      </c>
      <c r="H189">
        <v>14730.95</v>
      </c>
      <c r="I189">
        <v>8.9600000000000009</v>
      </c>
      <c r="K189">
        <v>8</v>
      </c>
      <c r="L189">
        <v>500</v>
      </c>
      <c r="M189">
        <v>0</v>
      </c>
      <c r="N189">
        <v>11</v>
      </c>
      <c r="O189" t="s">
        <v>16</v>
      </c>
      <c r="P189">
        <v>50</v>
      </c>
      <c r="Q189">
        <v>25755.42</v>
      </c>
      <c r="R189">
        <v>8.67</v>
      </c>
      <c r="T189">
        <v>8</v>
      </c>
      <c r="U189">
        <v>500</v>
      </c>
      <c r="V189">
        <v>0</v>
      </c>
      <c r="W189">
        <v>11</v>
      </c>
      <c r="X189" t="s">
        <v>16</v>
      </c>
      <c r="Y189">
        <v>50</v>
      </c>
      <c r="Z189">
        <v>48766.94</v>
      </c>
      <c r="AA189">
        <v>8.86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16</v>
      </c>
      <c r="G190">
        <v>50</v>
      </c>
      <c r="H190">
        <v>17095.82</v>
      </c>
      <c r="I190">
        <v>8.4499999999999993</v>
      </c>
      <c r="K190">
        <v>8</v>
      </c>
      <c r="L190">
        <v>500</v>
      </c>
      <c r="M190">
        <v>0</v>
      </c>
      <c r="N190">
        <v>12</v>
      </c>
      <c r="O190" t="s">
        <v>16</v>
      </c>
      <c r="P190">
        <v>50</v>
      </c>
      <c r="Q190">
        <v>34224.51</v>
      </c>
      <c r="R190">
        <v>9.3699999999999992</v>
      </c>
      <c r="T190">
        <v>8</v>
      </c>
      <c r="U190">
        <v>500</v>
      </c>
      <c r="V190">
        <v>0</v>
      </c>
      <c r="W190">
        <v>12</v>
      </c>
      <c r="X190" t="s">
        <v>16</v>
      </c>
      <c r="Y190">
        <v>50</v>
      </c>
      <c r="Z190">
        <v>41926.519999999997</v>
      </c>
      <c r="AA190">
        <v>8.83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16</v>
      </c>
      <c r="G191">
        <v>50</v>
      </c>
      <c r="H191">
        <v>17421.14</v>
      </c>
      <c r="I191">
        <v>8.8699999999999992</v>
      </c>
      <c r="K191">
        <v>8</v>
      </c>
      <c r="L191">
        <v>500</v>
      </c>
      <c r="M191">
        <v>0</v>
      </c>
      <c r="N191">
        <v>13</v>
      </c>
      <c r="O191" t="s">
        <v>16</v>
      </c>
      <c r="P191">
        <v>50</v>
      </c>
      <c r="Q191">
        <v>40133.24</v>
      </c>
      <c r="R191">
        <v>8.24</v>
      </c>
      <c r="T191">
        <v>8</v>
      </c>
      <c r="U191">
        <v>500</v>
      </c>
      <c r="V191">
        <v>0</v>
      </c>
      <c r="W191">
        <v>13</v>
      </c>
      <c r="X191" t="s">
        <v>16</v>
      </c>
      <c r="Y191">
        <v>50</v>
      </c>
      <c r="Z191">
        <v>41314.629999999997</v>
      </c>
      <c r="AA191">
        <v>8.8000000000000007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16</v>
      </c>
      <c r="G192">
        <v>50</v>
      </c>
      <c r="H192">
        <v>10982.08</v>
      </c>
      <c r="I192">
        <v>7.79</v>
      </c>
      <c r="K192">
        <v>8</v>
      </c>
      <c r="L192">
        <v>500</v>
      </c>
      <c r="M192">
        <v>0</v>
      </c>
      <c r="N192">
        <v>14</v>
      </c>
      <c r="O192" t="s">
        <v>16</v>
      </c>
      <c r="P192">
        <v>50</v>
      </c>
      <c r="Q192">
        <v>35188.74</v>
      </c>
      <c r="R192">
        <v>10.130000000000001</v>
      </c>
      <c r="T192">
        <v>8</v>
      </c>
      <c r="U192">
        <v>500</v>
      </c>
      <c r="V192">
        <v>0</v>
      </c>
      <c r="W192">
        <v>14</v>
      </c>
      <c r="X192" t="s">
        <v>16</v>
      </c>
      <c r="Y192">
        <v>50</v>
      </c>
      <c r="Z192">
        <v>53407.08</v>
      </c>
      <c r="AA192">
        <v>8.84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16</v>
      </c>
      <c r="G193">
        <v>50</v>
      </c>
      <c r="H193">
        <v>11932.54</v>
      </c>
      <c r="I193">
        <v>8.84</v>
      </c>
      <c r="K193">
        <v>8</v>
      </c>
      <c r="L193">
        <v>500</v>
      </c>
      <c r="M193">
        <v>0</v>
      </c>
      <c r="N193">
        <v>15</v>
      </c>
      <c r="O193" t="s">
        <v>16</v>
      </c>
      <c r="P193">
        <v>50</v>
      </c>
      <c r="Q193">
        <v>45219.73</v>
      </c>
      <c r="R193">
        <v>8.2899999999999991</v>
      </c>
      <c r="T193">
        <v>8</v>
      </c>
      <c r="U193">
        <v>500</v>
      </c>
      <c r="V193">
        <v>0</v>
      </c>
      <c r="W193">
        <v>15</v>
      </c>
      <c r="X193" t="s">
        <v>16</v>
      </c>
      <c r="Y193">
        <v>50</v>
      </c>
      <c r="Z193">
        <v>38514.76</v>
      </c>
      <c r="AA193">
        <v>8.82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16</v>
      </c>
      <c r="G194">
        <v>50</v>
      </c>
      <c r="H194">
        <v>10901.13</v>
      </c>
      <c r="I194">
        <v>9.6300000000000008</v>
      </c>
      <c r="K194">
        <v>8</v>
      </c>
      <c r="L194">
        <v>500</v>
      </c>
      <c r="M194">
        <v>0</v>
      </c>
      <c r="N194">
        <v>16</v>
      </c>
      <c r="O194" t="s">
        <v>16</v>
      </c>
      <c r="P194">
        <v>50</v>
      </c>
      <c r="Q194">
        <v>34766.559999999998</v>
      </c>
      <c r="R194">
        <v>7.92</v>
      </c>
      <c r="T194">
        <v>8</v>
      </c>
      <c r="U194">
        <v>500</v>
      </c>
      <c r="V194">
        <v>0</v>
      </c>
      <c r="W194">
        <v>16</v>
      </c>
      <c r="X194" t="s">
        <v>16</v>
      </c>
      <c r="Y194">
        <v>50</v>
      </c>
      <c r="Z194">
        <v>43195.86</v>
      </c>
      <c r="AA194">
        <v>9.5500000000000007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16</v>
      </c>
      <c r="G195">
        <v>50</v>
      </c>
      <c r="H195">
        <v>6356.21</v>
      </c>
      <c r="I195">
        <v>7.9</v>
      </c>
      <c r="K195">
        <v>8</v>
      </c>
      <c r="L195">
        <v>500</v>
      </c>
      <c r="M195">
        <v>0</v>
      </c>
      <c r="N195">
        <v>17</v>
      </c>
      <c r="O195" t="s">
        <v>16</v>
      </c>
      <c r="P195">
        <v>50</v>
      </c>
      <c r="Q195">
        <v>53287.17</v>
      </c>
      <c r="R195">
        <v>8.81</v>
      </c>
      <c r="T195">
        <v>8</v>
      </c>
      <c r="U195">
        <v>500</v>
      </c>
      <c r="V195">
        <v>0</v>
      </c>
      <c r="W195">
        <v>17</v>
      </c>
      <c r="X195" t="s">
        <v>16</v>
      </c>
      <c r="Y195">
        <v>50</v>
      </c>
      <c r="Z195">
        <v>44078.22</v>
      </c>
      <c r="AA195">
        <v>8.48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16</v>
      </c>
      <c r="G196">
        <v>50</v>
      </c>
      <c r="H196">
        <v>12921.87</v>
      </c>
      <c r="I196">
        <v>8.49</v>
      </c>
      <c r="K196">
        <v>8</v>
      </c>
      <c r="L196">
        <v>500</v>
      </c>
      <c r="M196">
        <v>0</v>
      </c>
      <c r="N196">
        <v>18</v>
      </c>
      <c r="O196" t="s">
        <v>16</v>
      </c>
      <c r="P196">
        <v>50</v>
      </c>
      <c r="Q196">
        <v>53706.39</v>
      </c>
      <c r="R196">
        <v>8.84</v>
      </c>
      <c r="T196">
        <v>8</v>
      </c>
      <c r="U196">
        <v>500</v>
      </c>
      <c r="V196">
        <v>0</v>
      </c>
      <c r="W196">
        <v>18</v>
      </c>
      <c r="X196" t="s">
        <v>16</v>
      </c>
      <c r="Y196">
        <v>50</v>
      </c>
      <c r="Z196">
        <v>47150.21</v>
      </c>
      <c r="AA196">
        <v>9.4700000000000006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16</v>
      </c>
      <c r="G197">
        <v>50</v>
      </c>
      <c r="H197">
        <v>10689.89</v>
      </c>
      <c r="I197">
        <v>8.94</v>
      </c>
      <c r="K197">
        <v>8</v>
      </c>
      <c r="L197">
        <v>500</v>
      </c>
      <c r="M197">
        <v>0</v>
      </c>
      <c r="N197">
        <v>19</v>
      </c>
      <c r="O197" t="s">
        <v>16</v>
      </c>
      <c r="P197">
        <v>50</v>
      </c>
      <c r="Q197">
        <v>48183.28</v>
      </c>
      <c r="R197">
        <v>8.61</v>
      </c>
      <c r="T197">
        <v>8</v>
      </c>
      <c r="U197">
        <v>500</v>
      </c>
      <c r="V197">
        <v>0</v>
      </c>
      <c r="W197">
        <v>19</v>
      </c>
      <c r="X197" t="s">
        <v>16</v>
      </c>
      <c r="Y197">
        <v>50</v>
      </c>
      <c r="Z197">
        <v>40692.04</v>
      </c>
      <c r="AA197">
        <v>8.08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16</v>
      </c>
      <c r="G198">
        <v>50</v>
      </c>
      <c r="H198">
        <v>12925.83</v>
      </c>
      <c r="I198">
        <v>8.8800000000000008</v>
      </c>
      <c r="K198">
        <v>8</v>
      </c>
      <c r="L198">
        <v>500</v>
      </c>
      <c r="M198">
        <v>0</v>
      </c>
      <c r="N198">
        <v>20</v>
      </c>
      <c r="O198" t="s">
        <v>16</v>
      </c>
      <c r="P198">
        <v>50</v>
      </c>
      <c r="Q198">
        <v>52428.07</v>
      </c>
      <c r="R198">
        <v>8.91</v>
      </c>
      <c r="T198">
        <v>8</v>
      </c>
      <c r="U198">
        <v>500</v>
      </c>
      <c r="V198">
        <v>0</v>
      </c>
      <c r="W198">
        <v>20</v>
      </c>
      <c r="X198" t="s">
        <v>16</v>
      </c>
      <c r="Y198">
        <v>50</v>
      </c>
      <c r="Z198">
        <v>44427.519999999997</v>
      </c>
      <c r="AA198">
        <v>9.77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16</v>
      </c>
      <c r="G199">
        <v>50</v>
      </c>
      <c r="H199">
        <v>12338.11</v>
      </c>
      <c r="I199">
        <v>8.7799999999999994</v>
      </c>
      <c r="K199">
        <v>8</v>
      </c>
      <c r="L199">
        <v>500</v>
      </c>
      <c r="M199">
        <v>0</v>
      </c>
      <c r="N199">
        <v>21</v>
      </c>
      <c r="O199" t="s">
        <v>16</v>
      </c>
      <c r="P199">
        <v>50</v>
      </c>
      <c r="Q199">
        <v>46613.66</v>
      </c>
      <c r="R199">
        <v>7.79</v>
      </c>
      <c r="T199">
        <v>8</v>
      </c>
      <c r="U199">
        <v>500</v>
      </c>
      <c r="V199">
        <v>0</v>
      </c>
      <c r="W199">
        <v>21</v>
      </c>
      <c r="X199" t="s">
        <v>16</v>
      </c>
      <c r="Y199">
        <v>50</v>
      </c>
      <c r="Z199">
        <v>48004.9</v>
      </c>
      <c r="AA199">
        <v>8.17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16</v>
      </c>
      <c r="G200">
        <v>50</v>
      </c>
      <c r="H200">
        <v>20088.41</v>
      </c>
      <c r="I200">
        <v>8.9499999999999993</v>
      </c>
      <c r="K200">
        <v>8</v>
      </c>
      <c r="L200">
        <v>500</v>
      </c>
      <c r="M200">
        <v>0</v>
      </c>
      <c r="N200">
        <v>22</v>
      </c>
      <c r="O200" t="s">
        <v>16</v>
      </c>
      <c r="P200">
        <v>50</v>
      </c>
      <c r="Q200">
        <v>41010.9</v>
      </c>
      <c r="R200">
        <v>8.07</v>
      </c>
      <c r="T200">
        <v>8</v>
      </c>
      <c r="U200">
        <v>500</v>
      </c>
      <c r="V200">
        <v>0</v>
      </c>
      <c r="W200">
        <v>22</v>
      </c>
      <c r="X200" t="s">
        <v>16</v>
      </c>
      <c r="Y200">
        <v>50</v>
      </c>
      <c r="Z200">
        <v>47930.45</v>
      </c>
      <c r="AA200">
        <v>8.7799999999999994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16</v>
      </c>
      <c r="G201">
        <v>50</v>
      </c>
      <c r="H201">
        <v>12689.76</v>
      </c>
      <c r="I201">
        <v>8.99</v>
      </c>
      <c r="K201">
        <v>8</v>
      </c>
      <c r="L201">
        <v>500</v>
      </c>
      <c r="M201">
        <v>0</v>
      </c>
      <c r="N201">
        <v>23</v>
      </c>
      <c r="O201" t="s">
        <v>16</v>
      </c>
      <c r="P201">
        <v>50</v>
      </c>
      <c r="Q201">
        <v>35595.49</v>
      </c>
      <c r="R201">
        <v>7.9</v>
      </c>
      <c r="T201">
        <v>8</v>
      </c>
      <c r="U201">
        <v>500</v>
      </c>
      <c r="V201">
        <v>0</v>
      </c>
      <c r="W201">
        <v>23</v>
      </c>
      <c r="X201" t="s">
        <v>16</v>
      </c>
      <c r="Y201">
        <v>50</v>
      </c>
      <c r="Z201">
        <v>46112.87</v>
      </c>
      <c r="AA201">
        <v>8.83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16</v>
      </c>
      <c r="G202">
        <v>50</v>
      </c>
      <c r="H202">
        <v>11686.44</v>
      </c>
      <c r="I202">
        <v>8.43</v>
      </c>
      <c r="K202">
        <v>8</v>
      </c>
      <c r="L202">
        <v>500</v>
      </c>
      <c r="M202">
        <v>0</v>
      </c>
      <c r="N202">
        <v>24</v>
      </c>
      <c r="O202" t="s">
        <v>16</v>
      </c>
      <c r="P202">
        <v>50</v>
      </c>
      <c r="Q202">
        <v>39176.17</v>
      </c>
      <c r="R202">
        <v>9.41</v>
      </c>
      <c r="T202">
        <v>8</v>
      </c>
      <c r="U202">
        <v>500</v>
      </c>
      <c r="V202">
        <v>0</v>
      </c>
      <c r="W202">
        <v>24</v>
      </c>
      <c r="X202" t="s">
        <v>16</v>
      </c>
      <c r="Y202">
        <v>50</v>
      </c>
      <c r="Z202">
        <v>43769.98</v>
      </c>
      <c r="AA202">
        <v>9.09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16</v>
      </c>
      <c r="G203">
        <v>50</v>
      </c>
      <c r="H203">
        <v>7064.33</v>
      </c>
      <c r="I203">
        <v>7.81</v>
      </c>
      <c r="K203">
        <v>8</v>
      </c>
      <c r="L203">
        <v>500</v>
      </c>
      <c r="M203">
        <v>0</v>
      </c>
      <c r="N203">
        <v>25</v>
      </c>
      <c r="O203" t="s">
        <v>16</v>
      </c>
      <c r="P203">
        <v>50</v>
      </c>
      <c r="Q203">
        <v>43315.58</v>
      </c>
      <c r="R203">
        <v>8.4499999999999993</v>
      </c>
      <c r="T203">
        <v>8</v>
      </c>
      <c r="U203">
        <v>500</v>
      </c>
      <c r="V203">
        <v>0</v>
      </c>
      <c r="W203">
        <v>25</v>
      </c>
      <c r="X203" t="s">
        <v>16</v>
      </c>
      <c r="Y203">
        <v>50</v>
      </c>
      <c r="Z203">
        <v>37779.11</v>
      </c>
      <c r="AA203">
        <v>9.98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16</v>
      </c>
      <c r="G204">
        <v>50</v>
      </c>
      <c r="H204">
        <v>12067.25</v>
      </c>
      <c r="I204">
        <v>7.81</v>
      </c>
      <c r="K204">
        <v>8</v>
      </c>
      <c r="L204">
        <v>500</v>
      </c>
      <c r="M204">
        <v>0</v>
      </c>
      <c r="N204">
        <v>26</v>
      </c>
      <c r="O204" t="s">
        <v>16</v>
      </c>
      <c r="P204">
        <v>50</v>
      </c>
      <c r="Q204">
        <v>52415.01</v>
      </c>
      <c r="R204">
        <v>8.82</v>
      </c>
      <c r="T204">
        <v>8</v>
      </c>
      <c r="U204">
        <v>500</v>
      </c>
      <c r="V204">
        <v>0</v>
      </c>
      <c r="W204">
        <v>26</v>
      </c>
      <c r="X204" t="s">
        <v>16</v>
      </c>
      <c r="Y204">
        <v>50</v>
      </c>
      <c r="Z204">
        <v>52934.22</v>
      </c>
      <c r="AA204">
        <v>8.85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16</v>
      </c>
      <c r="G205">
        <v>50</v>
      </c>
      <c r="H205">
        <v>8954.0499999999993</v>
      </c>
      <c r="I205">
        <v>8.83</v>
      </c>
      <c r="K205">
        <v>8</v>
      </c>
      <c r="L205">
        <v>500</v>
      </c>
      <c r="M205">
        <v>0</v>
      </c>
      <c r="N205">
        <v>27</v>
      </c>
      <c r="O205" t="s">
        <v>16</v>
      </c>
      <c r="P205">
        <v>50</v>
      </c>
      <c r="Q205">
        <v>43320.23</v>
      </c>
      <c r="R205">
        <v>9.58</v>
      </c>
      <c r="T205">
        <v>8</v>
      </c>
      <c r="U205">
        <v>500</v>
      </c>
      <c r="V205">
        <v>0</v>
      </c>
      <c r="W205">
        <v>27</v>
      </c>
      <c r="X205" t="s">
        <v>16</v>
      </c>
      <c r="Y205">
        <v>50</v>
      </c>
      <c r="Z205">
        <v>46109.760000000002</v>
      </c>
      <c r="AA205">
        <v>8.84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16</v>
      </c>
      <c r="G206">
        <v>50</v>
      </c>
      <c r="H206">
        <v>11830.33</v>
      </c>
      <c r="I206">
        <v>8.83</v>
      </c>
      <c r="K206">
        <v>8</v>
      </c>
      <c r="L206">
        <v>500</v>
      </c>
      <c r="M206">
        <v>0</v>
      </c>
      <c r="N206">
        <v>28</v>
      </c>
      <c r="O206" t="s">
        <v>16</v>
      </c>
      <c r="P206">
        <v>50</v>
      </c>
      <c r="Q206">
        <v>41421.11</v>
      </c>
      <c r="R206">
        <v>8.83</v>
      </c>
      <c r="T206">
        <v>8</v>
      </c>
      <c r="U206">
        <v>500</v>
      </c>
      <c r="V206">
        <v>0</v>
      </c>
      <c r="W206">
        <v>28</v>
      </c>
      <c r="X206" t="s">
        <v>16</v>
      </c>
      <c r="Y206">
        <v>50</v>
      </c>
      <c r="Z206">
        <v>39637.440000000002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16</v>
      </c>
      <c r="G207">
        <v>50</v>
      </c>
      <c r="H207">
        <v>13329.56</v>
      </c>
      <c r="I207">
        <v>8.7799999999999994</v>
      </c>
      <c r="K207">
        <v>8</v>
      </c>
      <c r="L207">
        <v>500</v>
      </c>
      <c r="M207">
        <v>0</v>
      </c>
      <c r="N207">
        <v>29</v>
      </c>
      <c r="O207" t="s">
        <v>16</v>
      </c>
      <c r="P207">
        <v>50</v>
      </c>
      <c r="Q207">
        <v>55546.91</v>
      </c>
      <c r="R207">
        <v>8.85</v>
      </c>
      <c r="T207">
        <v>8</v>
      </c>
      <c r="U207">
        <v>500</v>
      </c>
      <c r="V207">
        <v>0</v>
      </c>
      <c r="W207">
        <v>29</v>
      </c>
      <c r="X207" t="s">
        <v>16</v>
      </c>
      <c r="Y207">
        <v>50</v>
      </c>
      <c r="Z207">
        <v>40938.36</v>
      </c>
      <c r="AA207">
        <v>9.6199999999999992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16</v>
      </c>
      <c r="G208">
        <v>50</v>
      </c>
      <c r="H208">
        <v>12954.41</v>
      </c>
      <c r="I208">
        <v>9.6</v>
      </c>
      <c r="K208">
        <v>8</v>
      </c>
      <c r="L208">
        <v>500</v>
      </c>
      <c r="M208">
        <v>0</v>
      </c>
      <c r="N208">
        <v>30</v>
      </c>
      <c r="O208" t="s">
        <v>16</v>
      </c>
      <c r="P208">
        <v>50</v>
      </c>
      <c r="Q208">
        <v>28661.66</v>
      </c>
      <c r="R208">
        <v>10.01</v>
      </c>
      <c r="T208">
        <v>8</v>
      </c>
      <c r="U208">
        <v>500</v>
      </c>
      <c r="V208">
        <v>0</v>
      </c>
      <c r="W208">
        <v>30</v>
      </c>
      <c r="X208" t="s">
        <v>16</v>
      </c>
      <c r="Y208">
        <v>50</v>
      </c>
      <c r="Z208">
        <v>45904.04</v>
      </c>
      <c r="AA208">
        <v>8.9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1229.82</v>
      </c>
      <c r="F211" s="1" t="str">
        <f>"+/-"</f>
        <v>+/-</v>
      </c>
      <c r="G211" s="1">
        <f>ROUND(STDEV(H214:H243), 2)</f>
        <v>325.60000000000002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43564.5</v>
      </c>
      <c r="O211" s="1" t="str">
        <f>"+/-"</f>
        <v>+/-</v>
      </c>
      <c r="P211" s="1">
        <f>ROUND(STDEV(Q214:Q243), 2)</f>
        <v>5359.16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185.35</v>
      </c>
      <c r="F212" s="1" t="str">
        <f>"+/-"</f>
        <v>+/-</v>
      </c>
      <c r="G212" s="1">
        <f>ROUND(STDEV(I215:I244), 2)</f>
        <v>19.18</v>
      </c>
      <c r="H212" s="1" t="s">
        <v>93</v>
      </c>
      <c r="L212" s="1" t="s">
        <v>6</v>
      </c>
      <c r="M212" s="1" t="s">
        <v>91</v>
      </c>
      <c r="N212" s="1">
        <f>ROUND(AVERAGE(R214:R243), 2)</f>
        <v>8.7200000000000006</v>
      </c>
      <c r="O212" s="1" t="str">
        <f>"+/-"</f>
        <v>+/-</v>
      </c>
      <c r="P212" s="1">
        <f>ROUND(STDEV(R215:R244), 2)</f>
        <v>0.65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16</v>
      </c>
      <c r="G214">
        <v>50</v>
      </c>
      <c r="H214">
        <v>918.74</v>
      </c>
      <c r="I214">
        <v>192.95</v>
      </c>
      <c r="K214">
        <v>8</v>
      </c>
      <c r="L214">
        <v>500</v>
      </c>
      <c r="M214">
        <v>0</v>
      </c>
      <c r="N214">
        <v>1</v>
      </c>
      <c r="O214" t="s">
        <v>16</v>
      </c>
      <c r="P214">
        <v>50</v>
      </c>
      <c r="Q214">
        <v>47377.46</v>
      </c>
      <c r="R214">
        <v>8.8800000000000008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16</v>
      </c>
      <c r="G215">
        <v>50</v>
      </c>
      <c r="H215">
        <v>704.31</v>
      </c>
      <c r="I215">
        <v>185.2</v>
      </c>
      <c r="K215">
        <v>8</v>
      </c>
      <c r="L215">
        <v>500</v>
      </c>
      <c r="M215">
        <v>0</v>
      </c>
      <c r="N215">
        <v>2</v>
      </c>
      <c r="O215" t="s">
        <v>16</v>
      </c>
      <c r="P215">
        <v>50</v>
      </c>
      <c r="Q215">
        <v>48928.08</v>
      </c>
      <c r="R215">
        <v>8.85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16</v>
      </c>
      <c r="G216">
        <v>50</v>
      </c>
      <c r="H216">
        <v>946.85</v>
      </c>
      <c r="I216">
        <v>195.19</v>
      </c>
      <c r="K216">
        <v>8</v>
      </c>
      <c r="L216">
        <v>500</v>
      </c>
      <c r="M216">
        <v>0</v>
      </c>
      <c r="N216">
        <v>3</v>
      </c>
      <c r="O216" t="s">
        <v>16</v>
      </c>
      <c r="P216">
        <v>50</v>
      </c>
      <c r="Q216">
        <v>38553</v>
      </c>
      <c r="R216">
        <v>8.2899999999999991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16</v>
      </c>
      <c r="G217">
        <v>50</v>
      </c>
      <c r="H217">
        <v>1253.6600000000001</v>
      </c>
      <c r="I217">
        <v>193.7</v>
      </c>
      <c r="K217">
        <v>8</v>
      </c>
      <c r="L217">
        <v>500</v>
      </c>
      <c r="M217">
        <v>0</v>
      </c>
      <c r="N217">
        <v>4</v>
      </c>
      <c r="O217" t="s">
        <v>16</v>
      </c>
      <c r="P217">
        <v>50</v>
      </c>
      <c r="Q217">
        <v>47919.38</v>
      </c>
      <c r="R217">
        <v>9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16</v>
      </c>
      <c r="G218">
        <v>50</v>
      </c>
      <c r="H218">
        <v>1020.48</v>
      </c>
      <c r="I218">
        <v>173</v>
      </c>
      <c r="K218">
        <v>8</v>
      </c>
      <c r="L218">
        <v>500</v>
      </c>
      <c r="M218">
        <v>0</v>
      </c>
      <c r="N218">
        <v>5</v>
      </c>
      <c r="O218" t="s">
        <v>16</v>
      </c>
      <c r="P218">
        <v>50</v>
      </c>
      <c r="Q218">
        <v>43855.26</v>
      </c>
      <c r="R218">
        <v>8.94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16</v>
      </c>
      <c r="G219">
        <v>50</v>
      </c>
      <c r="H219">
        <v>1417.17</v>
      </c>
      <c r="I219">
        <v>165.92</v>
      </c>
      <c r="K219">
        <v>8</v>
      </c>
      <c r="L219">
        <v>500</v>
      </c>
      <c r="M219">
        <v>0</v>
      </c>
      <c r="N219">
        <v>6</v>
      </c>
      <c r="O219" t="s">
        <v>16</v>
      </c>
      <c r="P219">
        <v>50</v>
      </c>
      <c r="Q219">
        <v>48973.86</v>
      </c>
      <c r="R219">
        <v>8.01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16</v>
      </c>
      <c r="G220">
        <v>50</v>
      </c>
      <c r="H220">
        <v>1086.55</v>
      </c>
      <c r="I220">
        <v>169.43</v>
      </c>
      <c r="K220">
        <v>8</v>
      </c>
      <c r="L220">
        <v>500</v>
      </c>
      <c r="M220">
        <v>0</v>
      </c>
      <c r="N220">
        <v>7</v>
      </c>
      <c r="O220" t="s">
        <v>16</v>
      </c>
      <c r="P220">
        <v>50</v>
      </c>
      <c r="Q220">
        <v>41041.050000000003</v>
      </c>
      <c r="R220">
        <v>8.94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16</v>
      </c>
      <c r="G221">
        <v>50</v>
      </c>
      <c r="H221">
        <v>1057.6300000000001</v>
      </c>
      <c r="I221">
        <v>159.96</v>
      </c>
      <c r="K221">
        <v>8</v>
      </c>
      <c r="L221">
        <v>500</v>
      </c>
      <c r="M221">
        <v>0</v>
      </c>
      <c r="N221">
        <v>8</v>
      </c>
      <c r="O221" t="s">
        <v>16</v>
      </c>
      <c r="P221">
        <v>50</v>
      </c>
      <c r="Q221">
        <v>36997.370000000003</v>
      </c>
      <c r="R221">
        <v>7.82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16</v>
      </c>
      <c r="G222">
        <v>50</v>
      </c>
      <c r="H222">
        <v>1352.41</v>
      </c>
      <c r="I222">
        <v>188.7</v>
      </c>
      <c r="K222">
        <v>8</v>
      </c>
      <c r="L222">
        <v>500</v>
      </c>
      <c r="M222">
        <v>0</v>
      </c>
      <c r="N222">
        <v>9</v>
      </c>
      <c r="O222" t="s">
        <v>16</v>
      </c>
      <c r="P222">
        <v>50</v>
      </c>
      <c r="Q222">
        <v>50394.91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16</v>
      </c>
      <c r="G223">
        <v>50</v>
      </c>
      <c r="H223">
        <v>1646.38</v>
      </c>
      <c r="I223">
        <v>164.16</v>
      </c>
      <c r="K223">
        <v>8</v>
      </c>
      <c r="L223">
        <v>500</v>
      </c>
      <c r="M223">
        <v>0</v>
      </c>
      <c r="N223">
        <v>10</v>
      </c>
      <c r="O223" t="s">
        <v>16</v>
      </c>
      <c r="P223">
        <v>50</v>
      </c>
      <c r="Q223">
        <v>49885.8</v>
      </c>
      <c r="R223">
        <v>7.9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16</v>
      </c>
      <c r="G224">
        <v>50</v>
      </c>
      <c r="H224">
        <v>1261.42</v>
      </c>
      <c r="I224">
        <v>188.95</v>
      </c>
      <c r="K224">
        <v>8</v>
      </c>
      <c r="L224">
        <v>500</v>
      </c>
      <c r="M224">
        <v>0</v>
      </c>
      <c r="N224">
        <v>11</v>
      </c>
      <c r="O224" t="s">
        <v>16</v>
      </c>
      <c r="P224">
        <v>50</v>
      </c>
      <c r="Q224">
        <v>41884.89</v>
      </c>
      <c r="R224">
        <v>9.68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16</v>
      </c>
      <c r="G225">
        <v>50</v>
      </c>
      <c r="H225">
        <v>947.95</v>
      </c>
      <c r="I225">
        <v>159.21</v>
      </c>
      <c r="K225">
        <v>8</v>
      </c>
      <c r="L225">
        <v>500</v>
      </c>
      <c r="M225">
        <v>0</v>
      </c>
      <c r="N225">
        <v>12</v>
      </c>
      <c r="O225" t="s">
        <v>16</v>
      </c>
      <c r="P225">
        <v>50</v>
      </c>
      <c r="Q225">
        <v>46787.48</v>
      </c>
      <c r="R225">
        <v>10.039999999999999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16</v>
      </c>
      <c r="G226">
        <v>50</v>
      </c>
      <c r="H226">
        <v>616.08000000000004</v>
      </c>
      <c r="I226">
        <v>157.94</v>
      </c>
      <c r="K226">
        <v>8</v>
      </c>
      <c r="L226">
        <v>500</v>
      </c>
      <c r="M226">
        <v>0</v>
      </c>
      <c r="N226">
        <v>13</v>
      </c>
      <c r="O226" t="s">
        <v>16</v>
      </c>
      <c r="P226">
        <v>50</v>
      </c>
      <c r="Q226">
        <v>36748.01</v>
      </c>
      <c r="R226">
        <v>7.86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16</v>
      </c>
      <c r="G227">
        <v>50</v>
      </c>
      <c r="H227">
        <v>1333.78</v>
      </c>
      <c r="I227">
        <v>193.4</v>
      </c>
      <c r="K227">
        <v>8</v>
      </c>
      <c r="L227">
        <v>500</v>
      </c>
      <c r="M227">
        <v>0</v>
      </c>
      <c r="N227">
        <v>14</v>
      </c>
      <c r="O227" t="s">
        <v>16</v>
      </c>
      <c r="P227">
        <v>50</v>
      </c>
      <c r="Q227">
        <v>48056.02</v>
      </c>
      <c r="R227">
        <v>9.42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16</v>
      </c>
      <c r="G228">
        <v>50</v>
      </c>
      <c r="H228">
        <v>1353.84</v>
      </c>
      <c r="I228">
        <v>149.68</v>
      </c>
      <c r="K228">
        <v>8</v>
      </c>
      <c r="L228">
        <v>500</v>
      </c>
      <c r="M228">
        <v>0</v>
      </c>
      <c r="N228">
        <v>15</v>
      </c>
      <c r="O228" t="s">
        <v>16</v>
      </c>
      <c r="P228">
        <v>50</v>
      </c>
      <c r="Q228">
        <v>43185.78</v>
      </c>
      <c r="R228">
        <v>10.16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16</v>
      </c>
      <c r="G229">
        <v>50</v>
      </c>
      <c r="H229">
        <v>1034.3599999999999</v>
      </c>
      <c r="I229">
        <v>199.68</v>
      </c>
      <c r="K229">
        <v>8</v>
      </c>
      <c r="L229">
        <v>500</v>
      </c>
      <c r="M229">
        <v>0</v>
      </c>
      <c r="N229">
        <v>16</v>
      </c>
      <c r="O229" t="s">
        <v>16</v>
      </c>
      <c r="P229">
        <v>50</v>
      </c>
      <c r="Q229">
        <v>39889.589999999997</v>
      </c>
      <c r="R229">
        <v>8.0399999999999991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16</v>
      </c>
      <c r="G230">
        <v>50</v>
      </c>
      <c r="H230">
        <v>1036.3900000000001</v>
      </c>
      <c r="I230">
        <v>199.5</v>
      </c>
      <c r="K230">
        <v>8</v>
      </c>
      <c r="L230">
        <v>500</v>
      </c>
      <c r="M230">
        <v>0</v>
      </c>
      <c r="N230">
        <v>17</v>
      </c>
      <c r="O230" t="s">
        <v>16</v>
      </c>
      <c r="P230">
        <v>50</v>
      </c>
      <c r="Q230">
        <v>37038.01</v>
      </c>
      <c r="R230">
        <v>8.68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16</v>
      </c>
      <c r="G231">
        <v>50</v>
      </c>
      <c r="H231">
        <v>1080.6400000000001</v>
      </c>
      <c r="I231">
        <v>212.01</v>
      </c>
      <c r="K231">
        <v>8</v>
      </c>
      <c r="L231">
        <v>500</v>
      </c>
      <c r="M231">
        <v>0</v>
      </c>
      <c r="N231">
        <v>18</v>
      </c>
      <c r="O231" t="s">
        <v>16</v>
      </c>
      <c r="P231">
        <v>50</v>
      </c>
      <c r="Q231">
        <v>45154.57</v>
      </c>
      <c r="R231">
        <v>7.82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16</v>
      </c>
      <c r="G232">
        <v>50</v>
      </c>
      <c r="H232">
        <v>1465.47</v>
      </c>
      <c r="I232">
        <v>190.94</v>
      </c>
      <c r="K232">
        <v>8</v>
      </c>
      <c r="L232">
        <v>500</v>
      </c>
      <c r="M232">
        <v>0</v>
      </c>
      <c r="N232">
        <v>19</v>
      </c>
      <c r="O232" t="s">
        <v>16</v>
      </c>
      <c r="P232">
        <v>50</v>
      </c>
      <c r="Q232">
        <v>42302.82</v>
      </c>
      <c r="R232">
        <v>8.8699999999999992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16</v>
      </c>
      <c r="G233">
        <v>50</v>
      </c>
      <c r="H233">
        <v>1653.33</v>
      </c>
      <c r="I233">
        <v>163.68</v>
      </c>
      <c r="K233">
        <v>8</v>
      </c>
      <c r="L233">
        <v>500</v>
      </c>
      <c r="M233">
        <v>0</v>
      </c>
      <c r="N233">
        <v>20</v>
      </c>
      <c r="O233" t="s">
        <v>16</v>
      </c>
      <c r="P233">
        <v>50</v>
      </c>
      <c r="Q233">
        <v>37563.51</v>
      </c>
      <c r="R233">
        <v>8.66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16</v>
      </c>
      <c r="G234">
        <v>50</v>
      </c>
      <c r="H234">
        <v>1019.52</v>
      </c>
      <c r="I234">
        <v>205.87</v>
      </c>
      <c r="K234">
        <v>8</v>
      </c>
      <c r="L234">
        <v>500</v>
      </c>
      <c r="M234">
        <v>0</v>
      </c>
      <c r="N234">
        <v>21</v>
      </c>
      <c r="O234" t="s">
        <v>16</v>
      </c>
      <c r="P234">
        <v>50</v>
      </c>
      <c r="Q234">
        <v>50035.82</v>
      </c>
      <c r="R234">
        <v>8.84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16</v>
      </c>
      <c r="G235">
        <v>50</v>
      </c>
      <c r="H235">
        <v>1515.7</v>
      </c>
      <c r="I235">
        <v>177.08</v>
      </c>
      <c r="K235">
        <v>8</v>
      </c>
      <c r="L235">
        <v>500</v>
      </c>
      <c r="M235">
        <v>0</v>
      </c>
      <c r="N235">
        <v>22</v>
      </c>
      <c r="O235" t="s">
        <v>16</v>
      </c>
      <c r="P235">
        <v>50</v>
      </c>
      <c r="Q235">
        <v>29993.06</v>
      </c>
      <c r="R235">
        <v>8.64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16</v>
      </c>
      <c r="G236">
        <v>50</v>
      </c>
      <c r="H236">
        <v>2036.85</v>
      </c>
      <c r="I236">
        <v>219.9</v>
      </c>
      <c r="K236">
        <v>8</v>
      </c>
      <c r="L236">
        <v>500</v>
      </c>
      <c r="M236">
        <v>0</v>
      </c>
      <c r="N236">
        <v>23</v>
      </c>
      <c r="O236" t="s">
        <v>16</v>
      </c>
      <c r="P236">
        <v>50</v>
      </c>
      <c r="Q236">
        <v>34342.01</v>
      </c>
      <c r="R236">
        <v>8.9499999999999993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16</v>
      </c>
      <c r="G237">
        <v>50</v>
      </c>
      <c r="H237">
        <v>1099.24</v>
      </c>
      <c r="I237">
        <v>207.85</v>
      </c>
      <c r="K237">
        <v>8</v>
      </c>
      <c r="L237">
        <v>500</v>
      </c>
      <c r="M237">
        <v>0</v>
      </c>
      <c r="N237">
        <v>24</v>
      </c>
      <c r="O237" t="s">
        <v>16</v>
      </c>
      <c r="P237">
        <v>50</v>
      </c>
      <c r="Q237">
        <v>45192.83</v>
      </c>
      <c r="R237">
        <v>8.94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16</v>
      </c>
      <c r="G238">
        <v>50</v>
      </c>
      <c r="H238">
        <v>1252.8599999999999</v>
      </c>
      <c r="I238">
        <v>183.31</v>
      </c>
      <c r="K238">
        <v>8</v>
      </c>
      <c r="L238">
        <v>500</v>
      </c>
      <c r="M238">
        <v>0</v>
      </c>
      <c r="N238">
        <v>25</v>
      </c>
      <c r="O238" t="s">
        <v>16</v>
      </c>
      <c r="P238">
        <v>50</v>
      </c>
      <c r="Q238">
        <v>49620.05</v>
      </c>
      <c r="R238">
        <v>8.93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16</v>
      </c>
      <c r="G239">
        <v>50</v>
      </c>
      <c r="H239">
        <v>1869.39</v>
      </c>
      <c r="I239">
        <v>178.04</v>
      </c>
      <c r="K239">
        <v>8</v>
      </c>
      <c r="L239">
        <v>500</v>
      </c>
      <c r="M239">
        <v>0</v>
      </c>
      <c r="N239">
        <v>26</v>
      </c>
      <c r="O239" t="s">
        <v>16</v>
      </c>
      <c r="P239">
        <v>50</v>
      </c>
      <c r="Q239">
        <v>48723.59</v>
      </c>
      <c r="R239">
        <v>8.61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16</v>
      </c>
      <c r="G240">
        <v>50</v>
      </c>
      <c r="H240">
        <v>1664.31</v>
      </c>
      <c r="I240">
        <v>172.39</v>
      </c>
      <c r="K240">
        <v>8</v>
      </c>
      <c r="L240">
        <v>500</v>
      </c>
      <c r="M240">
        <v>0</v>
      </c>
      <c r="N240">
        <v>27</v>
      </c>
      <c r="O240" t="s">
        <v>16</v>
      </c>
      <c r="P240">
        <v>50</v>
      </c>
      <c r="Q240">
        <v>45181</v>
      </c>
      <c r="R240">
        <v>7.86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16</v>
      </c>
      <c r="G241">
        <v>50</v>
      </c>
      <c r="H241">
        <v>1091.79</v>
      </c>
      <c r="I241">
        <v>199.39</v>
      </c>
      <c r="K241">
        <v>8</v>
      </c>
      <c r="L241">
        <v>500</v>
      </c>
      <c r="M241">
        <v>0</v>
      </c>
      <c r="N241">
        <v>28</v>
      </c>
      <c r="O241" t="s">
        <v>16</v>
      </c>
      <c r="P241">
        <v>50</v>
      </c>
      <c r="Q241">
        <v>43644.01</v>
      </c>
      <c r="R241">
        <v>8.6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16</v>
      </c>
      <c r="G242">
        <v>50</v>
      </c>
      <c r="H242">
        <v>956.69</v>
      </c>
      <c r="I242">
        <v>194.08</v>
      </c>
      <c r="K242">
        <v>8</v>
      </c>
      <c r="L242">
        <v>500</v>
      </c>
      <c r="M242">
        <v>0</v>
      </c>
      <c r="N242">
        <v>29</v>
      </c>
      <c r="O242" t="s">
        <v>16</v>
      </c>
      <c r="P242">
        <v>50</v>
      </c>
      <c r="Q242">
        <v>47298.21</v>
      </c>
      <c r="R242">
        <v>9.43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16</v>
      </c>
      <c r="G243">
        <v>50</v>
      </c>
      <c r="H243">
        <v>1200.8599999999999</v>
      </c>
      <c r="I243">
        <v>219.33</v>
      </c>
      <c r="K243">
        <v>8</v>
      </c>
      <c r="L243">
        <v>500</v>
      </c>
      <c r="M243">
        <v>0</v>
      </c>
      <c r="N243">
        <v>30</v>
      </c>
      <c r="O243" t="s">
        <v>16</v>
      </c>
      <c r="P243">
        <v>50</v>
      </c>
      <c r="Q243">
        <v>40367.53</v>
      </c>
      <c r="R243">
        <v>7.96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25703.62</v>
      </c>
      <c r="F246" s="1" t="str">
        <f>"+/-"</f>
        <v>+/-</v>
      </c>
      <c r="G246" s="1">
        <f>ROUND(STDEV(H249:H278), 2)</f>
        <v>13268.56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21614.51</v>
      </c>
      <c r="O246" s="1" t="str">
        <f>"+/-"</f>
        <v>+/-</v>
      </c>
      <c r="P246" s="1">
        <f>ROUND(STDEV(Q249:Q278), 2)</f>
        <v>11546.27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8.1199999999999992</v>
      </c>
      <c r="F247" s="1" t="str">
        <f>"+/-"</f>
        <v>+/-</v>
      </c>
      <c r="G247" s="1">
        <f>ROUND(STDEV(I250:I279), 2)</f>
        <v>0.32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0.41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16</v>
      </c>
      <c r="G249">
        <v>50</v>
      </c>
      <c r="H249">
        <v>32588.43</v>
      </c>
      <c r="I249">
        <v>7.95</v>
      </c>
      <c r="K249">
        <v>8</v>
      </c>
      <c r="L249">
        <v>500</v>
      </c>
      <c r="M249">
        <v>0</v>
      </c>
      <c r="N249">
        <v>1</v>
      </c>
      <c r="O249" t="s">
        <v>16</v>
      </c>
      <c r="P249">
        <v>50</v>
      </c>
      <c r="Q249">
        <v>29483.75</v>
      </c>
      <c r="R249">
        <v>8.83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16</v>
      </c>
      <c r="G250">
        <v>50</v>
      </c>
      <c r="H250">
        <v>11804.29</v>
      </c>
      <c r="I250">
        <v>7.89</v>
      </c>
      <c r="K250">
        <v>8</v>
      </c>
      <c r="L250">
        <v>500</v>
      </c>
      <c r="M250">
        <v>0</v>
      </c>
      <c r="N250">
        <v>2</v>
      </c>
      <c r="O250" t="s">
        <v>16</v>
      </c>
      <c r="P250">
        <v>50</v>
      </c>
      <c r="Q250">
        <v>28325.38</v>
      </c>
      <c r="R250">
        <v>8.8699999999999992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16</v>
      </c>
      <c r="G251">
        <v>50</v>
      </c>
      <c r="H251">
        <v>8943.4</v>
      </c>
      <c r="I251">
        <v>8.1300000000000008</v>
      </c>
      <c r="K251">
        <v>8</v>
      </c>
      <c r="L251">
        <v>500</v>
      </c>
      <c r="M251">
        <v>0</v>
      </c>
      <c r="N251">
        <v>3</v>
      </c>
      <c r="O251" t="s">
        <v>16</v>
      </c>
      <c r="P251">
        <v>50</v>
      </c>
      <c r="Q251">
        <v>8677.94</v>
      </c>
      <c r="R251">
        <v>7.99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16</v>
      </c>
      <c r="G252">
        <v>50</v>
      </c>
      <c r="H252">
        <v>9470.9500000000007</v>
      </c>
      <c r="I252">
        <v>8.6300000000000008</v>
      </c>
      <c r="K252">
        <v>8</v>
      </c>
      <c r="L252">
        <v>500</v>
      </c>
      <c r="M252">
        <v>0</v>
      </c>
      <c r="N252">
        <v>4</v>
      </c>
      <c r="O252" t="s">
        <v>16</v>
      </c>
      <c r="P252">
        <v>50</v>
      </c>
      <c r="Q252">
        <v>29847.88</v>
      </c>
      <c r="R252">
        <v>7.96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16</v>
      </c>
      <c r="G253">
        <v>50</v>
      </c>
      <c r="H253">
        <v>10006.24</v>
      </c>
      <c r="I253">
        <v>7.89</v>
      </c>
      <c r="K253">
        <v>8</v>
      </c>
      <c r="L253">
        <v>500</v>
      </c>
      <c r="M253">
        <v>0</v>
      </c>
      <c r="N253">
        <v>5</v>
      </c>
      <c r="O253" t="s">
        <v>16</v>
      </c>
      <c r="P253">
        <v>50</v>
      </c>
      <c r="Q253">
        <v>8638.91</v>
      </c>
      <c r="R253">
        <v>7.93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16</v>
      </c>
      <c r="G254">
        <v>50</v>
      </c>
      <c r="H254">
        <v>9856.08</v>
      </c>
      <c r="I254">
        <v>7.82</v>
      </c>
      <c r="K254">
        <v>8</v>
      </c>
      <c r="L254">
        <v>500</v>
      </c>
      <c r="M254">
        <v>0</v>
      </c>
      <c r="N254">
        <v>6</v>
      </c>
      <c r="O254" t="s">
        <v>16</v>
      </c>
      <c r="P254">
        <v>50</v>
      </c>
      <c r="Q254">
        <v>6157.14</v>
      </c>
      <c r="R254">
        <v>8.86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16</v>
      </c>
      <c r="G255">
        <v>50</v>
      </c>
      <c r="H255">
        <v>41047.46</v>
      </c>
      <c r="I255">
        <v>7.97</v>
      </c>
      <c r="K255">
        <v>8</v>
      </c>
      <c r="L255">
        <v>500</v>
      </c>
      <c r="M255">
        <v>0</v>
      </c>
      <c r="N255">
        <v>7</v>
      </c>
      <c r="O255" t="s">
        <v>16</v>
      </c>
      <c r="P255">
        <v>50</v>
      </c>
      <c r="Q255">
        <v>24992.639999999999</v>
      </c>
      <c r="R255">
        <v>8.91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16</v>
      </c>
      <c r="G256">
        <v>50</v>
      </c>
      <c r="H256">
        <v>50383.54</v>
      </c>
      <c r="I256">
        <v>8.61</v>
      </c>
      <c r="K256">
        <v>8</v>
      </c>
      <c r="L256">
        <v>500</v>
      </c>
      <c r="M256">
        <v>0</v>
      </c>
      <c r="N256">
        <v>8</v>
      </c>
      <c r="O256" t="s">
        <v>16</v>
      </c>
      <c r="P256">
        <v>50</v>
      </c>
      <c r="Q256">
        <v>8580.7900000000009</v>
      </c>
      <c r="R256">
        <v>8.0500000000000007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16</v>
      </c>
      <c r="G257">
        <v>50</v>
      </c>
      <c r="H257">
        <v>42716.95</v>
      </c>
      <c r="I257">
        <v>7.89</v>
      </c>
      <c r="K257">
        <v>8</v>
      </c>
      <c r="L257">
        <v>500</v>
      </c>
      <c r="M257">
        <v>0</v>
      </c>
      <c r="N257">
        <v>9</v>
      </c>
      <c r="O257" t="s">
        <v>16</v>
      </c>
      <c r="P257">
        <v>50</v>
      </c>
      <c r="Q257">
        <v>6944.78</v>
      </c>
      <c r="R257">
        <v>7.98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16</v>
      </c>
      <c r="G258">
        <v>50</v>
      </c>
      <c r="H258">
        <v>32338.66</v>
      </c>
      <c r="I258">
        <v>7.86</v>
      </c>
      <c r="K258">
        <v>8</v>
      </c>
      <c r="L258">
        <v>500</v>
      </c>
      <c r="M258">
        <v>0</v>
      </c>
      <c r="N258">
        <v>10</v>
      </c>
      <c r="O258" t="s">
        <v>16</v>
      </c>
      <c r="P258">
        <v>50</v>
      </c>
      <c r="Q258">
        <v>12351.87</v>
      </c>
      <c r="R258">
        <v>8.08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16</v>
      </c>
      <c r="G259">
        <v>50</v>
      </c>
      <c r="H259">
        <v>17637.45</v>
      </c>
      <c r="I259">
        <v>8.2799999999999994</v>
      </c>
      <c r="K259">
        <v>8</v>
      </c>
      <c r="L259">
        <v>500</v>
      </c>
      <c r="M259">
        <v>0</v>
      </c>
      <c r="N259">
        <v>11</v>
      </c>
      <c r="O259" t="s">
        <v>16</v>
      </c>
      <c r="P259">
        <v>50</v>
      </c>
      <c r="Q259">
        <v>29483.75</v>
      </c>
      <c r="R259">
        <v>8.26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16</v>
      </c>
      <c r="G260">
        <v>50</v>
      </c>
      <c r="H260">
        <v>38674.080000000002</v>
      </c>
      <c r="I260">
        <v>8.66</v>
      </c>
      <c r="K260">
        <v>8</v>
      </c>
      <c r="L260">
        <v>500</v>
      </c>
      <c r="M260">
        <v>0</v>
      </c>
      <c r="N260">
        <v>12</v>
      </c>
      <c r="O260" t="s">
        <v>16</v>
      </c>
      <c r="P260">
        <v>50</v>
      </c>
      <c r="Q260">
        <v>39970.74</v>
      </c>
      <c r="R260">
        <v>8.7100000000000009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16</v>
      </c>
      <c r="G261">
        <v>50</v>
      </c>
      <c r="H261">
        <v>42098.87</v>
      </c>
      <c r="I261">
        <v>8.61</v>
      </c>
      <c r="K261">
        <v>8</v>
      </c>
      <c r="L261">
        <v>500</v>
      </c>
      <c r="M261">
        <v>0</v>
      </c>
      <c r="N261">
        <v>13</v>
      </c>
      <c r="O261" t="s">
        <v>16</v>
      </c>
      <c r="P261">
        <v>50</v>
      </c>
      <c r="Q261">
        <v>8186.47</v>
      </c>
      <c r="R261">
        <v>8.8000000000000007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16</v>
      </c>
      <c r="G262">
        <v>50</v>
      </c>
      <c r="H262">
        <v>35199.519999999997</v>
      </c>
      <c r="I262">
        <v>7.99</v>
      </c>
      <c r="K262">
        <v>8</v>
      </c>
      <c r="L262">
        <v>500</v>
      </c>
      <c r="M262">
        <v>0</v>
      </c>
      <c r="N262">
        <v>14</v>
      </c>
      <c r="O262" t="s">
        <v>16</v>
      </c>
      <c r="P262">
        <v>50</v>
      </c>
      <c r="Q262">
        <v>31703.5</v>
      </c>
      <c r="R262">
        <v>8.9499999999999993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16</v>
      </c>
      <c r="G263">
        <v>50</v>
      </c>
      <c r="H263">
        <v>32272.66</v>
      </c>
      <c r="I263">
        <v>7.91</v>
      </c>
      <c r="K263">
        <v>8</v>
      </c>
      <c r="L263">
        <v>500</v>
      </c>
      <c r="M263">
        <v>0</v>
      </c>
      <c r="N263">
        <v>15</v>
      </c>
      <c r="O263" t="s">
        <v>16</v>
      </c>
      <c r="P263">
        <v>50</v>
      </c>
      <c r="Q263">
        <v>17953.72</v>
      </c>
      <c r="R263">
        <v>7.9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16</v>
      </c>
      <c r="G264">
        <v>50</v>
      </c>
      <c r="H264">
        <v>22898.93</v>
      </c>
      <c r="I264">
        <v>7.99</v>
      </c>
      <c r="K264">
        <v>8</v>
      </c>
      <c r="L264">
        <v>500</v>
      </c>
      <c r="M264">
        <v>0</v>
      </c>
      <c r="N264">
        <v>16</v>
      </c>
      <c r="O264" t="s">
        <v>16</v>
      </c>
      <c r="P264">
        <v>50</v>
      </c>
      <c r="Q264">
        <v>11698.71</v>
      </c>
      <c r="R264">
        <v>7.99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16</v>
      </c>
      <c r="G265">
        <v>50</v>
      </c>
      <c r="H265">
        <v>19764.02</v>
      </c>
      <c r="I265">
        <v>7.98</v>
      </c>
      <c r="K265">
        <v>8</v>
      </c>
      <c r="L265">
        <v>500</v>
      </c>
      <c r="M265">
        <v>0</v>
      </c>
      <c r="N265">
        <v>17</v>
      </c>
      <c r="O265" t="s">
        <v>16</v>
      </c>
      <c r="P265">
        <v>50</v>
      </c>
      <c r="Q265">
        <v>10952.63</v>
      </c>
      <c r="R265">
        <v>7.92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16</v>
      </c>
      <c r="G266">
        <v>50</v>
      </c>
      <c r="H266">
        <v>17550.88</v>
      </c>
      <c r="I266">
        <v>8.19</v>
      </c>
      <c r="K266">
        <v>8</v>
      </c>
      <c r="L266">
        <v>500</v>
      </c>
      <c r="M266">
        <v>0</v>
      </c>
      <c r="N266">
        <v>18</v>
      </c>
      <c r="O266" t="s">
        <v>16</v>
      </c>
      <c r="P266">
        <v>50</v>
      </c>
      <c r="Q266">
        <v>12241.07</v>
      </c>
      <c r="R266">
        <v>8.24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16</v>
      </c>
      <c r="G267">
        <v>50</v>
      </c>
      <c r="H267">
        <v>14748.46</v>
      </c>
      <c r="I267">
        <v>7.86</v>
      </c>
      <c r="K267">
        <v>8</v>
      </c>
      <c r="L267">
        <v>500</v>
      </c>
      <c r="M267">
        <v>0</v>
      </c>
      <c r="N267">
        <v>19</v>
      </c>
      <c r="O267" t="s">
        <v>16</v>
      </c>
      <c r="P267">
        <v>50</v>
      </c>
      <c r="Q267">
        <v>33774.69</v>
      </c>
      <c r="R267">
        <v>8.81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16</v>
      </c>
      <c r="G268">
        <v>50</v>
      </c>
      <c r="H268">
        <v>37613.31</v>
      </c>
      <c r="I268">
        <v>7.91</v>
      </c>
      <c r="K268">
        <v>8</v>
      </c>
      <c r="L268">
        <v>500</v>
      </c>
      <c r="M268">
        <v>0</v>
      </c>
      <c r="N268">
        <v>20</v>
      </c>
      <c r="O268" t="s">
        <v>16</v>
      </c>
      <c r="P268">
        <v>50</v>
      </c>
      <c r="Q268">
        <v>29483.75</v>
      </c>
      <c r="R268">
        <v>8.7899999999999991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16</v>
      </c>
      <c r="G269">
        <v>50</v>
      </c>
      <c r="H269">
        <v>28229.19</v>
      </c>
      <c r="I269">
        <v>8.06</v>
      </c>
      <c r="K269">
        <v>8</v>
      </c>
      <c r="L269">
        <v>500</v>
      </c>
      <c r="M269">
        <v>0</v>
      </c>
      <c r="N269">
        <v>21</v>
      </c>
      <c r="O269" t="s">
        <v>16</v>
      </c>
      <c r="P269">
        <v>50</v>
      </c>
      <c r="Q269">
        <v>29483.75</v>
      </c>
      <c r="R269">
        <v>8.7799999999999994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16</v>
      </c>
      <c r="G270">
        <v>50</v>
      </c>
      <c r="H270">
        <v>49794.68</v>
      </c>
      <c r="I270">
        <v>8.57</v>
      </c>
      <c r="K270">
        <v>8</v>
      </c>
      <c r="L270">
        <v>500</v>
      </c>
      <c r="M270">
        <v>0</v>
      </c>
      <c r="N270">
        <v>22</v>
      </c>
      <c r="O270" t="s">
        <v>16</v>
      </c>
      <c r="P270">
        <v>50</v>
      </c>
      <c r="Q270">
        <v>40646.9</v>
      </c>
      <c r="R270">
        <v>7.97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16</v>
      </c>
      <c r="G271">
        <v>50</v>
      </c>
      <c r="H271">
        <v>24321.17</v>
      </c>
      <c r="I271">
        <v>8.6999999999999993</v>
      </c>
      <c r="K271">
        <v>8</v>
      </c>
      <c r="L271">
        <v>500</v>
      </c>
      <c r="M271">
        <v>0</v>
      </c>
      <c r="N271">
        <v>23</v>
      </c>
      <c r="O271" t="s">
        <v>16</v>
      </c>
      <c r="P271">
        <v>50</v>
      </c>
      <c r="Q271">
        <v>32487.55</v>
      </c>
      <c r="R271">
        <v>7.87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16</v>
      </c>
      <c r="G272">
        <v>50</v>
      </c>
      <c r="H272">
        <v>31388.98</v>
      </c>
      <c r="I272">
        <v>7.91</v>
      </c>
      <c r="K272">
        <v>8</v>
      </c>
      <c r="L272">
        <v>500</v>
      </c>
      <c r="M272">
        <v>0</v>
      </c>
      <c r="N272">
        <v>24</v>
      </c>
      <c r="O272" t="s">
        <v>16</v>
      </c>
      <c r="P272">
        <v>50</v>
      </c>
      <c r="Q272">
        <v>7092.01</v>
      </c>
      <c r="R272">
        <v>8.15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16</v>
      </c>
      <c r="G273">
        <v>50</v>
      </c>
      <c r="H273">
        <v>35550.730000000003</v>
      </c>
      <c r="I273">
        <v>7.95</v>
      </c>
      <c r="K273">
        <v>8</v>
      </c>
      <c r="L273">
        <v>500</v>
      </c>
      <c r="M273">
        <v>0</v>
      </c>
      <c r="N273">
        <v>25</v>
      </c>
      <c r="O273" t="s">
        <v>16</v>
      </c>
      <c r="P273">
        <v>50</v>
      </c>
      <c r="Q273">
        <v>37167.089999999997</v>
      </c>
      <c r="R273">
        <v>8.64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16</v>
      </c>
      <c r="G274">
        <v>50</v>
      </c>
      <c r="H274">
        <v>11186.54</v>
      </c>
      <c r="I274">
        <v>7.86</v>
      </c>
      <c r="K274">
        <v>8</v>
      </c>
      <c r="L274">
        <v>500</v>
      </c>
      <c r="M274">
        <v>0</v>
      </c>
      <c r="N274">
        <v>26</v>
      </c>
      <c r="O274" t="s">
        <v>16</v>
      </c>
      <c r="P274">
        <v>50</v>
      </c>
      <c r="Q274">
        <v>29483.75</v>
      </c>
      <c r="R274">
        <v>8.35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16</v>
      </c>
      <c r="G275">
        <v>50</v>
      </c>
      <c r="H275">
        <v>17624.87</v>
      </c>
      <c r="I275">
        <v>8.8000000000000007</v>
      </c>
      <c r="K275">
        <v>8</v>
      </c>
      <c r="L275">
        <v>500</v>
      </c>
      <c r="M275">
        <v>0</v>
      </c>
      <c r="N275">
        <v>27</v>
      </c>
      <c r="O275" t="s">
        <v>16</v>
      </c>
      <c r="P275">
        <v>50</v>
      </c>
      <c r="Q275">
        <v>6444.39</v>
      </c>
      <c r="R275">
        <v>7.85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16</v>
      </c>
      <c r="G276">
        <v>50</v>
      </c>
      <c r="H276">
        <v>8023.14</v>
      </c>
      <c r="I276">
        <v>7.85</v>
      </c>
      <c r="K276">
        <v>8</v>
      </c>
      <c r="L276">
        <v>500</v>
      </c>
      <c r="M276">
        <v>0</v>
      </c>
      <c r="N276">
        <v>28</v>
      </c>
      <c r="O276" t="s">
        <v>16</v>
      </c>
      <c r="P276">
        <v>50</v>
      </c>
      <c r="Q276">
        <v>17212.34</v>
      </c>
      <c r="R276">
        <v>7.94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16</v>
      </c>
      <c r="G277">
        <v>50</v>
      </c>
      <c r="H277">
        <v>7891.37</v>
      </c>
      <c r="I277">
        <v>7.85</v>
      </c>
      <c r="K277">
        <v>8</v>
      </c>
      <c r="L277">
        <v>500</v>
      </c>
      <c r="M277">
        <v>0</v>
      </c>
      <c r="N277">
        <v>29</v>
      </c>
      <c r="O277" t="s">
        <v>16</v>
      </c>
      <c r="P277">
        <v>50</v>
      </c>
      <c r="Q277">
        <v>29483.75</v>
      </c>
      <c r="R277">
        <v>8.0500000000000007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16</v>
      </c>
      <c r="G278">
        <v>50</v>
      </c>
      <c r="H278">
        <v>29483.75</v>
      </c>
      <c r="I278">
        <v>7.96</v>
      </c>
      <c r="K278">
        <v>8</v>
      </c>
      <c r="L278">
        <v>500</v>
      </c>
      <c r="M278">
        <v>0</v>
      </c>
      <c r="N278">
        <v>30</v>
      </c>
      <c r="O278" t="s">
        <v>16</v>
      </c>
      <c r="P278">
        <v>50</v>
      </c>
      <c r="Q278">
        <v>29483.75</v>
      </c>
      <c r="R278">
        <v>8.83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3FE8-D5C0-4602-88AE-C10686592FF5}">
  <dimension ref="A1:AF278"/>
  <sheetViews>
    <sheetView topLeftCell="D241" workbookViewId="0">
      <selection activeCell="R249" sqref="R249:R278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32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19</v>
      </c>
      <c r="F1" s="1" t="str">
        <f>"+/-"</f>
        <v>+/-</v>
      </c>
      <c r="G1" s="1">
        <f>ROUND(STDEV(H4:H33), 2)</f>
        <v>0.43</v>
      </c>
      <c r="K1" s="2" t="s">
        <v>11</v>
      </c>
      <c r="L1" s="1" t="s">
        <v>6</v>
      </c>
      <c r="M1" s="1" t="s">
        <v>7</v>
      </c>
      <c r="N1" s="1">
        <f>ROUND(AVERAGE(O4:O33), 2)</f>
        <v>19.64</v>
      </c>
      <c r="O1" s="1" t="str">
        <f>"+/-"</f>
        <v>+/-</v>
      </c>
      <c r="P1" s="1">
        <f>ROUND(STDEV(O4:O33), 2)</f>
        <v>0.22</v>
      </c>
      <c r="R1" s="1" t="s">
        <v>32</v>
      </c>
      <c r="Y1" s="1" t="s">
        <v>33</v>
      </c>
      <c r="AF1" s="1"/>
    </row>
    <row r="2" spans="1:32" x14ac:dyDescent="0.35">
      <c r="B2" t="s">
        <v>18</v>
      </c>
      <c r="C2" s="1" t="s">
        <v>6</v>
      </c>
      <c r="D2" s="1" t="s">
        <v>7</v>
      </c>
      <c r="E2" s="1">
        <f>ROUND(AVERAGE(I4:I33), 2)</f>
        <v>19.09</v>
      </c>
      <c r="F2" s="1" t="str">
        <f>"+/-"</f>
        <v>+/-</v>
      </c>
      <c r="G2" s="1">
        <f>ROUND(STDEV(I4:I33), 2)</f>
        <v>0.38</v>
      </c>
      <c r="R2" t="s">
        <v>19</v>
      </c>
      <c r="Y2" t="s">
        <v>19</v>
      </c>
    </row>
    <row r="3" spans="1:32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R3" t="s">
        <v>48</v>
      </c>
      <c r="Y3" t="s">
        <v>48</v>
      </c>
    </row>
    <row r="4" spans="1:32" x14ac:dyDescent="0.35">
      <c r="B4">
        <v>8</v>
      </c>
      <c r="C4">
        <v>500</v>
      </c>
      <c r="D4">
        <v>0</v>
      </c>
      <c r="E4">
        <v>1</v>
      </c>
      <c r="F4" t="s">
        <v>0</v>
      </c>
      <c r="G4">
        <v>50</v>
      </c>
      <c r="H4">
        <v>19.350000000000001</v>
      </c>
      <c r="I4">
        <v>19.02</v>
      </c>
      <c r="K4">
        <v>500</v>
      </c>
      <c r="L4">
        <v>1</v>
      </c>
      <c r="M4" t="s">
        <v>0</v>
      </c>
      <c r="N4">
        <v>50</v>
      </c>
      <c r="O4">
        <v>19.52</v>
      </c>
      <c r="R4" s="5"/>
      <c r="S4" s="5" t="s">
        <v>20</v>
      </c>
      <c r="T4" s="5" t="s">
        <v>21</v>
      </c>
      <c r="Y4" s="5"/>
      <c r="Z4" s="5" t="s">
        <v>20</v>
      </c>
      <c r="AA4" s="5" t="s">
        <v>21</v>
      </c>
    </row>
    <row r="5" spans="1:32" x14ac:dyDescent="0.35">
      <c r="B5">
        <v>8</v>
      </c>
      <c r="C5">
        <v>500</v>
      </c>
      <c r="D5">
        <v>0</v>
      </c>
      <c r="E5">
        <v>2</v>
      </c>
      <c r="F5" t="s">
        <v>0</v>
      </c>
      <c r="G5">
        <v>50</v>
      </c>
      <c r="H5">
        <v>18.850000000000001</v>
      </c>
      <c r="I5">
        <v>19</v>
      </c>
      <c r="K5">
        <v>500</v>
      </c>
      <c r="L5">
        <v>2</v>
      </c>
      <c r="M5" t="s">
        <v>0</v>
      </c>
      <c r="N5">
        <v>50</v>
      </c>
      <c r="O5">
        <v>19.600000000000001</v>
      </c>
      <c r="R5" s="3" t="s">
        <v>22</v>
      </c>
      <c r="S5" s="3">
        <v>18.960999999999999</v>
      </c>
      <c r="T5" s="3">
        <v>19.655000000000001</v>
      </c>
      <c r="Y5" s="3" t="s">
        <v>22</v>
      </c>
      <c r="Z5" s="3">
        <v>19.036000000000001</v>
      </c>
      <c r="AA5" s="3">
        <v>19.655000000000001</v>
      </c>
    </row>
    <row r="6" spans="1:32" x14ac:dyDescent="0.35">
      <c r="B6">
        <v>8</v>
      </c>
      <c r="C6">
        <v>500</v>
      </c>
      <c r="D6">
        <v>0</v>
      </c>
      <c r="E6">
        <v>3</v>
      </c>
      <c r="F6" t="s">
        <v>0</v>
      </c>
      <c r="G6">
        <v>50</v>
      </c>
      <c r="H6">
        <v>19.07</v>
      </c>
      <c r="I6">
        <v>18.77</v>
      </c>
      <c r="K6">
        <v>500</v>
      </c>
      <c r="L6">
        <v>3</v>
      </c>
      <c r="M6" t="s">
        <v>0</v>
      </c>
      <c r="N6">
        <v>50</v>
      </c>
      <c r="O6">
        <v>19.5</v>
      </c>
      <c r="R6" s="3" t="s">
        <v>23</v>
      </c>
      <c r="S6" s="3">
        <v>6.7121111111111242E-2</v>
      </c>
      <c r="T6" s="3">
        <v>9.6094444444444441E-2</v>
      </c>
      <c r="Y6" s="3" t="s">
        <v>23</v>
      </c>
      <c r="Z6" s="3">
        <v>0.12247111111111125</v>
      </c>
      <c r="AA6" s="3">
        <v>9.6094444444444441E-2</v>
      </c>
    </row>
    <row r="7" spans="1:32" x14ac:dyDescent="0.35">
      <c r="B7">
        <v>8</v>
      </c>
      <c r="C7">
        <v>500</v>
      </c>
      <c r="D7">
        <v>0</v>
      </c>
      <c r="E7">
        <v>4</v>
      </c>
      <c r="F7" t="s">
        <v>0</v>
      </c>
      <c r="G7">
        <v>50</v>
      </c>
      <c r="H7">
        <v>19.260000000000002</v>
      </c>
      <c r="I7">
        <v>18.39</v>
      </c>
      <c r="K7">
        <v>500</v>
      </c>
      <c r="L7">
        <v>4</v>
      </c>
      <c r="M7" t="s">
        <v>0</v>
      </c>
      <c r="N7">
        <v>50</v>
      </c>
      <c r="O7">
        <v>19.41</v>
      </c>
      <c r="R7" s="3" t="s">
        <v>24</v>
      </c>
      <c r="S7" s="3">
        <v>10</v>
      </c>
      <c r="T7" s="3">
        <v>10</v>
      </c>
      <c r="Y7" s="3" t="s">
        <v>24</v>
      </c>
      <c r="Z7" s="3">
        <v>10</v>
      </c>
      <c r="AA7" s="3">
        <v>10</v>
      </c>
    </row>
    <row r="8" spans="1:32" x14ac:dyDescent="0.35">
      <c r="B8">
        <v>8</v>
      </c>
      <c r="C8">
        <v>500</v>
      </c>
      <c r="D8">
        <v>0</v>
      </c>
      <c r="E8">
        <v>5</v>
      </c>
      <c r="F8" t="s">
        <v>0</v>
      </c>
      <c r="G8">
        <v>50</v>
      </c>
      <c r="H8">
        <v>18.72</v>
      </c>
      <c r="I8">
        <v>18.82</v>
      </c>
      <c r="K8">
        <v>500</v>
      </c>
      <c r="L8">
        <v>5</v>
      </c>
      <c r="M8" t="s">
        <v>0</v>
      </c>
      <c r="N8">
        <v>50</v>
      </c>
      <c r="O8">
        <v>19.7</v>
      </c>
      <c r="R8" s="3" t="s">
        <v>25</v>
      </c>
      <c r="S8" s="3">
        <v>0</v>
      </c>
      <c r="T8" s="3"/>
      <c r="Y8" s="3" t="s">
        <v>25</v>
      </c>
      <c r="Z8" s="3">
        <v>0</v>
      </c>
      <c r="AA8" s="3"/>
    </row>
    <row r="9" spans="1:32" x14ac:dyDescent="0.35">
      <c r="B9">
        <v>8</v>
      </c>
      <c r="C9">
        <v>500</v>
      </c>
      <c r="D9">
        <v>0</v>
      </c>
      <c r="E9">
        <v>6</v>
      </c>
      <c r="F9" t="s">
        <v>0</v>
      </c>
      <c r="G9">
        <v>50</v>
      </c>
      <c r="H9">
        <v>18.86</v>
      </c>
      <c r="I9">
        <v>19.100000000000001</v>
      </c>
      <c r="K9">
        <v>500</v>
      </c>
      <c r="L9">
        <v>6</v>
      </c>
      <c r="M9" t="s">
        <v>0</v>
      </c>
      <c r="N9">
        <v>50</v>
      </c>
      <c r="O9">
        <v>20.46</v>
      </c>
      <c r="R9" s="3" t="s">
        <v>26</v>
      </c>
      <c r="S9" s="3">
        <v>17</v>
      </c>
      <c r="T9" s="3"/>
      <c r="Y9" s="3" t="s">
        <v>26</v>
      </c>
      <c r="Z9" s="3">
        <v>18</v>
      </c>
      <c r="AA9" s="3"/>
    </row>
    <row r="10" spans="1:32" x14ac:dyDescent="0.35">
      <c r="B10">
        <v>8</v>
      </c>
      <c r="C10">
        <v>500</v>
      </c>
      <c r="D10">
        <v>0</v>
      </c>
      <c r="E10">
        <v>7</v>
      </c>
      <c r="F10" t="s">
        <v>0</v>
      </c>
      <c r="G10">
        <v>50</v>
      </c>
      <c r="H10">
        <v>18.82</v>
      </c>
      <c r="I10">
        <v>19.23</v>
      </c>
      <c r="K10">
        <v>500</v>
      </c>
      <c r="L10">
        <v>7</v>
      </c>
      <c r="M10" t="s">
        <v>0</v>
      </c>
      <c r="N10">
        <v>50</v>
      </c>
      <c r="O10">
        <v>19.46</v>
      </c>
      <c r="R10" s="3" t="s">
        <v>27</v>
      </c>
      <c r="S10" s="6">
        <v>-5.4322368420494129</v>
      </c>
      <c r="T10" s="3"/>
      <c r="Y10" s="3" t="s">
        <v>27</v>
      </c>
      <c r="Z10" s="6">
        <v>-4.1869694147972645</v>
      </c>
      <c r="AA10" s="3"/>
    </row>
    <row r="11" spans="1:32" x14ac:dyDescent="0.35">
      <c r="B11">
        <v>8</v>
      </c>
      <c r="C11">
        <v>500</v>
      </c>
      <c r="D11">
        <v>0</v>
      </c>
      <c r="E11">
        <v>8</v>
      </c>
      <c r="F11" t="s">
        <v>0</v>
      </c>
      <c r="G11">
        <v>50</v>
      </c>
      <c r="H11">
        <v>18.72</v>
      </c>
      <c r="I11">
        <v>19.71</v>
      </c>
      <c r="K11">
        <v>500</v>
      </c>
      <c r="L11">
        <v>8</v>
      </c>
      <c r="M11" t="s">
        <v>0</v>
      </c>
      <c r="N11">
        <v>50</v>
      </c>
      <c r="O11">
        <v>19.420000000000002</v>
      </c>
      <c r="R11" s="3" t="s">
        <v>28</v>
      </c>
      <c r="S11" s="3">
        <v>2.2410557176666554E-5</v>
      </c>
      <c r="T11" s="3"/>
      <c r="Y11" s="3" t="s">
        <v>28</v>
      </c>
      <c r="Z11" s="3">
        <v>2.7701387259051026E-4</v>
      </c>
      <c r="AA11" s="3"/>
    </row>
    <row r="12" spans="1:32" x14ac:dyDescent="0.35">
      <c r="B12">
        <v>8</v>
      </c>
      <c r="C12">
        <v>500</v>
      </c>
      <c r="D12">
        <v>0</v>
      </c>
      <c r="E12">
        <v>9</v>
      </c>
      <c r="F12" t="s">
        <v>0</v>
      </c>
      <c r="G12">
        <v>50</v>
      </c>
      <c r="H12">
        <v>18.670000000000002</v>
      </c>
      <c r="I12">
        <v>19.3</v>
      </c>
      <c r="K12">
        <v>500</v>
      </c>
      <c r="L12">
        <v>9</v>
      </c>
      <c r="M12" t="s">
        <v>0</v>
      </c>
      <c r="N12">
        <v>50</v>
      </c>
      <c r="O12">
        <v>19.77</v>
      </c>
      <c r="R12" s="3" t="s">
        <v>29</v>
      </c>
      <c r="S12" s="3">
        <v>1.7396067260750732</v>
      </c>
      <c r="T12" s="3"/>
      <c r="Y12" s="3" t="s">
        <v>29</v>
      </c>
      <c r="Z12" s="3">
        <v>1.7340636066175394</v>
      </c>
      <c r="AA12" s="3"/>
    </row>
    <row r="13" spans="1:32" x14ac:dyDescent="0.35">
      <c r="B13">
        <v>8</v>
      </c>
      <c r="C13">
        <v>500</v>
      </c>
      <c r="D13">
        <v>0</v>
      </c>
      <c r="E13">
        <v>10</v>
      </c>
      <c r="F13" t="s">
        <v>0</v>
      </c>
      <c r="G13">
        <v>50</v>
      </c>
      <c r="H13">
        <v>19.29</v>
      </c>
      <c r="I13">
        <v>19.02</v>
      </c>
      <c r="K13">
        <v>500</v>
      </c>
      <c r="L13">
        <v>10</v>
      </c>
      <c r="M13" t="s">
        <v>0</v>
      </c>
      <c r="N13">
        <v>50</v>
      </c>
      <c r="O13">
        <v>19.71</v>
      </c>
      <c r="R13" s="3" t="s">
        <v>30</v>
      </c>
      <c r="S13" s="6">
        <v>4.4821114353333108E-5</v>
      </c>
      <c r="T13" s="3"/>
      <c r="Y13" s="3" t="s">
        <v>30</v>
      </c>
      <c r="Z13" s="6">
        <v>5.5402774518102053E-4</v>
      </c>
      <c r="AA13" s="3"/>
    </row>
    <row r="14" spans="1:32" ht="15" thickBot="1" x14ac:dyDescent="0.4">
      <c r="B14">
        <v>8</v>
      </c>
      <c r="C14">
        <v>500</v>
      </c>
      <c r="D14">
        <v>0</v>
      </c>
      <c r="E14">
        <v>11</v>
      </c>
      <c r="F14" t="s">
        <v>0</v>
      </c>
      <c r="G14">
        <v>50</v>
      </c>
      <c r="H14">
        <v>19.010000000000002</v>
      </c>
      <c r="I14">
        <v>19.600000000000001</v>
      </c>
      <c r="J14">
        <v>7.82</v>
      </c>
      <c r="K14">
        <v>500</v>
      </c>
      <c r="L14">
        <v>11</v>
      </c>
      <c r="M14" t="s">
        <v>0</v>
      </c>
      <c r="N14">
        <v>50</v>
      </c>
      <c r="O14">
        <v>19.690000000000001</v>
      </c>
      <c r="R14" s="4" t="s">
        <v>31</v>
      </c>
      <c r="S14" s="4">
        <v>2.109815577833317</v>
      </c>
      <c r="T14" s="4"/>
      <c r="Y14" s="4" t="s">
        <v>31</v>
      </c>
      <c r="Z14" s="4">
        <v>2.1009220402410378</v>
      </c>
      <c r="AA14" s="4"/>
    </row>
    <row r="15" spans="1:32" x14ac:dyDescent="0.35">
      <c r="B15">
        <v>8</v>
      </c>
      <c r="C15">
        <v>500</v>
      </c>
      <c r="D15">
        <v>0</v>
      </c>
      <c r="E15">
        <v>12</v>
      </c>
      <c r="F15" t="s">
        <v>0</v>
      </c>
      <c r="G15">
        <v>50</v>
      </c>
      <c r="H15">
        <v>18.88</v>
      </c>
      <c r="I15">
        <v>19.149999999999999</v>
      </c>
      <c r="J15">
        <v>7.82</v>
      </c>
      <c r="K15">
        <v>500</v>
      </c>
      <c r="L15">
        <v>12</v>
      </c>
      <c r="M15" t="s">
        <v>0</v>
      </c>
      <c r="N15">
        <v>50</v>
      </c>
      <c r="O15">
        <v>19.64</v>
      </c>
      <c r="R15" s="3"/>
      <c r="S15" s="3"/>
      <c r="T15" s="3"/>
      <c r="U15" s="3"/>
      <c r="Y15" s="3"/>
      <c r="Z15" s="3"/>
      <c r="AA15" s="3"/>
    </row>
    <row r="16" spans="1:32" x14ac:dyDescent="0.35">
      <c r="B16">
        <v>8</v>
      </c>
      <c r="C16">
        <v>500</v>
      </c>
      <c r="D16">
        <v>0</v>
      </c>
      <c r="E16">
        <v>13</v>
      </c>
      <c r="F16" t="s">
        <v>0</v>
      </c>
      <c r="G16">
        <v>50</v>
      </c>
      <c r="H16">
        <v>19.28</v>
      </c>
      <c r="I16">
        <v>18.84</v>
      </c>
      <c r="J16">
        <v>7.89</v>
      </c>
      <c r="K16">
        <v>500</v>
      </c>
      <c r="L16">
        <v>13</v>
      </c>
      <c r="M16" t="s">
        <v>0</v>
      </c>
      <c r="N16">
        <v>50</v>
      </c>
      <c r="O16">
        <v>19.739999999999998</v>
      </c>
      <c r="R16" s="1" t="s">
        <v>32</v>
      </c>
      <c r="Y16" s="1" t="s">
        <v>33</v>
      </c>
      <c r="Z16" s="3"/>
      <c r="AA16" s="3"/>
    </row>
    <row r="17" spans="2:28" x14ac:dyDescent="0.35">
      <c r="B17">
        <v>8</v>
      </c>
      <c r="C17">
        <v>500</v>
      </c>
      <c r="D17">
        <v>0</v>
      </c>
      <c r="E17">
        <v>14</v>
      </c>
      <c r="F17" t="s">
        <v>0</v>
      </c>
      <c r="G17">
        <v>50</v>
      </c>
      <c r="H17">
        <v>19.190000000000001</v>
      </c>
      <c r="I17">
        <v>19.190000000000001</v>
      </c>
      <c r="J17">
        <v>7.82</v>
      </c>
      <c r="K17">
        <v>500</v>
      </c>
      <c r="L17">
        <v>14</v>
      </c>
      <c r="M17" t="s">
        <v>0</v>
      </c>
      <c r="N17">
        <v>50</v>
      </c>
      <c r="O17">
        <v>19.62</v>
      </c>
      <c r="R17" t="s">
        <v>19</v>
      </c>
      <c r="U17" s="3"/>
      <c r="Y17" t="s">
        <v>19</v>
      </c>
    </row>
    <row r="18" spans="2:28" ht="15" thickBot="1" x14ac:dyDescent="0.4">
      <c r="B18">
        <v>8</v>
      </c>
      <c r="C18">
        <v>500</v>
      </c>
      <c r="D18">
        <v>0</v>
      </c>
      <c r="E18">
        <v>15</v>
      </c>
      <c r="F18" t="s">
        <v>0</v>
      </c>
      <c r="G18">
        <v>50</v>
      </c>
      <c r="H18">
        <v>19.23</v>
      </c>
      <c r="I18">
        <v>18.7</v>
      </c>
      <c r="J18">
        <v>7.8</v>
      </c>
      <c r="K18">
        <v>500</v>
      </c>
      <c r="L18">
        <v>15</v>
      </c>
      <c r="M18" t="s">
        <v>0</v>
      </c>
      <c r="N18">
        <v>50</v>
      </c>
      <c r="O18">
        <v>19.440000000000001</v>
      </c>
      <c r="R18" t="s">
        <v>49</v>
      </c>
      <c r="U18" s="3"/>
    </row>
    <row r="19" spans="2:28" x14ac:dyDescent="0.35">
      <c r="B19">
        <v>8</v>
      </c>
      <c r="C19">
        <v>500</v>
      </c>
      <c r="D19">
        <v>0</v>
      </c>
      <c r="E19">
        <v>16</v>
      </c>
      <c r="F19" t="s">
        <v>0</v>
      </c>
      <c r="G19">
        <v>50</v>
      </c>
      <c r="H19">
        <v>19.71</v>
      </c>
      <c r="I19">
        <v>18.52</v>
      </c>
      <c r="J19">
        <v>7.85</v>
      </c>
      <c r="K19">
        <v>500</v>
      </c>
      <c r="L19">
        <v>16</v>
      </c>
      <c r="M19" t="s">
        <v>0</v>
      </c>
      <c r="N19">
        <v>50</v>
      </c>
      <c r="O19">
        <v>19.579999999999998</v>
      </c>
      <c r="R19" s="5"/>
      <c r="S19" s="5" t="s">
        <v>20</v>
      </c>
      <c r="T19" s="5" t="s">
        <v>21</v>
      </c>
      <c r="U19" s="3"/>
      <c r="Y19" s="5"/>
      <c r="Z19" s="5" t="s">
        <v>20</v>
      </c>
      <c r="AA19" s="5" t="s">
        <v>21</v>
      </c>
    </row>
    <row r="20" spans="2:28" x14ac:dyDescent="0.35">
      <c r="B20">
        <v>8</v>
      </c>
      <c r="C20">
        <v>500</v>
      </c>
      <c r="D20">
        <v>0</v>
      </c>
      <c r="E20">
        <v>17</v>
      </c>
      <c r="F20" t="s">
        <v>0</v>
      </c>
      <c r="G20">
        <v>50</v>
      </c>
      <c r="H20">
        <v>19.59</v>
      </c>
      <c r="I20">
        <v>19.57</v>
      </c>
      <c r="J20">
        <v>7.78</v>
      </c>
      <c r="K20">
        <v>500</v>
      </c>
      <c r="L20">
        <v>17</v>
      </c>
      <c r="M20" t="s">
        <v>0</v>
      </c>
      <c r="N20">
        <v>50</v>
      </c>
      <c r="O20">
        <v>19.68</v>
      </c>
      <c r="R20" s="3" t="s">
        <v>22</v>
      </c>
      <c r="S20" s="3">
        <v>18.997999999999994</v>
      </c>
      <c r="T20" s="3">
        <v>19.642999999999997</v>
      </c>
      <c r="U20" s="3"/>
      <c r="Y20" s="3" t="s">
        <v>22</v>
      </c>
      <c r="Z20" s="3">
        <v>19.094000000000001</v>
      </c>
      <c r="AA20" s="3">
        <v>19.642999999999997</v>
      </c>
    </row>
    <row r="21" spans="2:28" x14ac:dyDescent="0.35">
      <c r="B21">
        <v>8</v>
      </c>
      <c r="C21">
        <v>500</v>
      </c>
      <c r="D21">
        <v>0</v>
      </c>
      <c r="E21">
        <v>18</v>
      </c>
      <c r="F21" t="s">
        <v>0</v>
      </c>
      <c r="G21">
        <v>50</v>
      </c>
      <c r="H21">
        <v>18.670000000000002</v>
      </c>
      <c r="I21">
        <v>18.73</v>
      </c>
      <c r="J21">
        <v>7.73</v>
      </c>
      <c r="K21">
        <v>500</v>
      </c>
      <c r="L21">
        <v>18</v>
      </c>
      <c r="M21" t="s">
        <v>0</v>
      </c>
      <c r="N21">
        <v>50</v>
      </c>
      <c r="O21">
        <v>19.72</v>
      </c>
      <c r="R21" s="3" t="s">
        <v>23</v>
      </c>
      <c r="S21" s="3">
        <v>0.18847172413793115</v>
      </c>
      <c r="T21" s="3">
        <v>4.7966551724137947E-2</v>
      </c>
      <c r="U21" s="3"/>
      <c r="Y21" s="3" t="s">
        <v>23</v>
      </c>
      <c r="Z21" s="3">
        <v>0.14104551724137954</v>
      </c>
      <c r="AA21" s="3">
        <v>4.7966551724137947E-2</v>
      </c>
      <c r="AB21" s="3"/>
    </row>
    <row r="22" spans="2:28" x14ac:dyDescent="0.35">
      <c r="B22">
        <v>8</v>
      </c>
      <c r="C22">
        <v>500</v>
      </c>
      <c r="D22">
        <v>0</v>
      </c>
      <c r="E22">
        <v>19</v>
      </c>
      <c r="F22" t="s">
        <v>0</v>
      </c>
      <c r="G22">
        <v>50</v>
      </c>
      <c r="H22">
        <v>18.71</v>
      </c>
      <c r="I22">
        <v>18.989999999999998</v>
      </c>
      <c r="J22">
        <v>7.78</v>
      </c>
      <c r="K22">
        <v>500</v>
      </c>
      <c r="L22">
        <v>19</v>
      </c>
      <c r="M22" t="s">
        <v>0</v>
      </c>
      <c r="N22">
        <v>50</v>
      </c>
      <c r="O22">
        <v>19.73</v>
      </c>
      <c r="R22" s="3" t="s">
        <v>24</v>
      </c>
      <c r="S22" s="3">
        <v>30</v>
      </c>
      <c r="T22" s="3">
        <v>30</v>
      </c>
      <c r="U22" s="3"/>
      <c r="Y22" s="3" t="s">
        <v>24</v>
      </c>
      <c r="Z22" s="3">
        <v>30</v>
      </c>
      <c r="AA22" s="3">
        <v>30</v>
      </c>
      <c r="AB22" s="3"/>
    </row>
    <row r="23" spans="2:28" x14ac:dyDescent="0.35">
      <c r="B23">
        <v>8</v>
      </c>
      <c r="C23">
        <v>500</v>
      </c>
      <c r="D23">
        <v>0</v>
      </c>
      <c r="E23">
        <v>20</v>
      </c>
      <c r="F23" t="s">
        <v>0</v>
      </c>
      <c r="G23">
        <v>50</v>
      </c>
      <c r="H23">
        <v>18.53</v>
      </c>
      <c r="I23">
        <v>19.63</v>
      </c>
      <c r="J23">
        <v>7.79</v>
      </c>
      <c r="K23">
        <v>500</v>
      </c>
      <c r="L23">
        <v>20</v>
      </c>
      <c r="M23" t="s">
        <v>0</v>
      </c>
      <c r="N23">
        <v>50</v>
      </c>
      <c r="O23">
        <v>19.62</v>
      </c>
      <c r="R23" s="3" t="s">
        <v>25</v>
      </c>
      <c r="S23" s="3">
        <v>0</v>
      </c>
      <c r="T23" s="3"/>
      <c r="U23" s="3"/>
      <c r="Y23" s="3" t="s">
        <v>25</v>
      </c>
      <c r="Z23" s="3">
        <v>0</v>
      </c>
      <c r="AA23" s="3"/>
      <c r="AB23" s="3"/>
    </row>
    <row r="24" spans="2:28" x14ac:dyDescent="0.35">
      <c r="B24">
        <v>8</v>
      </c>
      <c r="C24">
        <v>500</v>
      </c>
      <c r="D24">
        <v>0</v>
      </c>
      <c r="E24">
        <v>21</v>
      </c>
      <c r="F24" t="s">
        <v>0</v>
      </c>
      <c r="G24">
        <v>50</v>
      </c>
      <c r="H24">
        <v>19.77</v>
      </c>
      <c r="I24">
        <v>19.53</v>
      </c>
      <c r="J24">
        <v>7.86</v>
      </c>
      <c r="K24">
        <v>500</v>
      </c>
      <c r="L24">
        <v>21</v>
      </c>
      <c r="M24" t="s">
        <v>0</v>
      </c>
      <c r="N24">
        <v>50</v>
      </c>
      <c r="O24">
        <v>19.68</v>
      </c>
      <c r="R24" s="3" t="s">
        <v>26</v>
      </c>
      <c r="S24" s="3">
        <v>43</v>
      </c>
      <c r="T24" s="3"/>
      <c r="U24" s="3"/>
      <c r="Y24" s="3" t="s">
        <v>26</v>
      </c>
      <c r="Z24" s="3">
        <v>47</v>
      </c>
      <c r="AA24" s="3"/>
      <c r="AB24" s="3"/>
    </row>
    <row r="25" spans="2:28" x14ac:dyDescent="0.35">
      <c r="B25">
        <v>8</v>
      </c>
      <c r="C25">
        <v>500</v>
      </c>
      <c r="D25">
        <v>0</v>
      </c>
      <c r="E25">
        <v>22</v>
      </c>
      <c r="F25" t="s">
        <v>0</v>
      </c>
      <c r="G25">
        <v>50</v>
      </c>
      <c r="H25">
        <v>18.329999999999998</v>
      </c>
      <c r="I25">
        <v>19.25</v>
      </c>
      <c r="J25">
        <v>7.85</v>
      </c>
      <c r="K25">
        <v>500</v>
      </c>
      <c r="L25">
        <v>22</v>
      </c>
      <c r="M25" t="s">
        <v>0</v>
      </c>
      <c r="N25">
        <v>50</v>
      </c>
      <c r="O25">
        <v>19.72</v>
      </c>
      <c r="R25" s="3" t="s">
        <v>27</v>
      </c>
      <c r="S25" s="6">
        <v>-7.2654321291349859</v>
      </c>
      <c r="T25" s="3"/>
      <c r="U25" s="3"/>
      <c r="Y25" s="3" t="s">
        <v>27</v>
      </c>
      <c r="Z25" s="6">
        <v>-6.9165290253340732</v>
      </c>
      <c r="AA25" s="3"/>
      <c r="AB25" s="3"/>
    </row>
    <row r="26" spans="2:28" x14ac:dyDescent="0.35">
      <c r="B26">
        <v>8</v>
      </c>
      <c r="C26">
        <v>500</v>
      </c>
      <c r="D26">
        <v>0</v>
      </c>
      <c r="E26">
        <v>23</v>
      </c>
      <c r="F26" t="s">
        <v>0</v>
      </c>
      <c r="G26">
        <v>50</v>
      </c>
      <c r="H26">
        <v>18.690000000000001</v>
      </c>
      <c r="I26">
        <v>19.29</v>
      </c>
      <c r="J26">
        <v>7.72</v>
      </c>
      <c r="K26">
        <v>500</v>
      </c>
      <c r="L26">
        <v>23</v>
      </c>
      <c r="M26" t="s">
        <v>0</v>
      </c>
      <c r="N26">
        <v>50</v>
      </c>
      <c r="O26">
        <v>19.329999999999998</v>
      </c>
      <c r="R26" s="3" t="s">
        <v>28</v>
      </c>
      <c r="S26" s="3">
        <v>2.6608590117332099E-9</v>
      </c>
      <c r="T26" s="3"/>
      <c r="U26" s="3"/>
      <c r="Y26" s="3" t="s">
        <v>28</v>
      </c>
      <c r="Z26" s="3">
        <v>5.4701972016945046E-9</v>
      </c>
      <c r="AA26" s="3"/>
      <c r="AB26" s="3"/>
    </row>
    <row r="27" spans="2:28" x14ac:dyDescent="0.35">
      <c r="B27">
        <v>8</v>
      </c>
      <c r="C27">
        <v>500</v>
      </c>
      <c r="D27">
        <v>0</v>
      </c>
      <c r="E27">
        <v>24</v>
      </c>
      <c r="F27" t="s">
        <v>0</v>
      </c>
      <c r="G27">
        <v>50</v>
      </c>
      <c r="H27">
        <v>19.489999999999998</v>
      </c>
      <c r="I27">
        <v>18.690000000000001</v>
      </c>
      <c r="J27">
        <v>7.83</v>
      </c>
      <c r="K27">
        <v>500</v>
      </c>
      <c r="L27">
        <v>24</v>
      </c>
      <c r="M27" t="s">
        <v>0</v>
      </c>
      <c r="N27">
        <v>50</v>
      </c>
      <c r="O27">
        <v>19.86</v>
      </c>
      <c r="R27" s="3" t="s">
        <v>29</v>
      </c>
      <c r="S27" s="3">
        <v>1.6810707032025196</v>
      </c>
      <c r="T27" s="3"/>
      <c r="U27" s="3"/>
      <c r="Y27" s="3" t="s">
        <v>29</v>
      </c>
      <c r="Z27" s="3">
        <v>1.6779267216418625</v>
      </c>
      <c r="AA27" s="3"/>
      <c r="AB27" s="3"/>
    </row>
    <row r="28" spans="2:28" x14ac:dyDescent="0.35">
      <c r="B28">
        <v>8</v>
      </c>
      <c r="C28">
        <v>500</v>
      </c>
      <c r="D28">
        <v>0</v>
      </c>
      <c r="E28">
        <v>25</v>
      </c>
      <c r="F28" t="s">
        <v>0</v>
      </c>
      <c r="G28">
        <v>50</v>
      </c>
      <c r="H28">
        <v>19.079999999999998</v>
      </c>
      <c r="I28">
        <v>18.7</v>
      </c>
      <c r="J28">
        <v>7.83</v>
      </c>
      <c r="K28">
        <v>500</v>
      </c>
      <c r="L28">
        <v>25</v>
      </c>
      <c r="M28" t="s">
        <v>0</v>
      </c>
      <c r="N28">
        <v>50</v>
      </c>
      <c r="O28">
        <v>19.920000000000002</v>
      </c>
      <c r="R28" s="3" t="s">
        <v>30</v>
      </c>
      <c r="S28" s="6">
        <v>5.3217180234664199E-9</v>
      </c>
      <c r="T28" s="3"/>
      <c r="U28" s="3"/>
      <c r="Y28" s="3" t="s">
        <v>30</v>
      </c>
      <c r="Z28" s="6">
        <v>1.0940394403389009E-8</v>
      </c>
      <c r="AA28" s="3"/>
      <c r="AB28" s="3"/>
    </row>
    <row r="29" spans="2:28" ht="15" thickBot="1" x14ac:dyDescent="0.4">
      <c r="B29">
        <v>8</v>
      </c>
      <c r="C29">
        <v>500</v>
      </c>
      <c r="D29">
        <v>0</v>
      </c>
      <c r="E29">
        <v>26</v>
      </c>
      <c r="F29" t="s">
        <v>0</v>
      </c>
      <c r="G29">
        <v>50</v>
      </c>
      <c r="H29">
        <v>18.899999999999999</v>
      </c>
      <c r="I29">
        <v>19.670000000000002</v>
      </c>
      <c r="J29">
        <v>7.75</v>
      </c>
      <c r="K29">
        <v>500</v>
      </c>
      <c r="L29">
        <v>26</v>
      </c>
      <c r="M29" t="s">
        <v>0</v>
      </c>
      <c r="N29">
        <v>50</v>
      </c>
      <c r="O29">
        <v>19.62</v>
      </c>
      <c r="R29" s="4" t="s">
        <v>31</v>
      </c>
      <c r="S29" s="4">
        <v>2.0166921992278248</v>
      </c>
      <c r="T29" s="4"/>
      <c r="U29" s="3"/>
      <c r="Y29" s="4" t="s">
        <v>31</v>
      </c>
      <c r="Z29" s="4">
        <v>2.0117405137297668</v>
      </c>
      <c r="AA29" s="4"/>
      <c r="AB29" s="3"/>
    </row>
    <row r="30" spans="2:28" x14ac:dyDescent="0.35">
      <c r="B30">
        <v>8</v>
      </c>
      <c r="C30">
        <v>500</v>
      </c>
      <c r="D30">
        <v>0</v>
      </c>
      <c r="E30">
        <v>27</v>
      </c>
      <c r="F30" t="s">
        <v>0</v>
      </c>
      <c r="G30">
        <v>50</v>
      </c>
      <c r="H30">
        <v>19.12</v>
      </c>
      <c r="I30">
        <v>18.75</v>
      </c>
      <c r="J30">
        <v>7.77</v>
      </c>
      <c r="K30">
        <v>500</v>
      </c>
      <c r="L30">
        <v>27</v>
      </c>
      <c r="M30" t="s">
        <v>0</v>
      </c>
      <c r="N30">
        <v>50</v>
      </c>
      <c r="O30">
        <v>19.62</v>
      </c>
      <c r="S30" s="3"/>
      <c r="T30" s="3"/>
      <c r="U30" s="3"/>
      <c r="Z30" s="3"/>
      <c r="AA30" s="3"/>
      <c r="AB30" s="3"/>
    </row>
    <row r="31" spans="2:28" x14ac:dyDescent="0.35">
      <c r="B31">
        <v>8</v>
      </c>
      <c r="C31">
        <v>500</v>
      </c>
      <c r="D31">
        <v>0</v>
      </c>
      <c r="E31">
        <v>28</v>
      </c>
      <c r="F31" t="s">
        <v>0</v>
      </c>
      <c r="G31">
        <v>50</v>
      </c>
      <c r="H31">
        <v>17.79</v>
      </c>
      <c r="I31">
        <v>18.7</v>
      </c>
      <c r="J31">
        <v>7.73</v>
      </c>
      <c r="K31">
        <v>500</v>
      </c>
      <c r="L31">
        <v>28</v>
      </c>
      <c r="M31" t="s">
        <v>0</v>
      </c>
      <c r="N31">
        <v>50</v>
      </c>
      <c r="O31">
        <v>19.489999999999998</v>
      </c>
      <c r="S31" s="3"/>
      <c r="T31" s="3"/>
      <c r="U31" s="3"/>
      <c r="Z31" s="3"/>
      <c r="AA31" s="3"/>
      <c r="AB31" s="3"/>
    </row>
    <row r="32" spans="2:28" x14ac:dyDescent="0.35">
      <c r="B32">
        <v>8</v>
      </c>
      <c r="C32">
        <v>500</v>
      </c>
      <c r="D32">
        <v>0</v>
      </c>
      <c r="E32">
        <v>29</v>
      </c>
      <c r="F32" t="s">
        <v>0</v>
      </c>
      <c r="G32">
        <v>50</v>
      </c>
      <c r="H32">
        <v>19.66</v>
      </c>
      <c r="I32">
        <v>19.43</v>
      </c>
      <c r="J32">
        <v>7.73</v>
      </c>
      <c r="K32">
        <v>500</v>
      </c>
      <c r="L32">
        <v>29</v>
      </c>
      <c r="M32" t="s">
        <v>0</v>
      </c>
      <c r="N32">
        <v>50</v>
      </c>
      <c r="O32">
        <v>19.23</v>
      </c>
      <c r="S32" s="3"/>
      <c r="T32" s="3"/>
      <c r="U32" s="3"/>
      <c r="Z32" s="3"/>
      <c r="AA32" s="3"/>
      <c r="AB32" s="3"/>
    </row>
    <row r="33" spans="1:28" x14ac:dyDescent="0.35">
      <c r="B33">
        <v>8</v>
      </c>
      <c r="C33">
        <v>500</v>
      </c>
      <c r="D33">
        <v>0</v>
      </c>
      <c r="E33">
        <v>30</v>
      </c>
      <c r="F33" t="s">
        <v>0</v>
      </c>
      <c r="G33">
        <v>50</v>
      </c>
      <c r="H33">
        <v>18.7</v>
      </c>
      <c r="I33">
        <v>19.53</v>
      </c>
      <c r="J33">
        <v>7.86</v>
      </c>
      <c r="K33">
        <v>500</v>
      </c>
      <c r="L33">
        <v>30</v>
      </c>
      <c r="M33" t="s">
        <v>0</v>
      </c>
      <c r="N33">
        <v>50</v>
      </c>
      <c r="O33">
        <v>19.809999999999999</v>
      </c>
      <c r="S33" s="3"/>
      <c r="T33" s="3"/>
      <c r="U33" s="3"/>
      <c r="Z33" s="3"/>
      <c r="AA33" s="3"/>
      <c r="AB33" s="3"/>
    </row>
    <row r="34" spans="1:28" x14ac:dyDescent="0.35">
      <c r="B34" t="s">
        <v>100</v>
      </c>
      <c r="C34" s="1" t="s">
        <v>6</v>
      </c>
      <c r="D34" s="1" t="s">
        <v>91</v>
      </c>
      <c r="E34" s="1">
        <f>ROUND(AVERAGE(J14:J33), 2)</f>
        <v>7.8</v>
      </c>
      <c r="F34" s="1" t="str">
        <f>"+/-"</f>
        <v>+/-</v>
      </c>
      <c r="G34" s="1">
        <f>ROUND(STDEV(J14:J33), 2)</f>
        <v>0.05</v>
      </c>
      <c r="H34" s="1" t="s">
        <v>93</v>
      </c>
      <c r="S34" s="3"/>
      <c r="T34" s="3"/>
      <c r="U34" s="3"/>
      <c r="Z34" s="3"/>
      <c r="AA34" s="3"/>
      <c r="AB34" s="3"/>
    </row>
    <row r="35" spans="1:28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8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19.100000000000001</v>
      </c>
      <c r="F36" s="1" t="str">
        <f>"+/-"</f>
        <v>+/-</v>
      </c>
      <c r="G36" s="1">
        <f>ROUND(STDEV(H39:H68), 2)</f>
        <v>0.39</v>
      </c>
      <c r="L36" s="1" t="s">
        <v>32</v>
      </c>
      <c r="S36" s="1" t="s">
        <v>33</v>
      </c>
    </row>
    <row r="37" spans="1:28" x14ac:dyDescent="0.35">
      <c r="B37" t="s">
        <v>18</v>
      </c>
      <c r="C37" s="1" t="s">
        <v>6</v>
      </c>
      <c r="D37" s="1" t="s">
        <v>7</v>
      </c>
      <c r="E37" s="1">
        <f>ROUND(AVERAGE(I39:I68), 2)</f>
        <v>19.46</v>
      </c>
      <c r="F37" s="1" t="str">
        <f>"+/-"</f>
        <v>+/-</v>
      </c>
      <c r="G37" s="1">
        <f>ROUND(STDEV(I39:I68), 2)</f>
        <v>0.26</v>
      </c>
      <c r="L37" t="s">
        <v>19</v>
      </c>
      <c r="S37" t="s">
        <v>19</v>
      </c>
    </row>
    <row r="38" spans="1:28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28" x14ac:dyDescent="0.35">
      <c r="B39">
        <v>16</v>
      </c>
      <c r="C39">
        <v>500</v>
      </c>
      <c r="D39">
        <v>0</v>
      </c>
      <c r="E39">
        <v>1</v>
      </c>
      <c r="F39" t="s">
        <v>0</v>
      </c>
      <c r="G39">
        <v>50</v>
      </c>
      <c r="H39">
        <v>19.25</v>
      </c>
      <c r="I39">
        <v>19.21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28" x14ac:dyDescent="0.35">
      <c r="B40">
        <v>16</v>
      </c>
      <c r="C40">
        <v>500</v>
      </c>
      <c r="D40">
        <v>0</v>
      </c>
      <c r="E40">
        <v>2</v>
      </c>
      <c r="F40" t="s">
        <v>0</v>
      </c>
      <c r="G40">
        <v>50</v>
      </c>
      <c r="H40">
        <v>19.12</v>
      </c>
      <c r="I40">
        <v>19.649999999999999</v>
      </c>
      <c r="L40" s="3" t="s">
        <v>22</v>
      </c>
      <c r="M40" s="3">
        <v>18.990000000000002</v>
      </c>
      <c r="N40" s="3">
        <v>19.655000000000001</v>
      </c>
      <c r="S40" s="3" t="s">
        <v>22</v>
      </c>
      <c r="T40" s="3">
        <v>19.547999999999998</v>
      </c>
      <c r="U40" s="3">
        <v>19.655000000000001</v>
      </c>
    </row>
    <row r="41" spans="1:28" x14ac:dyDescent="0.35">
      <c r="B41">
        <v>16</v>
      </c>
      <c r="C41">
        <v>500</v>
      </c>
      <c r="D41">
        <v>0</v>
      </c>
      <c r="E41">
        <v>3</v>
      </c>
      <c r="F41" t="s">
        <v>0</v>
      </c>
      <c r="G41">
        <v>50</v>
      </c>
      <c r="H41">
        <v>18.43</v>
      </c>
      <c r="I41">
        <v>19.23</v>
      </c>
      <c r="L41" s="3" t="s">
        <v>23</v>
      </c>
      <c r="M41" s="3">
        <v>0.16073333333333381</v>
      </c>
      <c r="N41" s="3">
        <v>9.6094444444444441E-2</v>
      </c>
      <c r="S41" s="3" t="s">
        <v>23</v>
      </c>
      <c r="T41" s="3">
        <v>3.7017777777777622E-2</v>
      </c>
      <c r="U41" s="3">
        <v>9.6094444444444441E-2</v>
      </c>
    </row>
    <row r="42" spans="1:28" x14ac:dyDescent="0.35">
      <c r="B42">
        <v>16</v>
      </c>
      <c r="C42">
        <v>500</v>
      </c>
      <c r="D42">
        <v>0</v>
      </c>
      <c r="E42">
        <v>4</v>
      </c>
      <c r="F42" t="s">
        <v>0</v>
      </c>
      <c r="G42">
        <v>50</v>
      </c>
      <c r="H42">
        <v>19.440000000000001</v>
      </c>
      <c r="I42">
        <v>19.43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28" x14ac:dyDescent="0.35">
      <c r="B43">
        <v>16</v>
      </c>
      <c r="C43">
        <v>500</v>
      </c>
      <c r="D43">
        <v>0</v>
      </c>
      <c r="E43">
        <v>5</v>
      </c>
      <c r="F43" t="s">
        <v>0</v>
      </c>
      <c r="G43">
        <v>50</v>
      </c>
      <c r="H43">
        <v>19.32</v>
      </c>
      <c r="I43">
        <v>19.600000000000001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28" x14ac:dyDescent="0.35">
      <c r="B44">
        <v>16</v>
      </c>
      <c r="C44">
        <v>500</v>
      </c>
      <c r="D44">
        <v>0</v>
      </c>
      <c r="E44">
        <v>6</v>
      </c>
      <c r="F44" t="s">
        <v>0</v>
      </c>
      <c r="G44">
        <v>50</v>
      </c>
      <c r="H44">
        <v>18.61</v>
      </c>
      <c r="I44">
        <v>19.739999999999998</v>
      </c>
      <c r="L44" s="3" t="s">
        <v>26</v>
      </c>
      <c r="M44" s="3">
        <v>17</v>
      </c>
      <c r="N44" s="3"/>
      <c r="S44" s="3" t="s">
        <v>26</v>
      </c>
      <c r="T44" s="3">
        <v>15</v>
      </c>
      <c r="U44" s="3"/>
    </row>
    <row r="45" spans="1:28" x14ac:dyDescent="0.35">
      <c r="B45">
        <v>16</v>
      </c>
      <c r="C45">
        <v>500</v>
      </c>
      <c r="D45">
        <v>0</v>
      </c>
      <c r="E45">
        <v>7</v>
      </c>
      <c r="F45" t="s">
        <v>0</v>
      </c>
      <c r="G45">
        <v>50</v>
      </c>
      <c r="H45">
        <v>19.16</v>
      </c>
      <c r="I45">
        <v>19.649999999999999</v>
      </c>
      <c r="L45" s="3" t="s">
        <v>27</v>
      </c>
      <c r="M45" s="6">
        <v>-4.149546620575598</v>
      </c>
      <c r="N45" s="3"/>
      <c r="S45" s="3" t="s">
        <v>27</v>
      </c>
      <c r="T45" s="6">
        <v>-0.92741648395607401</v>
      </c>
      <c r="U45" s="3"/>
    </row>
    <row r="46" spans="1:28" x14ac:dyDescent="0.35">
      <c r="B46">
        <v>16</v>
      </c>
      <c r="C46">
        <v>500</v>
      </c>
      <c r="D46">
        <v>0</v>
      </c>
      <c r="E46">
        <v>8</v>
      </c>
      <c r="F46" t="s">
        <v>0</v>
      </c>
      <c r="G46">
        <v>50</v>
      </c>
      <c r="H46">
        <v>18.29</v>
      </c>
      <c r="I46">
        <v>19.73</v>
      </c>
      <c r="L46" s="3" t="s">
        <v>28</v>
      </c>
      <c r="M46" s="3">
        <v>3.3543646415343812E-4</v>
      </c>
      <c r="N46" s="3"/>
      <c r="S46" s="3" t="s">
        <v>28</v>
      </c>
      <c r="T46" s="3">
        <v>0.18419671480793404</v>
      </c>
      <c r="U46" s="3"/>
    </row>
    <row r="47" spans="1:28" x14ac:dyDescent="0.35">
      <c r="B47">
        <v>16</v>
      </c>
      <c r="C47">
        <v>500</v>
      </c>
      <c r="D47">
        <v>0</v>
      </c>
      <c r="E47">
        <v>9</v>
      </c>
      <c r="F47" t="s">
        <v>0</v>
      </c>
      <c r="G47">
        <v>50</v>
      </c>
      <c r="H47">
        <v>19.260000000000002</v>
      </c>
      <c r="I47">
        <v>19.62</v>
      </c>
      <c r="L47" s="3" t="s">
        <v>29</v>
      </c>
      <c r="M47" s="3">
        <v>1.7396067260750732</v>
      </c>
      <c r="N47" s="3"/>
      <c r="S47" s="3" t="s">
        <v>29</v>
      </c>
      <c r="T47" s="3">
        <v>1.7530503556925723</v>
      </c>
      <c r="U47" s="3"/>
    </row>
    <row r="48" spans="1:28" x14ac:dyDescent="0.35">
      <c r="B48">
        <v>16</v>
      </c>
      <c r="C48">
        <v>500</v>
      </c>
      <c r="D48">
        <v>0</v>
      </c>
      <c r="E48">
        <v>10</v>
      </c>
      <c r="F48" t="s">
        <v>0</v>
      </c>
      <c r="G48">
        <v>50</v>
      </c>
      <c r="H48">
        <v>19.02</v>
      </c>
      <c r="I48">
        <v>19.62</v>
      </c>
      <c r="L48" s="3" t="s">
        <v>30</v>
      </c>
      <c r="M48" s="6">
        <v>6.7087292830687623E-4</v>
      </c>
      <c r="N48" s="3"/>
      <c r="S48" s="3" t="s">
        <v>30</v>
      </c>
      <c r="T48" s="6">
        <v>0.36839342961586807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0</v>
      </c>
      <c r="G49">
        <v>50</v>
      </c>
      <c r="H49">
        <v>19.16</v>
      </c>
      <c r="I49">
        <v>19.809999999999999</v>
      </c>
      <c r="L49" s="4" t="s">
        <v>31</v>
      </c>
      <c r="M49" s="4">
        <v>2.109815577833317</v>
      </c>
      <c r="N49" s="4"/>
      <c r="S49" s="4" t="s">
        <v>31</v>
      </c>
      <c r="T49" s="4">
        <v>2.1314495455597742</v>
      </c>
      <c r="U49" s="4"/>
      <c r="V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0</v>
      </c>
      <c r="G50">
        <v>50</v>
      </c>
      <c r="H50">
        <v>18.86</v>
      </c>
      <c r="I50">
        <v>19.28</v>
      </c>
      <c r="M50" s="3"/>
      <c r="N50" s="3"/>
      <c r="O50" s="3"/>
      <c r="T50" s="3"/>
      <c r="U50" s="3"/>
      <c r="V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0</v>
      </c>
      <c r="G51">
        <v>50</v>
      </c>
      <c r="H51">
        <v>19.29</v>
      </c>
      <c r="I51">
        <v>19.32</v>
      </c>
      <c r="L51" s="1" t="s">
        <v>32</v>
      </c>
      <c r="M51" s="3"/>
      <c r="N51" s="3"/>
      <c r="O51" s="3"/>
      <c r="S51" s="1" t="s">
        <v>33</v>
      </c>
      <c r="T51" s="3"/>
      <c r="U51" s="3"/>
      <c r="V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0</v>
      </c>
      <c r="G52">
        <v>50</v>
      </c>
      <c r="H52">
        <v>19.600000000000001</v>
      </c>
      <c r="I52">
        <v>19.22</v>
      </c>
      <c r="L52" t="s">
        <v>19</v>
      </c>
      <c r="O52" s="3"/>
      <c r="S52" t="s">
        <v>19</v>
      </c>
      <c r="V52" s="3"/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0</v>
      </c>
      <c r="G53">
        <v>50</v>
      </c>
      <c r="H53">
        <v>19.14</v>
      </c>
      <c r="I53">
        <v>19.28</v>
      </c>
      <c r="L53" t="s">
        <v>49</v>
      </c>
      <c r="O53" s="3"/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0</v>
      </c>
      <c r="G54">
        <v>50</v>
      </c>
      <c r="H54">
        <v>19.68</v>
      </c>
      <c r="I54">
        <v>19.68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0</v>
      </c>
      <c r="G55">
        <v>50</v>
      </c>
      <c r="H55">
        <v>19.07</v>
      </c>
      <c r="I55">
        <v>19.61</v>
      </c>
      <c r="L55" s="3" t="s">
        <v>22</v>
      </c>
      <c r="M55" s="3">
        <v>19.098000000000003</v>
      </c>
      <c r="N55" s="3">
        <v>19.642999999999997</v>
      </c>
      <c r="O55" s="3"/>
      <c r="S55" s="3" t="s">
        <v>22</v>
      </c>
      <c r="T55" s="3">
        <v>19.461333333333339</v>
      </c>
      <c r="U55" s="3">
        <v>19.642999999999997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0</v>
      </c>
      <c r="G56">
        <v>50</v>
      </c>
      <c r="H56">
        <v>18.79</v>
      </c>
      <c r="I56">
        <v>19.28</v>
      </c>
      <c r="L56" s="3" t="s">
        <v>23</v>
      </c>
      <c r="M56" s="3">
        <v>0.15418896551724151</v>
      </c>
      <c r="N56" s="3">
        <v>4.7966551724137947E-2</v>
      </c>
      <c r="O56" s="3"/>
      <c r="S56" s="3" t="s">
        <v>23</v>
      </c>
      <c r="T56" s="3">
        <v>6.845333333333313E-2</v>
      </c>
      <c r="U56" s="3">
        <v>4.7966551724137947E-2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0</v>
      </c>
      <c r="G57">
        <v>50</v>
      </c>
      <c r="H57">
        <v>19.32</v>
      </c>
      <c r="I57">
        <v>19.29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0</v>
      </c>
      <c r="G58">
        <v>50</v>
      </c>
      <c r="H58">
        <v>19.309999999999999</v>
      </c>
      <c r="I58">
        <v>19.5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0</v>
      </c>
      <c r="G59">
        <v>50</v>
      </c>
      <c r="H59">
        <v>19.170000000000002</v>
      </c>
      <c r="I59">
        <v>19.579999999999998</v>
      </c>
      <c r="L59" s="3" t="s">
        <v>26</v>
      </c>
      <c r="M59" s="3">
        <v>45</v>
      </c>
      <c r="N59" s="3"/>
      <c r="O59" s="3"/>
      <c r="S59" s="3" t="s">
        <v>26</v>
      </c>
      <c r="T59" s="3">
        <v>56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0</v>
      </c>
      <c r="G60">
        <v>50</v>
      </c>
      <c r="H60">
        <v>18.88</v>
      </c>
      <c r="I60">
        <v>19.53</v>
      </c>
      <c r="L60" s="3" t="s">
        <v>27</v>
      </c>
      <c r="M60" s="6">
        <v>-6.6391782728510442</v>
      </c>
      <c r="N60" s="3"/>
      <c r="O60" s="3"/>
      <c r="S60" s="3" t="s">
        <v>27</v>
      </c>
      <c r="T60" s="6">
        <v>-2.9162334815745017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0</v>
      </c>
      <c r="G61">
        <v>50</v>
      </c>
      <c r="H61">
        <v>19.559999999999999</v>
      </c>
      <c r="I61">
        <v>19.72</v>
      </c>
      <c r="L61" s="3" t="s">
        <v>28</v>
      </c>
      <c r="M61" s="3">
        <v>1.7500330513902764E-8</v>
      </c>
      <c r="N61" s="3"/>
      <c r="O61" s="3"/>
      <c r="S61" s="3" t="s">
        <v>28</v>
      </c>
      <c r="T61" s="3">
        <v>2.5440547063287078E-3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0</v>
      </c>
      <c r="G62">
        <v>50</v>
      </c>
      <c r="H62">
        <v>19.73</v>
      </c>
      <c r="I62">
        <v>18.91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1.6725223030755785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0</v>
      </c>
      <c r="G63">
        <v>50</v>
      </c>
      <c r="H63">
        <v>19.03</v>
      </c>
      <c r="I63">
        <v>19.260000000000002</v>
      </c>
      <c r="L63" s="3" t="s">
        <v>30</v>
      </c>
      <c r="M63" s="6">
        <v>3.5000661027805529E-8</v>
      </c>
      <c r="N63" s="3"/>
      <c r="O63" s="3"/>
      <c r="S63" s="3" t="s">
        <v>30</v>
      </c>
      <c r="T63" s="6">
        <v>5.0881094126574156E-3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0</v>
      </c>
      <c r="G64">
        <v>50</v>
      </c>
      <c r="H64">
        <v>19.8</v>
      </c>
      <c r="I64">
        <v>19.739999999999998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2.0032407188478727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0</v>
      </c>
      <c r="G65">
        <v>50</v>
      </c>
      <c r="H65">
        <v>18.420000000000002</v>
      </c>
      <c r="I65">
        <v>19.399999999999999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0</v>
      </c>
      <c r="G66">
        <v>50</v>
      </c>
      <c r="H66">
        <v>18.690000000000001</v>
      </c>
      <c r="I66">
        <v>19.78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0</v>
      </c>
      <c r="G67">
        <v>50</v>
      </c>
      <c r="H67">
        <v>18.66</v>
      </c>
      <c r="I67">
        <v>19.46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0</v>
      </c>
      <c r="G68">
        <v>50</v>
      </c>
      <c r="H68">
        <v>18.88</v>
      </c>
      <c r="I68">
        <v>18.71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19.39</v>
      </c>
      <c r="F71" s="1" t="str">
        <f>"+/-"</f>
        <v>+/-</v>
      </c>
      <c r="G71" s="1">
        <f>ROUND(STDEV(H74:H103), 2)</f>
        <v>0.3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19.36</v>
      </c>
      <c r="F72" s="1" t="str">
        <f>"+/-"</f>
        <v>+/-</v>
      </c>
      <c r="G72" s="1">
        <f>ROUND(STDEV(I74:I103), 2)</f>
        <v>0.24</v>
      </c>
      <c r="L72" t="s">
        <v>48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19</v>
      </c>
      <c r="S73" t="s">
        <v>48</v>
      </c>
    </row>
    <row r="74" spans="1:22" ht="15" thickBot="1" x14ac:dyDescent="0.4">
      <c r="B74">
        <v>24</v>
      </c>
      <c r="C74">
        <v>500</v>
      </c>
      <c r="D74">
        <v>0</v>
      </c>
      <c r="E74">
        <v>1</v>
      </c>
      <c r="F74" t="s">
        <v>0</v>
      </c>
      <c r="G74">
        <v>50</v>
      </c>
      <c r="H74">
        <v>19</v>
      </c>
      <c r="I74">
        <v>19.399999999999999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0</v>
      </c>
      <c r="G75">
        <v>50</v>
      </c>
      <c r="H75">
        <v>18.95</v>
      </c>
      <c r="I75">
        <v>19.440000000000001</v>
      </c>
      <c r="L75" s="5"/>
      <c r="M75" s="5" t="s">
        <v>20</v>
      </c>
      <c r="N75" s="5" t="s">
        <v>21</v>
      </c>
      <c r="S75" s="3" t="s">
        <v>22</v>
      </c>
      <c r="T75" s="3">
        <v>19.378</v>
      </c>
      <c r="U75" s="3">
        <v>19.655000000000001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0</v>
      </c>
      <c r="G76">
        <v>50</v>
      </c>
      <c r="H76">
        <v>19.28</v>
      </c>
      <c r="I76">
        <v>19.39</v>
      </c>
      <c r="L76" s="3" t="s">
        <v>22</v>
      </c>
      <c r="M76" s="3">
        <v>19.184999999999999</v>
      </c>
      <c r="N76" s="3">
        <v>19.655000000000001</v>
      </c>
      <c r="S76" s="3" t="s">
        <v>23</v>
      </c>
      <c r="T76" s="3">
        <v>7.6844444444445015E-3</v>
      </c>
      <c r="U76" s="3">
        <v>9.6094444444444441E-2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0</v>
      </c>
      <c r="G77">
        <v>50</v>
      </c>
      <c r="H77">
        <v>18.82</v>
      </c>
      <c r="I77">
        <v>19.190000000000001</v>
      </c>
      <c r="L77" s="3" t="s">
        <v>23</v>
      </c>
      <c r="M77" s="3">
        <v>5.3716666666666663E-2</v>
      </c>
      <c r="N77" s="3">
        <v>9.6094444444444441E-2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0</v>
      </c>
      <c r="G78">
        <v>50</v>
      </c>
      <c r="H78">
        <v>19.61</v>
      </c>
      <c r="I78">
        <v>19.440000000000001</v>
      </c>
      <c r="L78" s="3" t="s">
        <v>24</v>
      </c>
      <c r="M78" s="3">
        <v>10</v>
      </c>
      <c r="N78" s="3">
        <v>10</v>
      </c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0</v>
      </c>
      <c r="G79">
        <v>50</v>
      </c>
      <c r="H79">
        <v>19.329999999999998</v>
      </c>
      <c r="I79">
        <v>19.329999999999998</v>
      </c>
      <c r="L79" s="3" t="s">
        <v>25</v>
      </c>
      <c r="M79" s="3">
        <v>0</v>
      </c>
      <c r="N79" s="3"/>
      <c r="S79" s="3" t="s">
        <v>26</v>
      </c>
      <c r="T79" s="3">
        <v>10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0</v>
      </c>
      <c r="G80">
        <v>50</v>
      </c>
      <c r="H80">
        <v>19.28</v>
      </c>
      <c r="I80">
        <v>19.440000000000001</v>
      </c>
      <c r="L80" s="3" t="s">
        <v>26</v>
      </c>
      <c r="M80" s="3">
        <v>17</v>
      </c>
      <c r="N80" s="3"/>
      <c r="S80" s="3" t="s">
        <v>27</v>
      </c>
      <c r="T80" s="6">
        <v>-2.7191005064467353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0</v>
      </c>
      <c r="G81">
        <v>50</v>
      </c>
      <c r="H81">
        <v>19.07</v>
      </c>
      <c r="I81">
        <v>19.27</v>
      </c>
      <c r="L81" s="3" t="s">
        <v>27</v>
      </c>
      <c r="M81" s="6">
        <v>-3.83995243981526</v>
      </c>
      <c r="N81" s="3"/>
      <c r="S81" s="3" t="s">
        <v>28</v>
      </c>
      <c r="T81" s="3">
        <v>1.0796821148054539E-2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0</v>
      </c>
      <c r="G82">
        <v>50</v>
      </c>
      <c r="H82">
        <v>19.350000000000001</v>
      </c>
      <c r="I82">
        <v>19.440000000000001</v>
      </c>
      <c r="L82" s="3" t="s">
        <v>28</v>
      </c>
      <c r="M82" s="3">
        <v>6.5599044698749515E-4</v>
      </c>
      <c r="N82" s="3"/>
      <c r="S82" s="3" t="s">
        <v>29</v>
      </c>
      <c r="T82" s="3">
        <v>1.812461122811676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0</v>
      </c>
      <c r="G83">
        <v>50</v>
      </c>
      <c r="H83">
        <v>19.16</v>
      </c>
      <c r="I83">
        <v>19.440000000000001</v>
      </c>
      <c r="L83" s="3" t="s">
        <v>29</v>
      </c>
      <c r="M83" s="3">
        <v>1.7396067260750732</v>
      </c>
      <c r="N83" s="3"/>
      <c r="S83" s="3" t="s">
        <v>30</v>
      </c>
      <c r="T83" s="6">
        <v>2.1593642296109078E-2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0</v>
      </c>
      <c r="G84">
        <v>50</v>
      </c>
      <c r="H84">
        <v>19.38</v>
      </c>
      <c r="I84">
        <v>18.79</v>
      </c>
      <c r="L84" s="3" t="s">
        <v>30</v>
      </c>
      <c r="M84" s="6">
        <v>1.3119808939749903E-3</v>
      </c>
      <c r="N84" s="3"/>
      <c r="S84" s="4" t="s">
        <v>31</v>
      </c>
      <c r="T84" s="4">
        <v>2.2281388519862744</v>
      </c>
      <c r="U84" s="4"/>
    </row>
    <row r="85" spans="2:21" ht="15" thickBot="1" x14ac:dyDescent="0.4">
      <c r="B85">
        <v>24</v>
      </c>
      <c r="C85">
        <v>500</v>
      </c>
      <c r="D85">
        <v>0</v>
      </c>
      <c r="E85">
        <v>12</v>
      </c>
      <c r="F85" t="s">
        <v>0</v>
      </c>
      <c r="G85">
        <v>50</v>
      </c>
      <c r="H85">
        <v>19.79</v>
      </c>
      <c r="I85">
        <v>19.489999999999998</v>
      </c>
      <c r="L85" s="4" t="s">
        <v>31</v>
      </c>
      <c r="M85" s="4">
        <v>2.109815577833317</v>
      </c>
      <c r="N85" s="4"/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0</v>
      </c>
      <c r="G86">
        <v>50</v>
      </c>
      <c r="H86">
        <v>18.989999999999998</v>
      </c>
      <c r="I86">
        <v>19.75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0</v>
      </c>
      <c r="G87">
        <v>50</v>
      </c>
      <c r="H87">
        <v>19.670000000000002</v>
      </c>
      <c r="I87">
        <v>19.45</v>
      </c>
      <c r="L87" s="1" t="s">
        <v>32</v>
      </c>
      <c r="S87" s="1" t="s">
        <v>33</v>
      </c>
    </row>
    <row r="88" spans="2:21" x14ac:dyDescent="0.35">
      <c r="B88">
        <v>24</v>
      </c>
      <c r="C88">
        <v>500</v>
      </c>
      <c r="D88">
        <v>0</v>
      </c>
      <c r="E88">
        <v>15</v>
      </c>
      <c r="F88" t="s">
        <v>0</v>
      </c>
      <c r="G88">
        <v>50</v>
      </c>
      <c r="H88">
        <v>19.579999999999998</v>
      </c>
      <c r="I88">
        <v>19.809999999999999</v>
      </c>
      <c r="L88" t="s">
        <v>19</v>
      </c>
      <c r="S88" t="s">
        <v>19</v>
      </c>
    </row>
    <row r="89" spans="2:21" ht="15" thickBot="1" x14ac:dyDescent="0.4">
      <c r="B89">
        <v>24</v>
      </c>
      <c r="C89">
        <v>500</v>
      </c>
      <c r="D89">
        <v>0</v>
      </c>
      <c r="E89">
        <v>16</v>
      </c>
      <c r="F89" t="s">
        <v>0</v>
      </c>
      <c r="G89">
        <v>50</v>
      </c>
      <c r="H89">
        <v>19.309999999999999</v>
      </c>
      <c r="I89">
        <v>19.02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0</v>
      </c>
      <c r="G90">
        <v>50</v>
      </c>
      <c r="H90">
        <v>19.559999999999999</v>
      </c>
      <c r="I90">
        <v>19.21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0</v>
      </c>
      <c r="G91">
        <v>50</v>
      </c>
      <c r="H91">
        <v>19.420000000000002</v>
      </c>
      <c r="I91">
        <v>19.16</v>
      </c>
      <c r="L91" s="3" t="s">
        <v>22</v>
      </c>
      <c r="M91" s="3">
        <v>19.392666666666667</v>
      </c>
      <c r="N91" s="3">
        <v>19.642999999999997</v>
      </c>
      <c r="S91" s="3" t="s">
        <v>22</v>
      </c>
      <c r="T91" s="3">
        <v>19.357666666666663</v>
      </c>
      <c r="U91" s="3">
        <v>19.642999999999997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0</v>
      </c>
      <c r="G92">
        <v>50</v>
      </c>
      <c r="H92">
        <v>19.8</v>
      </c>
      <c r="I92">
        <v>19.8</v>
      </c>
      <c r="L92" s="3" t="s">
        <v>23</v>
      </c>
      <c r="M92" s="3">
        <v>8.7861609195402368E-2</v>
      </c>
      <c r="N92" s="3">
        <v>4.7966551724137947E-2</v>
      </c>
      <c r="S92" s="3" t="s">
        <v>23</v>
      </c>
      <c r="T92" s="3">
        <v>5.8818505747126486E-2</v>
      </c>
      <c r="U92" s="3">
        <v>4.7966551724137947E-2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0</v>
      </c>
      <c r="G93">
        <v>50</v>
      </c>
      <c r="H93">
        <v>19.88</v>
      </c>
      <c r="I93">
        <v>19.02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0</v>
      </c>
      <c r="G94">
        <v>50</v>
      </c>
      <c r="H94">
        <v>19.38</v>
      </c>
      <c r="I94">
        <v>19.38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0</v>
      </c>
      <c r="G95">
        <v>50</v>
      </c>
      <c r="H95">
        <v>19.8</v>
      </c>
      <c r="I95">
        <v>19.62</v>
      </c>
      <c r="L95" s="3" t="s">
        <v>26</v>
      </c>
      <c r="M95" s="3">
        <v>53</v>
      </c>
      <c r="N95" s="3"/>
      <c r="S95" s="3" t="s">
        <v>26</v>
      </c>
      <c r="T95" s="3">
        <v>57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0</v>
      </c>
      <c r="G96">
        <v>50</v>
      </c>
      <c r="H96">
        <v>19.75</v>
      </c>
      <c r="I96">
        <v>19.45</v>
      </c>
      <c r="L96" s="3" t="s">
        <v>27</v>
      </c>
      <c r="M96" s="6">
        <v>-3.7203551432808712</v>
      </c>
      <c r="N96" s="3"/>
      <c r="S96" s="3" t="s">
        <v>27</v>
      </c>
      <c r="T96" s="6">
        <v>-4.7825321087197468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0</v>
      </c>
      <c r="G97">
        <v>50</v>
      </c>
      <c r="H97">
        <v>19.53</v>
      </c>
      <c r="I97">
        <v>18.95</v>
      </c>
      <c r="L97" s="3" t="s">
        <v>28</v>
      </c>
      <c r="M97" s="3">
        <v>2.409895457917657E-4</v>
      </c>
      <c r="N97" s="3"/>
      <c r="S97" s="3" t="s">
        <v>28</v>
      </c>
      <c r="T97" s="3">
        <v>6.3085979041101584E-6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0</v>
      </c>
      <c r="G98">
        <v>50</v>
      </c>
      <c r="H98">
        <v>19.07</v>
      </c>
      <c r="I98">
        <v>19.47</v>
      </c>
      <c r="L98" s="3" t="s">
        <v>29</v>
      </c>
      <c r="M98" s="3">
        <v>1.6741162367030993</v>
      </c>
      <c r="N98" s="3"/>
      <c r="S98" s="3" t="s">
        <v>29</v>
      </c>
      <c r="T98" s="3">
        <v>1.6720288884609551</v>
      </c>
      <c r="U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0</v>
      </c>
      <c r="G99">
        <v>50</v>
      </c>
      <c r="H99">
        <v>19.09</v>
      </c>
      <c r="I99">
        <v>19.39</v>
      </c>
      <c r="L99" s="3" t="s">
        <v>30</v>
      </c>
      <c r="M99" s="6">
        <v>4.819790915835314E-4</v>
      </c>
      <c r="N99" s="3"/>
      <c r="S99" s="3" t="s">
        <v>30</v>
      </c>
      <c r="T99" s="6">
        <v>1.2617195808220317E-5</v>
      </c>
      <c r="U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0</v>
      </c>
      <c r="G100">
        <v>50</v>
      </c>
      <c r="H100">
        <v>19.66</v>
      </c>
      <c r="I100">
        <v>19.5</v>
      </c>
      <c r="L100" s="4" t="s">
        <v>31</v>
      </c>
      <c r="M100" s="4">
        <v>2.0057459953178696</v>
      </c>
      <c r="N100" s="4"/>
      <c r="S100" s="4" t="s">
        <v>31</v>
      </c>
      <c r="T100" s="4">
        <v>2.0024654592910065</v>
      </c>
      <c r="U100" s="4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0</v>
      </c>
      <c r="G101">
        <v>50</v>
      </c>
      <c r="H101">
        <v>19.670000000000002</v>
      </c>
      <c r="I101">
        <v>19.02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0</v>
      </c>
      <c r="G102">
        <v>50</v>
      </c>
      <c r="H102">
        <v>19.510000000000002</v>
      </c>
      <c r="I102">
        <v>19.18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0</v>
      </c>
      <c r="G103">
        <v>50</v>
      </c>
      <c r="H103">
        <v>19.09</v>
      </c>
      <c r="I103">
        <v>19.489999999999998</v>
      </c>
    </row>
    <row r="104" spans="1:27" x14ac:dyDescent="0.35">
      <c r="B104" t="s">
        <v>100</v>
      </c>
      <c r="C104" s="1" t="s">
        <v>6</v>
      </c>
      <c r="D104" s="1" t="s">
        <v>91</v>
      </c>
      <c r="E104" s="1" t="e">
        <f>ROUND(AVERAGE(J84:J103), 2)</f>
        <v>#DIV/0!</v>
      </c>
      <c r="F104" s="1" t="str">
        <f>"+/-"</f>
        <v>+/-</v>
      </c>
      <c r="G104" s="1" t="e">
        <f>ROUND(STDEV(J84:J103), 2)</f>
        <v>#DIV/0!</v>
      </c>
      <c r="H104" s="1" t="s">
        <v>93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19.75</v>
      </c>
      <c r="F106" s="1" t="str">
        <f>"+/-"</f>
        <v>+/-</v>
      </c>
      <c r="G106" s="1">
        <f>ROUND(STDEV(F109:F138), 2)</f>
        <v>0.15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19.29</v>
      </c>
      <c r="O106" s="1" t="str">
        <f>"+/-"</f>
        <v>+/-</v>
      </c>
      <c r="P106" s="1">
        <f>ROUND(STDEV(Q109:Q138), 2)</f>
        <v>0.37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19.27</v>
      </c>
      <c r="X106" s="1" t="str">
        <f>"+/-"</f>
        <v>+/-</v>
      </c>
      <c r="Y106" s="1">
        <f>ROUND(STDEV(Z109:Z138), 2)</f>
        <v>0.55000000000000004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8.92</v>
      </c>
      <c r="O107" s="1" t="str">
        <f>"+/-"</f>
        <v>+/-</v>
      </c>
      <c r="P107" s="1">
        <f>ROUND(STDEV(R110:R139), 2)</f>
        <v>0.38</v>
      </c>
      <c r="Q107" s="1" t="s">
        <v>93</v>
      </c>
      <c r="U107" s="1" t="s">
        <v>6</v>
      </c>
      <c r="V107" s="1" t="s">
        <v>91</v>
      </c>
      <c r="W107" s="1">
        <f>ROUND(AVERAGE(AA109:AA138), 2)</f>
        <v>8.98</v>
      </c>
      <c r="X107" s="1" t="str">
        <f>"+/-"</f>
        <v>+/-</v>
      </c>
      <c r="Y107" s="1">
        <f>ROUND(STDEV(AA110:AA139), 2)</f>
        <v>0.36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0</v>
      </c>
      <c r="E109">
        <v>50</v>
      </c>
      <c r="F109">
        <v>19.77</v>
      </c>
      <c r="K109">
        <v>8</v>
      </c>
      <c r="L109">
        <v>500</v>
      </c>
      <c r="M109">
        <v>0</v>
      </c>
      <c r="N109">
        <v>1</v>
      </c>
      <c r="O109" t="s">
        <v>0</v>
      </c>
      <c r="P109">
        <v>50</v>
      </c>
      <c r="Q109">
        <v>19.04</v>
      </c>
      <c r="R109">
        <v>8.17</v>
      </c>
      <c r="T109">
        <v>8</v>
      </c>
      <c r="U109">
        <v>500</v>
      </c>
      <c r="V109">
        <v>0</v>
      </c>
      <c r="W109">
        <v>1</v>
      </c>
      <c r="X109" t="s">
        <v>0</v>
      </c>
      <c r="Y109">
        <v>50</v>
      </c>
      <c r="Z109">
        <v>18.920000000000002</v>
      </c>
      <c r="AA109">
        <v>8.6999999999999993</v>
      </c>
    </row>
    <row r="110" spans="1:27" x14ac:dyDescent="0.35">
      <c r="B110">
        <v>500</v>
      </c>
      <c r="C110">
        <v>2</v>
      </c>
      <c r="D110" t="s">
        <v>0</v>
      </c>
      <c r="E110">
        <v>50</v>
      </c>
      <c r="F110">
        <v>19.8</v>
      </c>
      <c r="K110">
        <v>8</v>
      </c>
      <c r="L110">
        <v>500</v>
      </c>
      <c r="M110">
        <v>0</v>
      </c>
      <c r="N110">
        <v>2</v>
      </c>
      <c r="O110" t="s">
        <v>0</v>
      </c>
      <c r="P110">
        <v>50</v>
      </c>
      <c r="Q110">
        <v>19.690000000000001</v>
      </c>
      <c r="R110">
        <v>8.75</v>
      </c>
      <c r="T110">
        <v>8</v>
      </c>
      <c r="U110">
        <v>500</v>
      </c>
      <c r="V110">
        <v>0</v>
      </c>
      <c r="W110">
        <v>2</v>
      </c>
      <c r="X110" t="s">
        <v>0</v>
      </c>
      <c r="Y110">
        <v>50</v>
      </c>
      <c r="Z110">
        <v>18.600000000000001</v>
      </c>
      <c r="AA110">
        <v>8.85</v>
      </c>
    </row>
    <row r="111" spans="1:27" x14ac:dyDescent="0.35">
      <c r="B111">
        <v>500</v>
      </c>
      <c r="C111">
        <v>3</v>
      </c>
      <c r="D111" t="s">
        <v>0</v>
      </c>
      <c r="E111">
        <v>50</v>
      </c>
      <c r="F111">
        <v>19.850000000000001</v>
      </c>
      <c r="K111">
        <v>8</v>
      </c>
      <c r="L111">
        <v>500</v>
      </c>
      <c r="M111">
        <v>0</v>
      </c>
      <c r="N111">
        <v>3</v>
      </c>
      <c r="O111" t="s">
        <v>0</v>
      </c>
      <c r="P111">
        <v>50</v>
      </c>
      <c r="Q111">
        <v>19.600000000000001</v>
      </c>
      <c r="R111">
        <v>8.73</v>
      </c>
      <c r="T111">
        <v>8</v>
      </c>
      <c r="U111">
        <v>500</v>
      </c>
      <c r="V111">
        <v>0</v>
      </c>
      <c r="W111">
        <v>3</v>
      </c>
      <c r="X111" t="s">
        <v>0</v>
      </c>
      <c r="Y111">
        <v>50</v>
      </c>
      <c r="Z111">
        <v>19.66</v>
      </c>
      <c r="AA111">
        <v>8.35</v>
      </c>
    </row>
    <row r="112" spans="1:27" x14ac:dyDescent="0.35">
      <c r="B112">
        <v>500</v>
      </c>
      <c r="C112">
        <v>4</v>
      </c>
      <c r="D112" t="s">
        <v>0</v>
      </c>
      <c r="E112">
        <v>50</v>
      </c>
      <c r="F112">
        <v>19.82</v>
      </c>
      <c r="K112">
        <v>8</v>
      </c>
      <c r="L112">
        <v>500</v>
      </c>
      <c r="M112">
        <v>0</v>
      </c>
      <c r="N112">
        <v>4</v>
      </c>
      <c r="O112" t="s">
        <v>0</v>
      </c>
      <c r="P112">
        <v>50</v>
      </c>
      <c r="Q112">
        <v>19.75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0</v>
      </c>
      <c r="Y112">
        <v>50</v>
      </c>
      <c r="Z112">
        <v>19.82</v>
      </c>
      <c r="AA112">
        <v>8.73</v>
      </c>
    </row>
    <row r="113" spans="2:27" x14ac:dyDescent="0.35">
      <c r="B113">
        <v>500</v>
      </c>
      <c r="C113">
        <v>5</v>
      </c>
      <c r="D113" t="s">
        <v>0</v>
      </c>
      <c r="E113">
        <v>50</v>
      </c>
      <c r="F113">
        <v>19.84</v>
      </c>
      <c r="K113">
        <v>8</v>
      </c>
      <c r="L113">
        <v>500</v>
      </c>
      <c r="M113">
        <v>0</v>
      </c>
      <c r="N113">
        <v>5</v>
      </c>
      <c r="O113" t="s">
        <v>0</v>
      </c>
      <c r="P113">
        <v>50</v>
      </c>
      <c r="Q113">
        <v>19.440000000000001</v>
      </c>
      <c r="R113">
        <v>8.84</v>
      </c>
      <c r="T113">
        <v>8</v>
      </c>
      <c r="U113">
        <v>500</v>
      </c>
      <c r="V113">
        <v>0</v>
      </c>
      <c r="W113">
        <v>5</v>
      </c>
      <c r="X113" t="s">
        <v>0</v>
      </c>
      <c r="Y113">
        <v>50</v>
      </c>
      <c r="Z113">
        <v>18.09</v>
      </c>
      <c r="AA113">
        <v>8.91</v>
      </c>
    </row>
    <row r="114" spans="2:27" x14ac:dyDescent="0.35">
      <c r="B114">
        <v>500</v>
      </c>
      <c r="C114">
        <v>6</v>
      </c>
      <c r="D114" t="s">
        <v>0</v>
      </c>
      <c r="E114">
        <v>50</v>
      </c>
      <c r="F114">
        <v>19.43</v>
      </c>
      <c r="K114">
        <v>8</v>
      </c>
      <c r="L114">
        <v>500</v>
      </c>
      <c r="M114">
        <v>0</v>
      </c>
      <c r="N114">
        <v>6</v>
      </c>
      <c r="O114" t="s">
        <v>0</v>
      </c>
      <c r="P114">
        <v>50</v>
      </c>
      <c r="Q114">
        <v>19.45</v>
      </c>
      <c r="R114">
        <v>8.9</v>
      </c>
      <c r="T114">
        <v>8</v>
      </c>
      <c r="U114">
        <v>500</v>
      </c>
      <c r="V114">
        <v>0</v>
      </c>
      <c r="W114">
        <v>6</v>
      </c>
      <c r="X114" t="s">
        <v>0</v>
      </c>
      <c r="Y114">
        <v>50</v>
      </c>
      <c r="Z114">
        <v>19.82</v>
      </c>
      <c r="AA114">
        <v>8.94</v>
      </c>
    </row>
    <row r="115" spans="2:27" x14ac:dyDescent="0.35">
      <c r="B115">
        <v>500</v>
      </c>
      <c r="C115">
        <v>7</v>
      </c>
      <c r="D115" t="s">
        <v>0</v>
      </c>
      <c r="E115">
        <v>50</v>
      </c>
      <c r="F115">
        <v>19.79</v>
      </c>
      <c r="K115">
        <v>8</v>
      </c>
      <c r="L115">
        <v>500</v>
      </c>
      <c r="M115">
        <v>0</v>
      </c>
      <c r="N115">
        <v>7</v>
      </c>
      <c r="O115" t="s">
        <v>0</v>
      </c>
      <c r="P115">
        <v>50</v>
      </c>
      <c r="Q115">
        <v>19.43</v>
      </c>
      <c r="R115">
        <v>8.93</v>
      </c>
      <c r="T115">
        <v>8</v>
      </c>
      <c r="U115">
        <v>500</v>
      </c>
      <c r="V115">
        <v>0</v>
      </c>
      <c r="W115">
        <v>7</v>
      </c>
      <c r="X115" t="s">
        <v>0</v>
      </c>
      <c r="Y115">
        <v>50</v>
      </c>
      <c r="Z115">
        <v>18.82</v>
      </c>
      <c r="AA115">
        <v>8.8000000000000007</v>
      </c>
    </row>
    <row r="116" spans="2:27" x14ac:dyDescent="0.35">
      <c r="B116">
        <v>500</v>
      </c>
      <c r="C116">
        <v>8</v>
      </c>
      <c r="D116" t="s">
        <v>0</v>
      </c>
      <c r="E116">
        <v>50</v>
      </c>
      <c r="F116">
        <v>19.8</v>
      </c>
      <c r="K116">
        <v>8</v>
      </c>
      <c r="L116">
        <v>500</v>
      </c>
      <c r="M116">
        <v>0</v>
      </c>
      <c r="N116">
        <v>8</v>
      </c>
      <c r="O116" t="s">
        <v>0</v>
      </c>
      <c r="P116">
        <v>50</v>
      </c>
      <c r="Q116">
        <v>19.239999999999998</v>
      </c>
      <c r="R116">
        <v>8.98</v>
      </c>
      <c r="T116">
        <v>8</v>
      </c>
      <c r="U116">
        <v>500</v>
      </c>
      <c r="V116">
        <v>0</v>
      </c>
      <c r="W116">
        <v>8</v>
      </c>
      <c r="X116" t="s">
        <v>0</v>
      </c>
      <c r="Y116">
        <v>50</v>
      </c>
      <c r="Z116">
        <v>19.61</v>
      </c>
      <c r="AA116">
        <v>9.0399999999999991</v>
      </c>
    </row>
    <row r="117" spans="2:27" x14ac:dyDescent="0.35">
      <c r="B117">
        <v>500</v>
      </c>
      <c r="C117">
        <v>9</v>
      </c>
      <c r="D117" t="s">
        <v>0</v>
      </c>
      <c r="E117">
        <v>50</v>
      </c>
      <c r="F117">
        <v>19.82</v>
      </c>
      <c r="K117">
        <v>8</v>
      </c>
      <c r="L117">
        <v>500</v>
      </c>
      <c r="M117">
        <v>0</v>
      </c>
      <c r="N117">
        <v>9</v>
      </c>
      <c r="O117" t="s">
        <v>0</v>
      </c>
      <c r="P117">
        <v>50</v>
      </c>
      <c r="Q117">
        <v>19.16</v>
      </c>
      <c r="R117">
        <v>8.4499999999999993</v>
      </c>
      <c r="T117">
        <v>8</v>
      </c>
      <c r="U117">
        <v>500</v>
      </c>
      <c r="V117">
        <v>0</v>
      </c>
      <c r="W117">
        <v>9</v>
      </c>
      <c r="X117" t="s">
        <v>0</v>
      </c>
      <c r="Y117">
        <v>50</v>
      </c>
      <c r="Z117">
        <v>19.670000000000002</v>
      </c>
      <c r="AA117">
        <v>9.43</v>
      </c>
    </row>
    <row r="118" spans="2:27" x14ac:dyDescent="0.35">
      <c r="B118">
        <v>500</v>
      </c>
      <c r="C118">
        <v>10</v>
      </c>
      <c r="D118" t="s">
        <v>0</v>
      </c>
      <c r="E118">
        <v>50</v>
      </c>
      <c r="F118">
        <v>19.72</v>
      </c>
      <c r="K118">
        <v>8</v>
      </c>
      <c r="L118">
        <v>500</v>
      </c>
      <c r="M118">
        <v>0</v>
      </c>
      <c r="N118">
        <v>10</v>
      </c>
      <c r="O118" t="s">
        <v>0</v>
      </c>
      <c r="P118">
        <v>50</v>
      </c>
      <c r="Q118">
        <v>19.47</v>
      </c>
      <c r="R118">
        <v>8.74</v>
      </c>
      <c r="T118">
        <v>8</v>
      </c>
      <c r="U118">
        <v>500</v>
      </c>
      <c r="V118">
        <v>0</v>
      </c>
      <c r="W118">
        <v>10</v>
      </c>
      <c r="X118" t="s">
        <v>0</v>
      </c>
      <c r="Y118">
        <v>50</v>
      </c>
      <c r="Z118">
        <v>19.18</v>
      </c>
      <c r="AA118">
        <v>8.75</v>
      </c>
    </row>
    <row r="119" spans="2:27" x14ac:dyDescent="0.35">
      <c r="B119">
        <v>500</v>
      </c>
      <c r="C119">
        <v>11</v>
      </c>
      <c r="D119" t="s">
        <v>0</v>
      </c>
      <c r="E119">
        <v>50</v>
      </c>
      <c r="F119">
        <v>19.53</v>
      </c>
      <c r="K119">
        <v>8</v>
      </c>
      <c r="L119">
        <v>500</v>
      </c>
      <c r="M119">
        <v>0</v>
      </c>
      <c r="N119">
        <v>11</v>
      </c>
      <c r="O119" t="s">
        <v>0</v>
      </c>
      <c r="P119">
        <v>50</v>
      </c>
      <c r="Q119">
        <v>19.559999999999999</v>
      </c>
      <c r="R119">
        <v>8.83</v>
      </c>
      <c r="T119">
        <v>8</v>
      </c>
      <c r="U119">
        <v>500</v>
      </c>
      <c r="V119">
        <v>0</v>
      </c>
      <c r="W119">
        <v>11</v>
      </c>
      <c r="X119" t="s">
        <v>0</v>
      </c>
      <c r="Y119">
        <v>50</v>
      </c>
      <c r="Z119">
        <v>19.48</v>
      </c>
      <c r="AA119">
        <v>9.1300000000000008</v>
      </c>
    </row>
    <row r="120" spans="2:27" x14ac:dyDescent="0.35">
      <c r="B120">
        <v>500</v>
      </c>
      <c r="C120">
        <v>12</v>
      </c>
      <c r="D120" t="s">
        <v>0</v>
      </c>
      <c r="E120">
        <v>50</v>
      </c>
      <c r="F120">
        <v>19.87</v>
      </c>
      <c r="K120">
        <v>8</v>
      </c>
      <c r="L120">
        <v>500</v>
      </c>
      <c r="M120">
        <v>0</v>
      </c>
      <c r="N120">
        <v>12</v>
      </c>
      <c r="O120" t="s">
        <v>0</v>
      </c>
      <c r="P120">
        <v>50</v>
      </c>
      <c r="Q120">
        <v>19.37</v>
      </c>
      <c r="R120">
        <v>8.75</v>
      </c>
      <c r="T120">
        <v>8</v>
      </c>
      <c r="U120">
        <v>500</v>
      </c>
      <c r="V120">
        <v>0</v>
      </c>
      <c r="W120">
        <v>12</v>
      </c>
      <c r="X120" t="s">
        <v>0</v>
      </c>
      <c r="Y120">
        <v>50</v>
      </c>
      <c r="Z120">
        <v>19.82</v>
      </c>
      <c r="AA120">
        <v>8.82</v>
      </c>
    </row>
    <row r="121" spans="2:27" x14ac:dyDescent="0.35">
      <c r="B121">
        <v>500</v>
      </c>
      <c r="C121">
        <v>13</v>
      </c>
      <c r="D121" t="s">
        <v>0</v>
      </c>
      <c r="E121">
        <v>50</v>
      </c>
      <c r="F121">
        <v>19.64</v>
      </c>
      <c r="K121">
        <v>8</v>
      </c>
      <c r="L121">
        <v>500</v>
      </c>
      <c r="M121">
        <v>0</v>
      </c>
      <c r="N121">
        <v>13</v>
      </c>
      <c r="O121" t="s">
        <v>0</v>
      </c>
      <c r="P121">
        <v>50</v>
      </c>
      <c r="Q121">
        <v>18.559999999999999</v>
      </c>
      <c r="R121">
        <v>8.91</v>
      </c>
      <c r="T121">
        <v>8</v>
      </c>
      <c r="U121">
        <v>500</v>
      </c>
      <c r="V121">
        <v>0</v>
      </c>
      <c r="W121">
        <v>13</v>
      </c>
      <c r="X121" t="s">
        <v>0</v>
      </c>
      <c r="Y121">
        <v>50</v>
      </c>
      <c r="Z121">
        <v>19.37</v>
      </c>
      <c r="AA121">
        <v>9.06</v>
      </c>
    </row>
    <row r="122" spans="2:27" x14ac:dyDescent="0.35">
      <c r="B122">
        <v>500</v>
      </c>
      <c r="C122">
        <v>14</v>
      </c>
      <c r="D122" t="s">
        <v>0</v>
      </c>
      <c r="E122">
        <v>50</v>
      </c>
      <c r="F122">
        <v>19.87</v>
      </c>
      <c r="K122">
        <v>8</v>
      </c>
      <c r="L122">
        <v>500</v>
      </c>
      <c r="M122">
        <v>0</v>
      </c>
      <c r="N122">
        <v>14</v>
      </c>
      <c r="O122" t="s">
        <v>0</v>
      </c>
      <c r="P122">
        <v>50</v>
      </c>
      <c r="Q122">
        <v>19.21</v>
      </c>
      <c r="R122">
        <v>8.7899999999999991</v>
      </c>
      <c r="T122">
        <v>8</v>
      </c>
      <c r="U122">
        <v>500</v>
      </c>
      <c r="V122">
        <v>0</v>
      </c>
      <c r="W122">
        <v>14</v>
      </c>
      <c r="X122" t="s">
        <v>0</v>
      </c>
      <c r="Y122">
        <v>50</v>
      </c>
      <c r="Z122">
        <v>19.8</v>
      </c>
      <c r="AA122">
        <v>8.91</v>
      </c>
    </row>
    <row r="123" spans="2:27" x14ac:dyDescent="0.35">
      <c r="B123">
        <v>500</v>
      </c>
      <c r="C123">
        <v>15</v>
      </c>
      <c r="D123" t="s">
        <v>0</v>
      </c>
      <c r="E123">
        <v>50</v>
      </c>
      <c r="F123">
        <v>19.84</v>
      </c>
      <c r="K123">
        <v>8</v>
      </c>
      <c r="L123">
        <v>500</v>
      </c>
      <c r="M123">
        <v>0</v>
      </c>
      <c r="N123">
        <v>15</v>
      </c>
      <c r="O123" t="s">
        <v>0</v>
      </c>
      <c r="P123">
        <v>50</v>
      </c>
      <c r="Q123">
        <v>19.600000000000001</v>
      </c>
      <c r="R123">
        <v>8.8000000000000007</v>
      </c>
      <c r="T123">
        <v>8</v>
      </c>
      <c r="U123">
        <v>500</v>
      </c>
      <c r="V123">
        <v>0</v>
      </c>
      <c r="W123">
        <v>15</v>
      </c>
      <c r="X123" t="s">
        <v>0</v>
      </c>
      <c r="Y123">
        <v>50</v>
      </c>
      <c r="Z123">
        <v>19.71</v>
      </c>
      <c r="AA123">
        <v>9.6999999999999993</v>
      </c>
    </row>
    <row r="124" spans="2:27" x14ac:dyDescent="0.35">
      <c r="B124">
        <v>500</v>
      </c>
      <c r="C124">
        <v>16</v>
      </c>
      <c r="D124" t="s">
        <v>0</v>
      </c>
      <c r="E124">
        <v>50</v>
      </c>
      <c r="F124">
        <v>19.809999999999999</v>
      </c>
      <c r="K124">
        <v>8</v>
      </c>
      <c r="L124">
        <v>500</v>
      </c>
      <c r="M124">
        <v>0</v>
      </c>
      <c r="N124">
        <v>16</v>
      </c>
      <c r="O124" t="s">
        <v>0</v>
      </c>
      <c r="P124">
        <v>50</v>
      </c>
      <c r="Q124">
        <v>18.98</v>
      </c>
      <c r="R124">
        <v>8.14</v>
      </c>
      <c r="T124">
        <v>8</v>
      </c>
      <c r="U124">
        <v>500</v>
      </c>
      <c r="V124">
        <v>0</v>
      </c>
      <c r="W124">
        <v>16</v>
      </c>
      <c r="X124" t="s">
        <v>0</v>
      </c>
      <c r="Y124">
        <v>50</v>
      </c>
      <c r="Z124">
        <v>19.48</v>
      </c>
      <c r="AA124">
        <v>8.84</v>
      </c>
    </row>
    <row r="125" spans="2:27" x14ac:dyDescent="0.35">
      <c r="B125">
        <v>500</v>
      </c>
      <c r="C125">
        <v>17</v>
      </c>
      <c r="D125" t="s">
        <v>0</v>
      </c>
      <c r="E125">
        <v>50</v>
      </c>
      <c r="F125">
        <v>19.91</v>
      </c>
      <c r="K125">
        <v>8</v>
      </c>
      <c r="L125">
        <v>500</v>
      </c>
      <c r="M125">
        <v>0</v>
      </c>
      <c r="N125">
        <v>17</v>
      </c>
      <c r="O125" t="s">
        <v>0</v>
      </c>
      <c r="P125">
        <v>50</v>
      </c>
      <c r="Q125">
        <v>19.399999999999999</v>
      </c>
      <c r="R125">
        <v>9.9600000000000009</v>
      </c>
      <c r="T125">
        <v>8</v>
      </c>
      <c r="U125">
        <v>500</v>
      </c>
      <c r="V125">
        <v>0</v>
      </c>
      <c r="W125">
        <v>17</v>
      </c>
      <c r="X125" t="s">
        <v>0</v>
      </c>
      <c r="Y125">
        <v>50</v>
      </c>
      <c r="Z125">
        <v>19.63</v>
      </c>
      <c r="AA125">
        <v>9.73</v>
      </c>
    </row>
    <row r="126" spans="2:27" x14ac:dyDescent="0.35">
      <c r="B126">
        <v>500</v>
      </c>
      <c r="C126">
        <v>18</v>
      </c>
      <c r="D126" t="s">
        <v>0</v>
      </c>
      <c r="E126">
        <v>50</v>
      </c>
      <c r="F126">
        <v>19.53</v>
      </c>
      <c r="K126">
        <v>8</v>
      </c>
      <c r="L126">
        <v>500</v>
      </c>
      <c r="M126">
        <v>0</v>
      </c>
      <c r="N126">
        <v>18</v>
      </c>
      <c r="O126" t="s">
        <v>0</v>
      </c>
      <c r="P126">
        <v>50</v>
      </c>
      <c r="Q126">
        <v>19.5</v>
      </c>
      <c r="R126">
        <v>9.17</v>
      </c>
      <c r="T126">
        <v>8</v>
      </c>
      <c r="U126">
        <v>500</v>
      </c>
      <c r="V126">
        <v>0</v>
      </c>
      <c r="W126">
        <v>18</v>
      </c>
      <c r="X126" t="s">
        <v>0</v>
      </c>
      <c r="Y126">
        <v>50</v>
      </c>
      <c r="Z126">
        <v>17.91</v>
      </c>
      <c r="AA126">
        <v>8.81</v>
      </c>
    </row>
    <row r="127" spans="2:27" x14ac:dyDescent="0.35">
      <c r="B127">
        <v>500</v>
      </c>
      <c r="C127">
        <v>19</v>
      </c>
      <c r="D127" t="s">
        <v>0</v>
      </c>
      <c r="E127">
        <v>50</v>
      </c>
      <c r="F127">
        <v>19.82</v>
      </c>
      <c r="K127">
        <v>8</v>
      </c>
      <c r="L127">
        <v>500</v>
      </c>
      <c r="M127">
        <v>0</v>
      </c>
      <c r="N127">
        <v>19</v>
      </c>
      <c r="O127" t="s">
        <v>0</v>
      </c>
      <c r="P127">
        <v>50</v>
      </c>
      <c r="Q127">
        <v>18.13</v>
      </c>
      <c r="R127">
        <v>9.0299999999999994</v>
      </c>
      <c r="T127">
        <v>8</v>
      </c>
      <c r="U127">
        <v>500</v>
      </c>
      <c r="V127">
        <v>0</v>
      </c>
      <c r="W127">
        <v>19</v>
      </c>
      <c r="X127" t="s">
        <v>0</v>
      </c>
      <c r="Y127">
        <v>50</v>
      </c>
      <c r="Z127">
        <v>18.329999999999998</v>
      </c>
      <c r="AA127">
        <v>8.94</v>
      </c>
    </row>
    <row r="128" spans="2:27" x14ac:dyDescent="0.35">
      <c r="B128">
        <v>500</v>
      </c>
      <c r="C128">
        <v>20</v>
      </c>
      <c r="D128" t="s">
        <v>0</v>
      </c>
      <c r="E128">
        <v>50</v>
      </c>
      <c r="F128">
        <v>19.8</v>
      </c>
      <c r="K128">
        <v>8</v>
      </c>
      <c r="L128">
        <v>500</v>
      </c>
      <c r="M128">
        <v>0</v>
      </c>
      <c r="N128">
        <v>20</v>
      </c>
      <c r="O128" t="s">
        <v>0</v>
      </c>
      <c r="P128">
        <v>50</v>
      </c>
      <c r="Q128">
        <v>19.739999999999998</v>
      </c>
      <c r="R128">
        <v>9.0299999999999994</v>
      </c>
      <c r="T128">
        <v>8</v>
      </c>
      <c r="U128">
        <v>500</v>
      </c>
      <c r="V128">
        <v>0</v>
      </c>
      <c r="W128">
        <v>20</v>
      </c>
      <c r="X128" t="s">
        <v>0</v>
      </c>
      <c r="Y128">
        <v>50</v>
      </c>
      <c r="Z128">
        <v>18.440000000000001</v>
      </c>
      <c r="AA128">
        <v>8.75</v>
      </c>
    </row>
    <row r="129" spans="1:27" x14ac:dyDescent="0.35">
      <c r="B129">
        <v>500</v>
      </c>
      <c r="C129">
        <v>21</v>
      </c>
      <c r="D129" t="s">
        <v>0</v>
      </c>
      <c r="E129">
        <v>50</v>
      </c>
      <c r="F129">
        <v>19.16</v>
      </c>
      <c r="K129">
        <v>8</v>
      </c>
      <c r="L129">
        <v>500</v>
      </c>
      <c r="M129">
        <v>0</v>
      </c>
      <c r="N129">
        <v>21</v>
      </c>
      <c r="O129" t="s">
        <v>0</v>
      </c>
      <c r="P129">
        <v>50</v>
      </c>
      <c r="Q129">
        <v>18.75</v>
      </c>
      <c r="R129">
        <v>9.23</v>
      </c>
      <c r="T129">
        <v>8</v>
      </c>
      <c r="U129">
        <v>500</v>
      </c>
      <c r="V129">
        <v>0</v>
      </c>
      <c r="W129">
        <v>21</v>
      </c>
      <c r="X129" t="s">
        <v>0</v>
      </c>
      <c r="Y129">
        <v>50</v>
      </c>
      <c r="Z129">
        <v>19.63</v>
      </c>
      <c r="AA129">
        <v>9.34</v>
      </c>
    </row>
    <row r="130" spans="1:27" x14ac:dyDescent="0.35">
      <c r="B130">
        <v>500</v>
      </c>
      <c r="C130">
        <v>22</v>
      </c>
      <c r="D130" t="s">
        <v>0</v>
      </c>
      <c r="E130">
        <v>50</v>
      </c>
      <c r="F130">
        <v>19.809999999999999</v>
      </c>
      <c r="K130">
        <v>8</v>
      </c>
      <c r="L130">
        <v>500</v>
      </c>
      <c r="M130">
        <v>0</v>
      </c>
      <c r="N130">
        <v>22</v>
      </c>
      <c r="O130" t="s">
        <v>0</v>
      </c>
      <c r="P130">
        <v>50</v>
      </c>
      <c r="Q130">
        <v>19.239999999999998</v>
      </c>
      <c r="R130">
        <v>8.92</v>
      </c>
      <c r="T130">
        <v>8</v>
      </c>
      <c r="U130">
        <v>500</v>
      </c>
      <c r="V130">
        <v>0</v>
      </c>
      <c r="W130">
        <v>22</v>
      </c>
      <c r="X130" t="s">
        <v>0</v>
      </c>
      <c r="Y130">
        <v>50</v>
      </c>
      <c r="Z130">
        <v>19.57</v>
      </c>
      <c r="AA130">
        <v>8.84</v>
      </c>
    </row>
    <row r="131" spans="1:27" x14ac:dyDescent="0.35">
      <c r="B131">
        <v>500</v>
      </c>
      <c r="C131">
        <v>23</v>
      </c>
      <c r="D131" t="s">
        <v>0</v>
      </c>
      <c r="E131">
        <v>50</v>
      </c>
      <c r="F131">
        <v>19.75</v>
      </c>
      <c r="K131">
        <v>8</v>
      </c>
      <c r="L131">
        <v>500</v>
      </c>
      <c r="M131">
        <v>0</v>
      </c>
      <c r="N131">
        <v>23</v>
      </c>
      <c r="O131" t="s">
        <v>0</v>
      </c>
      <c r="P131">
        <v>50</v>
      </c>
      <c r="Q131">
        <v>19.16</v>
      </c>
      <c r="R131">
        <v>9.08</v>
      </c>
      <c r="T131">
        <v>8</v>
      </c>
      <c r="U131">
        <v>500</v>
      </c>
      <c r="V131">
        <v>0</v>
      </c>
      <c r="W131">
        <v>23</v>
      </c>
      <c r="X131" t="s">
        <v>0</v>
      </c>
      <c r="Y131">
        <v>50</v>
      </c>
      <c r="Z131">
        <v>19.66</v>
      </c>
      <c r="AA131">
        <v>9.33</v>
      </c>
    </row>
    <row r="132" spans="1:27" x14ac:dyDescent="0.35">
      <c r="B132">
        <v>500</v>
      </c>
      <c r="C132">
        <v>24</v>
      </c>
      <c r="D132" t="s">
        <v>0</v>
      </c>
      <c r="E132">
        <v>50</v>
      </c>
      <c r="F132">
        <v>19.829999999999998</v>
      </c>
      <c r="K132">
        <v>8</v>
      </c>
      <c r="L132">
        <v>500</v>
      </c>
      <c r="M132">
        <v>0</v>
      </c>
      <c r="N132">
        <v>24</v>
      </c>
      <c r="O132" t="s">
        <v>0</v>
      </c>
      <c r="P132">
        <v>50</v>
      </c>
      <c r="Q132">
        <v>19.18</v>
      </c>
      <c r="R132">
        <v>9.5</v>
      </c>
      <c r="T132">
        <v>8</v>
      </c>
      <c r="U132">
        <v>500</v>
      </c>
      <c r="V132">
        <v>0</v>
      </c>
      <c r="W132">
        <v>24</v>
      </c>
      <c r="X132" t="s">
        <v>0</v>
      </c>
      <c r="Y132">
        <v>50</v>
      </c>
      <c r="Z132">
        <v>19.739999999999998</v>
      </c>
      <c r="AA132">
        <v>8.6999999999999993</v>
      </c>
    </row>
    <row r="133" spans="1:27" x14ac:dyDescent="0.35">
      <c r="B133">
        <v>500</v>
      </c>
      <c r="C133">
        <v>25</v>
      </c>
      <c r="D133" t="s">
        <v>0</v>
      </c>
      <c r="E133">
        <v>50</v>
      </c>
      <c r="F133">
        <v>19.72</v>
      </c>
      <c r="K133">
        <v>8</v>
      </c>
      <c r="L133">
        <v>500</v>
      </c>
      <c r="M133">
        <v>0</v>
      </c>
      <c r="N133">
        <v>25</v>
      </c>
      <c r="O133" t="s">
        <v>0</v>
      </c>
      <c r="P133">
        <v>50</v>
      </c>
      <c r="Q133">
        <v>19.309999999999999</v>
      </c>
      <c r="R133">
        <v>9.61</v>
      </c>
      <c r="T133">
        <v>8</v>
      </c>
      <c r="U133">
        <v>500</v>
      </c>
      <c r="V133">
        <v>0</v>
      </c>
      <c r="W133">
        <v>25</v>
      </c>
      <c r="X133" t="s">
        <v>0</v>
      </c>
      <c r="Y133">
        <v>50</v>
      </c>
      <c r="Z133">
        <v>19.62</v>
      </c>
      <c r="AA133">
        <v>9.2899999999999991</v>
      </c>
    </row>
    <row r="134" spans="1:27" x14ac:dyDescent="0.35">
      <c r="B134">
        <v>500</v>
      </c>
      <c r="C134">
        <v>26</v>
      </c>
      <c r="D134" t="s">
        <v>0</v>
      </c>
      <c r="E134">
        <v>50</v>
      </c>
      <c r="F134">
        <v>19.8</v>
      </c>
      <c r="K134">
        <v>8</v>
      </c>
      <c r="L134">
        <v>500</v>
      </c>
      <c r="M134">
        <v>0</v>
      </c>
      <c r="N134">
        <v>26</v>
      </c>
      <c r="O134" t="s">
        <v>0</v>
      </c>
      <c r="P134">
        <v>50</v>
      </c>
      <c r="Q134">
        <v>18.809999999999999</v>
      </c>
      <c r="R134">
        <v>8.1999999999999993</v>
      </c>
      <c r="T134">
        <v>8</v>
      </c>
      <c r="U134">
        <v>500</v>
      </c>
      <c r="V134">
        <v>0</v>
      </c>
      <c r="W134">
        <v>26</v>
      </c>
      <c r="X134" t="s">
        <v>0</v>
      </c>
      <c r="Y134">
        <v>50</v>
      </c>
      <c r="Z134">
        <v>18.84</v>
      </c>
      <c r="AA134">
        <v>8.7799999999999994</v>
      </c>
    </row>
    <row r="135" spans="1:27" x14ac:dyDescent="0.35">
      <c r="B135">
        <v>500</v>
      </c>
      <c r="C135">
        <v>27</v>
      </c>
      <c r="D135" t="s">
        <v>0</v>
      </c>
      <c r="E135">
        <v>50</v>
      </c>
      <c r="F135">
        <v>19.82</v>
      </c>
      <c r="K135">
        <v>8</v>
      </c>
      <c r="L135">
        <v>500</v>
      </c>
      <c r="M135">
        <v>0</v>
      </c>
      <c r="N135">
        <v>27</v>
      </c>
      <c r="O135" t="s">
        <v>0</v>
      </c>
      <c r="P135">
        <v>50</v>
      </c>
      <c r="Q135">
        <v>19.23</v>
      </c>
      <c r="R135">
        <v>9.64</v>
      </c>
      <c r="T135">
        <v>8</v>
      </c>
      <c r="U135">
        <v>500</v>
      </c>
      <c r="V135">
        <v>0</v>
      </c>
      <c r="W135">
        <v>27</v>
      </c>
      <c r="X135" t="s">
        <v>0</v>
      </c>
      <c r="Y135">
        <v>50</v>
      </c>
      <c r="Z135">
        <v>19.170000000000002</v>
      </c>
      <c r="AA135">
        <v>9.2799999999999994</v>
      </c>
    </row>
    <row r="136" spans="1:27" x14ac:dyDescent="0.35">
      <c r="B136">
        <v>500</v>
      </c>
      <c r="C136">
        <v>28</v>
      </c>
      <c r="D136" t="s">
        <v>0</v>
      </c>
      <c r="E136">
        <v>50</v>
      </c>
      <c r="F136">
        <v>19.79</v>
      </c>
      <c r="K136">
        <v>8</v>
      </c>
      <c r="L136">
        <v>500</v>
      </c>
      <c r="M136">
        <v>0</v>
      </c>
      <c r="N136">
        <v>28</v>
      </c>
      <c r="O136" t="s">
        <v>0</v>
      </c>
      <c r="P136">
        <v>50</v>
      </c>
      <c r="Q136">
        <v>19.68</v>
      </c>
      <c r="R136">
        <v>8.9600000000000009</v>
      </c>
      <c r="T136">
        <v>8</v>
      </c>
      <c r="U136">
        <v>500</v>
      </c>
      <c r="V136">
        <v>0</v>
      </c>
      <c r="W136">
        <v>28</v>
      </c>
      <c r="X136" t="s">
        <v>0</v>
      </c>
      <c r="Y136">
        <v>50</v>
      </c>
      <c r="Z136">
        <v>19.62</v>
      </c>
      <c r="AA136">
        <v>8.6999999999999993</v>
      </c>
    </row>
    <row r="137" spans="1:27" x14ac:dyDescent="0.35">
      <c r="B137">
        <v>500</v>
      </c>
      <c r="C137">
        <v>29</v>
      </c>
      <c r="D137" t="s">
        <v>0</v>
      </c>
      <c r="E137">
        <v>50</v>
      </c>
      <c r="F137">
        <v>19.8</v>
      </c>
      <c r="K137">
        <v>8</v>
      </c>
      <c r="L137">
        <v>500</v>
      </c>
      <c r="M137">
        <v>0</v>
      </c>
      <c r="N137">
        <v>29</v>
      </c>
      <c r="O137" t="s">
        <v>0</v>
      </c>
      <c r="P137">
        <v>50</v>
      </c>
      <c r="Q137">
        <v>19.28</v>
      </c>
      <c r="R137">
        <v>8.91</v>
      </c>
      <c r="T137">
        <v>8</v>
      </c>
      <c r="U137">
        <v>500</v>
      </c>
      <c r="V137">
        <v>0</v>
      </c>
      <c r="W137">
        <v>29</v>
      </c>
      <c r="X137" t="s">
        <v>0</v>
      </c>
      <c r="Y137">
        <v>50</v>
      </c>
      <c r="Z137">
        <v>18.850000000000001</v>
      </c>
      <c r="AA137">
        <v>9.67</v>
      </c>
    </row>
    <row r="138" spans="1:27" x14ac:dyDescent="0.35">
      <c r="B138">
        <v>500</v>
      </c>
      <c r="C138">
        <v>30</v>
      </c>
      <c r="D138" t="s">
        <v>0</v>
      </c>
      <c r="E138">
        <v>50</v>
      </c>
      <c r="F138">
        <v>19.739999999999998</v>
      </c>
      <c r="K138">
        <v>8</v>
      </c>
      <c r="L138">
        <v>500</v>
      </c>
      <c r="M138">
        <v>0</v>
      </c>
      <c r="N138">
        <v>30</v>
      </c>
      <c r="O138" t="s">
        <v>0</v>
      </c>
      <c r="P138">
        <v>50</v>
      </c>
      <c r="Q138">
        <v>19.649999999999999</v>
      </c>
      <c r="R138">
        <v>8.84</v>
      </c>
      <c r="T138">
        <v>8</v>
      </c>
      <c r="U138">
        <v>500</v>
      </c>
      <c r="V138">
        <v>0</v>
      </c>
      <c r="W138">
        <v>30</v>
      </c>
      <c r="X138" t="s">
        <v>0</v>
      </c>
      <c r="Y138">
        <v>50</v>
      </c>
      <c r="Z138">
        <v>19.350000000000001</v>
      </c>
      <c r="AA138">
        <v>8.27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19.190000000000001</v>
      </c>
      <c r="F141" s="1" t="str">
        <f>"+/-"</f>
        <v>+/-</v>
      </c>
      <c r="G141" s="1">
        <f>ROUND(STDEV(H144:H173), 2)</f>
        <v>0.48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18.940000000000001</v>
      </c>
      <c r="O141" s="1" t="str">
        <f>"+/-"</f>
        <v>+/-</v>
      </c>
      <c r="P141" s="1">
        <f>ROUND(STDEV(Q144:Q173), 2)</f>
        <v>0.66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19.170000000000002</v>
      </c>
      <c r="X141" s="1" t="str">
        <f>"+/-"</f>
        <v>+/-</v>
      </c>
      <c r="Y141" s="1">
        <f>ROUND(STDEV(Z144:Z173), 2)</f>
        <v>0.51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9.08</v>
      </c>
      <c r="F142" s="1" t="str">
        <f>"+/-"</f>
        <v>+/-</v>
      </c>
      <c r="G142" s="1">
        <f>ROUND(STDEV(I145:I174), 2)</f>
        <v>0.41</v>
      </c>
      <c r="H142" s="1" t="s">
        <v>93</v>
      </c>
      <c r="L142" s="1" t="s">
        <v>6</v>
      </c>
      <c r="M142" s="1" t="s">
        <v>91</v>
      </c>
      <c r="N142" s="1">
        <f>ROUND(AVERAGE(R144:R173), 2)</f>
        <v>9.07</v>
      </c>
      <c r="O142" s="1" t="str">
        <f>"+/-"</f>
        <v>+/-</v>
      </c>
      <c r="P142" s="1">
        <f>ROUND(STDEV(R145:R174), 2)</f>
        <v>0.37</v>
      </c>
      <c r="Q142" s="1" t="s">
        <v>93</v>
      </c>
      <c r="U142" s="1" t="s">
        <v>6</v>
      </c>
      <c r="V142" s="1" t="s">
        <v>91</v>
      </c>
      <c r="W142" s="1">
        <f>ROUND(AVERAGE(AA144:AA173), 2)</f>
        <v>8.86</v>
      </c>
      <c r="X142" s="1" t="str">
        <f>"+/-"</f>
        <v>+/-</v>
      </c>
      <c r="Y142" s="1">
        <f>ROUND(STDEV(AA145:AA174), 2)</f>
        <v>0.21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0</v>
      </c>
      <c r="G144">
        <v>50</v>
      </c>
      <c r="H144">
        <v>19.04</v>
      </c>
      <c r="I144">
        <v>8.77</v>
      </c>
      <c r="K144">
        <v>8</v>
      </c>
      <c r="L144">
        <v>500</v>
      </c>
      <c r="M144">
        <v>0</v>
      </c>
      <c r="N144">
        <v>1</v>
      </c>
      <c r="O144" t="s">
        <v>0</v>
      </c>
      <c r="P144">
        <v>50</v>
      </c>
      <c r="Q144">
        <v>19.48</v>
      </c>
      <c r="R144">
        <v>9.42</v>
      </c>
      <c r="T144">
        <v>8</v>
      </c>
      <c r="U144">
        <v>500</v>
      </c>
      <c r="V144">
        <v>0</v>
      </c>
      <c r="W144">
        <v>1</v>
      </c>
      <c r="X144" t="s">
        <v>0</v>
      </c>
      <c r="Y144">
        <v>50</v>
      </c>
      <c r="Z144">
        <v>19.260000000000002</v>
      </c>
      <c r="AA144">
        <v>8.73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0</v>
      </c>
      <c r="G145">
        <v>50</v>
      </c>
      <c r="H145">
        <v>19.670000000000002</v>
      </c>
      <c r="I145">
        <v>8.84</v>
      </c>
      <c r="K145">
        <v>8</v>
      </c>
      <c r="L145">
        <v>500</v>
      </c>
      <c r="M145">
        <v>0</v>
      </c>
      <c r="N145">
        <v>2</v>
      </c>
      <c r="O145" t="s">
        <v>0</v>
      </c>
      <c r="P145">
        <v>50</v>
      </c>
      <c r="Q145">
        <v>19.59</v>
      </c>
      <c r="R145">
        <v>9.09</v>
      </c>
      <c r="T145">
        <v>8</v>
      </c>
      <c r="U145">
        <v>500</v>
      </c>
      <c r="V145">
        <v>0</v>
      </c>
      <c r="W145">
        <v>2</v>
      </c>
      <c r="X145" t="s">
        <v>0</v>
      </c>
      <c r="Y145">
        <v>50</v>
      </c>
      <c r="Z145">
        <v>19.649999999999999</v>
      </c>
      <c r="AA145">
        <v>8.8000000000000007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0</v>
      </c>
      <c r="G146">
        <v>50</v>
      </c>
      <c r="H146">
        <v>18.29</v>
      </c>
      <c r="I146">
        <v>8.86</v>
      </c>
      <c r="K146">
        <v>8</v>
      </c>
      <c r="L146">
        <v>500</v>
      </c>
      <c r="M146">
        <v>0</v>
      </c>
      <c r="N146">
        <v>3</v>
      </c>
      <c r="O146" t="s">
        <v>0</v>
      </c>
      <c r="P146">
        <v>50</v>
      </c>
      <c r="Q146">
        <v>18.510000000000002</v>
      </c>
      <c r="R146">
        <v>9.32</v>
      </c>
      <c r="T146">
        <v>8</v>
      </c>
      <c r="U146">
        <v>500</v>
      </c>
      <c r="V146">
        <v>0</v>
      </c>
      <c r="W146">
        <v>3</v>
      </c>
      <c r="X146" t="s">
        <v>0</v>
      </c>
      <c r="Y146">
        <v>50</v>
      </c>
      <c r="Z146">
        <v>18.57</v>
      </c>
      <c r="AA146">
        <v>8.7799999999999994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0</v>
      </c>
      <c r="G147">
        <v>50</v>
      </c>
      <c r="H147">
        <v>19.329999999999998</v>
      </c>
      <c r="I147">
        <v>8.7899999999999991</v>
      </c>
      <c r="K147">
        <v>8</v>
      </c>
      <c r="L147">
        <v>500</v>
      </c>
      <c r="M147">
        <v>0</v>
      </c>
      <c r="N147">
        <v>4</v>
      </c>
      <c r="O147" t="s">
        <v>0</v>
      </c>
      <c r="P147">
        <v>50</v>
      </c>
      <c r="Q147">
        <v>19.399999999999999</v>
      </c>
      <c r="R147">
        <v>9.2100000000000009</v>
      </c>
      <c r="T147">
        <v>8</v>
      </c>
      <c r="U147">
        <v>500</v>
      </c>
      <c r="V147">
        <v>0</v>
      </c>
      <c r="W147">
        <v>4</v>
      </c>
      <c r="X147" t="s">
        <v>0</v>
      </c>
      <c r="Y147">
        <v>50</v>
      </c>
      <c r="Z147">
        <v>19.34</v>
      </c>
      <c r="AA147">
        <v>8.56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0</v>
      </c>
      <c r="G148">
        <v>50</v>
      </c>
      <c r="H148">
        <v>18.57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0</v>
      </c>
      <c r="P148">
        <v>50</v>
      </c>
      <c r="Q148">
        <v>17.95</v>
      </c>
      <c r="R148">
        <v>9.11</v>
      </c>
      <c r="T148">
        <v>8</v>
      </c>
      <c r="U148">
        <v>500</v>
      </c>
      <c r="V148">
        <v>0</v>
      </c>
      <c r="W148">
        <v>5</v>
      </c>
      <c r="X148" t="s">
        <v>0</v>
      </c>
      <c r="Y148">
        <v>50</v>
      </c>
      <c r="Z148">
        <v>19.489999999999998</v>
      </c>
      <c r="AA148">
        <v>8.76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0</v>
      </c>
      <c r="G149">
        <v>50</v>
      </c>
      <c r="H149">
        <v>19.57</v>
      </c>
      <c r="I149">
        <v>8.82</v>
      </c>
      <c r="K149">
        <v>8</v>
      </c>
      <c r="L149">
        <v>500</v>
      </c>
      <c r="M149">
        <v>0</v>
      </c>
      <c r="N149">
        <v>6</v>
      </c>
      <c r="O149" t="s">
        <v>0</v>
      </c>
      <c r="P149">
        <v>50</v>
      </c>
      <c r="Q149">
        <v>19.59</v>
      </c>
      <c r="R149">
        <v>9.7100000000000009</v>
      </c>
      <c r="T149">
        <v>8</v>
      </c>
      <c r="U149">
        <v>500</v>
      </c>
      <c r="V149">
        <v>0</v>
      </c>
      <c r="W149">
        <v>6</v>
      </c>
      <c r="X149" t="s">
        <v>0</v>
      </c>
      <c r="Y149">
        <v>50</v>
      </c>
      <c r="Z149">
        <v>18.3</v>
      </c>
      <c r="AA149">
        <v>8.84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0</v>
      </c>
      <c r="G150">
        <v>50</v>
      </c>
      <c r="H150">
        <v>19.239999999999998</v>
      </c>
      <c r="I150">
        <v>8.75</v>
      </c>
      <c r="K150">
        <v>8</v>
      </c>
      <c r="L150">
        <v>500</v>
      </c>
      <c r="M150">
        <v>0</v>
      </c>
      <c r="N150">
        <v>7</v>
      </c>
      <c r="O150" t="s">
        <v>0</v>
      </c>
      <c r="P150">
        <v>50</v>
      </c>
      <c r="Q150">
        <v>19.190000000000001</v>
      </c>
      <c r="R150">
        <v>9.1300000000000008</v>
      </c>
      <c r="T150">
        <v>8</v>
      </c>
      <c r="U150">
        <v>500</v>
      </c>
      <c r="V150">
        <v>0</v>
      </c>
      <c r="W150">
        <v>7</v>
      </c>
      <c r="X150" t="s">
        <v>0</v>
      </c>
      <c r="Y150">
        <v>50</v>
      </c>
      <c r="Z150">
        <v>18.82</v>
      </c>
      <c r="AA150">
        <v>8.8000000000000007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0</v>
      </c>
      <c r="G151">
        <v>50</v>
      </c>
      <c r="H151">
        <v>19</v>
      </c>
      <c r="I151">
        <v>9.23</v>
      </c>
      <c r="K151">
        <v>8</v>
      </c>
      <c r="L151">
        <v>500</v>
      </c>
      <c r="M151">
        <v>0</v>
      </c>
      <c r="N151">
        <v>8</v>
      </c>
      <c r="O151" t="s">
        <v>0</v>
      </c>
      <c r="P151">
        <v>50</v>
      </c>
      <c r="Q151">
        <v>18.87</v>
      </c>
      <c r="R151">
        <v>9.23</v>
      </c>
      <c r="T151">
        <v>8</v>
      </c>
      <c r="U151">
        <v>500</v>
      </c>
      <c r="V151">
        <v>0</v>
      </c>
      <c r="W151">
        <v>8</v>
      </c>
      <c r="X151" t="s">
        <v>0</v>
      </c>
      <c r="Y151">
        <v>50</v>
      </c>
      <c r="Z151">
        <v>18.010000000000002</v>
      </c>
      <c r="AA151">
        <v>8.81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0</v>
      </c>
      <c r="G152">
        <v>50</v>
      </c>
      <c r="H152">
        <v>19.260000000000002</v>
      </c>
      <c r="I152">
        <v>9.7200000000000006</v>
      </c>
      <c r="K152">
        <v>8</v>
      </c>
      <c r="L152">
        <v>500</v>
      </c>
      <c r="M152">
        <v>0</v>
      </c>
      <c r="N152">
        <v>9</v>
      </c>
      <c r="O152" t="s">
        <v>0</v>
      </c>
      <c r="P152">
        <v>50</v>
      </c>
      <c r="Q152">
        <v>18.36</v>
      </c>
      <c r="R152">
        <v>9.19</v>
      </c>
      <c r="T152">
        <v>8</v>
      </c>
      <c r="U152">
        <v>500</v>
      </c>
      <c r="V152">
        <v>0</v>
      </c>
      <c r="W152">
        <v>9</v>
      </c>
      <c r="X152" t="s">
        <v>0</v>
      </c>
      <c r="Y152">
        <v>50</v>
      </c>
      <c r="Z152">
        <v>19.14</v>
      </c>
      <c r="AA152">
        <v>8.76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0</v>
      </c>
      <c r="G153">
        <v>50</v>
      </c>
      <c r="H153">
        <v>19.29</v>
      </c>
      <c r="I153">
        <v>8.4499999999999993</v>
      </c>
      <c r="K153">
        <v>8</v>
      </c>
      <c r="L153">
        <v>500</v>
      </c>
      <c r="M153">
        <v>0</v>
      </c>
      <c r="N153">
        <v>10</v>
      </c>
      <c r="O153" t="s">
        <v>0</v>
      </c>
      <c r="P153">
        <v>50</v>
      </c>
      <c r="Q153">
        <v>18.87</v>
      </c>
      <c r="R153">
        <v>8.91</v>
      </c>
      <c r="T153">
        <v>8</v>
      </c>
      <c r="U153">
        <v>500</v>
      </c>
      <c r="V153">
        <v>0</v>
      </c>
      <c r="W153">
        <v>10</v>
      </c>
      <c r="X153" t="s">
        <v>0</v>
      </c>
      <c r="Y153">
        <v>50</v>
      </c>
      <c r="Z153">
        <v>18.88</v>
      </c>
      <c r="AA153">
        <v>8.77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0</v>
      </c>
      <c r="G154">
        <v>50</v>
      </c>
      <c r="H154">
        <v>18.95</v>
      </c>
      <c r="I154">
        <v>9.61</v>
      </c>
      <c r="K154">
        <v>8</v>
      </c>
      <c r="L154">
        <v>500</v>
      </c>
      <c r="M154">
        <v>0</v>
      </c>
      <c r="N154">
        <v>11</v>
      </c>
      <c r="O154" t="s">
        <v>0</v>
      </c>
      <c r="P154">
        <v>50</v>
      </c>
      <c r="Q154">
        <v>19.7</v>
      </c>
      <c r="R154">
        <v>8.76</v>
      </c>
      <c r="T154">
        <v>8</v>
      </c>
      <c r="U154">
        <v>500</v>
      </c>
      <c r="V154">
        <v>0</v>
      </c>
      <c r="W154">
        <v>11</v>
      </c>
      <c r="X154" t="s">
        <v>0</v>
      </c>
      <c r="Y154">
        <v>50</v>
      </c>
      <c r="Z154">
        <v>19.62</v>
      </c>
      <c r="AA154">
        <v>8.8800000000000008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0</v>
      </c>
      <c r="G155">
        <v>50</v>
      </c>
      <c r="H155">
        <v>18.78</v>
      </c>
      <c r="I155">
        <v>8.7799999999999994</v>
      </c>
      <c r="K155">
        <v>8</v>
      </c>
      <c r="L155">
        <v>500</v>
      </c>
      <c r="M155">
        <v>0</v>
      </c>
      <c r="N155">
        <v>12</v>
      </c>
      <c r="O155" t="s">
        <v>0</v>
      </c>
      <c r="P155">
        <v>50</v>
      </c>
      <c r="Q155">
        <v>17.920000000000002</v>
      </c>
      <c r="R155">
        <v>9</v>
      </c>
      <c r="T155">
        <v>8</v>
      </c>
      <c r="U155">
        <v>500</v>
      </c>
      <c r="V155">
        <v>0</v>
      </c>
      <c r="W155">
        <v>12</v>
      </c>
      <c r="X155" t="s">
        <v>0</v>
      </c>
      <c r="Y155">
        <v>50</v>
      </c>
      <c r="Z155">
        <v>19.48</v>
      </c>
      <c r="AA155">
        <v>8.8699999999999992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0</v>
      </c>
      <c r="G156">
        <v>50</v>
      </c>
      <c r="H156">
        <v>18.95</v>
      </c>
      <c r="I156">
        <v>9.68</v>
      </c>
      <c r="K156">
        <v>8</v>
      </c>
      <c r="L156">
        <v>500</v>
      </c>
      <c r="M156">
        <v>0</v>
      </c>
      <c r="N156">
        <v>13</v>
      </c>
      <c r="O156" t="s">
        <v>0</v>
      </c>
      <c r="P156">
        <v>50</v>
      </c>
      <c r="Q156">
        <v>19.25</v>
      </c>
      <c r="R156">
        <v>8.94</v>
      </c>
      <c r="T156">
        <v>8</v>
      </c>
      <c r="U156">
        <v>500</v>
      </c>
      <c r="V156">
        <v>0</v>
      </c>
      <c r="W156">
        <v>13</v>
      </c>
      <c r="X156" t="s">
        <v>0</v>
      </c>
      <c r="Y156">
        <v>50</v>
      </c>
      <c r="Z156">
        <v>18.989999999999998</v>
      </c>
      <c r="AA156">
        <v>8.81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0</v>
      </c>
      <c r="G157">
        <v>50</v>
      </c>
      <c r="H157">
        <v>19.46</v>
      </c>
      <c r="I157">
        <v>8.75</v>
      </c>
      <c r="K157">
        <v>8</v>
      </c>
      <c r="L157">
        <v>500</v>
      </c>
      <c r="M157">
        <v>0</v>
      </c>
      <c r="N157">
        <v>14</v>
      </c>
      <c r="O157" t="s">
        <v>0</v>
      </c>
      <c r="P157">
        <v>50</v>
      </c>
      <c r="Q157">
        <v>19.59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0</v>
      </c>
      <c r="Y157">
        <v>50</v>
      </c>
      <c r="Z157">
        <v>19.100000000000001</v>
      </c>
      <c r="AA157">
        <v>8.8000000000000007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0</v>
      </c>
      <c r="G158">
        <v>50</v>
      </c>
      <c r="H158">
        <v>19.63</v>
      </c>
      <c r="I158">
        <v>8.07</v>
      </c>
      <c r="K158">
        <v>8</v>
      </c>
      <c r="L158">
        <v>500</v>
      </c>
      <c r="M158">
        <v>0</v>
      </c>
      <c r="N158">
        <v>15</v>
      </c>
      <c r="O158" t="s">
        <v>0</v>
      </c>
      <c r="P158">
        <v>50</v>
      </c>
      <c r="Q158">
        <v>19.3</v>
      </c>
      <c r="R158">
        <v>9.3000000000000007</v>
      </c>
      <c r="T158">
        <v>8</v>
      </c>
      <c r="U158">
        <v>500</v>
      </c>
      <c r="V158">
        <v>0</v>
      </c>
      <c r="W158">
        <v>15</v>
      </c>
      <c r="X158" t="s">
        <v>0</v>
      </c>
      <c r="Y158">
        <v>50</v>
      </c>
      <c r="Z158">
        <v>17.57</v>
      </c>
      <c r="AA158">
        <v>8.8800000000000008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0</v>
      </c>
      <c r="G159">
        <v>50</v>
      </c>
      <c r="H159">
        <v>19.36</v>
      </c>
      <c r="I159">
        <v>9.56</v>
      </c>
      <c r="K159">
        <v>8</v>
      </c>
      <c r="L159">
        <v>500</v>
      </c>
      <c r="M159">
        <v>0</v>
      </c>
      <c r="N159">
        <v>16</v>
      </c>
      <c r="O159" t="s">
        <v>0</v>
      </c>
      <c r="P159">
        <v>50</v>
      </c>
      <c r="Q159">
        <v>19.329999999999998</v>
      </c>
      <c r="R159">
        <v>8.98</v>
      </c>
      <c r="T159">
        <v>8</v>
      </c>
      <c r="U159">
        <v>500</v>
      </c>
      <c r="V159">
        <v>0</v>
      </c>
      <c r="W159">
        <v>16</v>
      </c>
      <c r="X159" t="s">
        <v>0</v>
      </c>
      <c r="Y159">
        <v>50</v>
      </c>
      <c r="Z159">
        <v>19.09</v>
      </c>
      <c r="AA159">
        <v>8.7899999999999991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0</v>
      </c>
      <c r="G160">
        <v>50</v>
      </c>
      <c r="H160">
        <v>18.899999999999999</v>
      </c>
      <c r="I160">
        <v>9.5500000000000007</v>
      </c>
      <c r="K160">
        <v>8</v>
      </c>
      <c r="L160">
        <v>500</v>
      </c>
      <c r="M160">
        <v>0</v>
      </c>
      <c r="N160">
        <v>17</v>
      </c>
      <c r="O160" t="s">
        <v>0</v>
      </c>
      <c r="P160">
        <v>50</v>
      </c>
      <c r="Q160">
        <v>17.48</v>
      </c>
      <c r="R160">
        <v>9.0399999999999991</v>
      </c>
      <c r="T160">
        <v>8</v>
      </c>
      <c r="U160">
        <v>500</v>
      </c>
      <c r="V160">
        <v>0</v>
      </c>
      <c r="W160">
        <v>17</v>
      </c>
      <c r="X160" t="s">
        <v>0</v>
      </c>
      <c r="Y160">
        <v>50</v>
      </c>
      <c r="Z160">
        <v>19.170000000000002</v>
      </c>
      <c r="AA160">
        <v>9.02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0</v>
      </c>
      <c r="G161">
        <v>50</v>
      </c>
      <c r="H161">
        <v>17.64</v>
      </c>
      <c r="I161">
        <v>9.24</v>
      </c>
      <c r="K161">
        <v>8</v>
      </c>
      <c r="L161">
        <v>500</v>
      </c>
      <c r="M161">
        <v>0</v>
      </c>
      <c r="N161">
        <v>18</v>
      </c>
      <c r="O161" t="s">
        <v>0</v>
      </c>
      <c r="P161">
        <v>50</v>
      </c>
      <c r="Q161">
        <v>19.68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0</v>
      </c>
      <c r="Y161">
        <v>50</v>
      </c>
      <c r="Z161">
        <v>19.02</v>
      </c>
      <c r="AA161">
        <v>8.8800000000000008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0</v>
      </c>
      <c r="G162">
        <v>50</v>
      </c>
      <c r="H162">
        <v>19.3</v>
      </c>
      <c r="I162">
        <v>9.1300000000000008</v>
      </c>
      <c r="K162">
        <v>8</v>
      </c>
      <c r="L162">
        <v>500</v>
      </c>
      <c r="M162">
        <v>0</v>
      </c>
      <c r="N162">
        <v>19</v>
      </c>
      <c r="O162" t="s">
        <v>0</v>
      </c>
      <c r="P162">
        <v>50</v>
      </c>
      <c r="Q162">
        <v>19.329999999999998</v>
      </c>
      <c r="R162">
        <v>9.94</v>
      </c>
      <c r="T162">
        <v>8</v>
      </c>
      <c r="U162">
        <v>500</v>
      </c>
      <c r="V162">
        <v>0</v>
      </c>
      <c r="W162">
        <v>19</v>
      </c>
      <c r="X162" t="s">
        <v>0</v>
      </c>
      <c r="Y162">
        <v>50</v>
      </c>
      <c r="Z162">
        <v>19.78</v>
      </c>
      <c r="AA162">
        <v>8.8000000000000007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0</v>
      </c>
      <c r="G163">
        <v>50</v>
      </c>
      <c r="H163">
        <v>19.79</v>
      </c>
      <c r="I163">
        <v>8.7799999999999994</v>
      </c>
      <c r="K163">
        <v>8</v>
      </c>
      <c r="L163">
        <v>500</v>
      </c>
      <c r="M163">
        <v>0</v>
      </c>
      <c r="N163">
        <v>20</v>
      </c>
      <c r="O163" t="s">
        <v>0</v>
      </c>
      <c r="P163">
        <v>50</v>
      </c>
      <c r="Q163">
        <v>18.73</v>
      </c>
      <c r="R163">
        <v>9.2100000000000009</v>
      </c>
      <c r="T163">
        <v>8</v>
      </c>
      <c r="U163">
        <v>500</v>
      </c>
      <c r="V163">
        <v>0</v>
      </c>
      <c r="W163">
        <v>20</v>
      </c>
      <c r="X163" t="s">
        <v>0</v>
      </c>
      <c r="Y163">
        <v>50</v>
      </c>
      <c r="Z163">
        <v>19.52</v>
      </c>
      <c r="AA163">
        <v>8.94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0</v>
      </c>
      <c r="G164">
        <v>50</v>
      </c>
      <c r="H164">
        <v>19.53</v>
      </c>
      <c r="I164">
        <v>9.42</v>
      </c>
      <c r="K164">
        <v>8</v>
      </c>
      <c r="L164">
        <v>500</v>
      </c>
      <c r="M164">
        <v>0</v>
      </c>
      <c r="N164">
        <v>21</v>
      </c>
      <c r="O164" t="s">
        <v>0</v>
      </c>
      <c r="P164">
        <v>50</v>
      </c>
      <c r="Q164">
        <v>18.43</v>
      </c>
      <c r="R164">
        <v>9.06</v>
      </c>
      <c r="T164">
        <v>8</v>
      </c>
      <c r="U164">
        <v>500</v>
      </c>
      <c r="V164">
        <v>0</v>
      </c>
      <c r="W164">
        <v>21</v>
      </c>
      <c r="X164" t="s">
        <v>0</v>
      </c>
      <c r="Y164">
        <v>50</v>
      </c>
      <c r="Z164">
        <v>19</v>
      </c>
      <c r="AA164">
        <v>9.64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0</v>
      </c>
      <c r="G165">
        <v>50</v>
      </c>
      <c r="H165">
        <v>19.579999999999998</v>
      </c>
      <c r="I165">
        <v>9.18</v>
      </c>
      <c r="K165">
        <v>8</v>
      </c>
      <c r="L165">
        <v>500</v>
      </c>
      <c r="M165">
        <v>0</v>
      </c>
      <c r="N165">
        <v>22</v>
      </c>
      <c r="O165" t="s">
        <v>0</v>
      </c>
      <c r="P165">
        <v>50</v>
      </c>
      <c r="Q165">
        <v>17.59</v>
      </c>
      <c r="R165">
        <v>8.76</v>
      </c>
      <c r="T165">
        <v>8</v>
      </c>
      <c r="U165">
        <v>500</v>
      </c>
      <c r="V165">
        <v>0</v>
      </c>
      <c r="W165">
        <v>22</v>
      </c>
      <c r="X165" t="s">
        <v>0</v>
      </c>
      <c r="Y165">
        <v>50</v>
      </c>
      <c r="Z165">
        <v>19.29</v>
      </c>
      <c r="AA165">
        <v>8.9600000000000009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0</v>
      </c>
      <c r="G166">
        <v>50</v>
      </c>
      <c r="H166">
        <v>18.48</v>
      </c>
      <c r="I166">
        <v>9.32</v>
      </c>
      <c r="K166">
        <v>8</v>
      </c>
      <c r="L166">
        <v>500</v>
      </c>
      <c r="M166">
        <v>0</v>
      </c>
      <c r="N166">
        <v>23</v>
      </c>
      <c r="O166" t="s">
        <v>0</v>
      </c>
      <c r="P166">
        <v>50</v>
      </c>
      <c r="Q166">
        <v>19.239999999999998</v>
      </c>
      <c r="R166">
        <v>8.83</v>
      </c>
      <c r="T166">
        <v>8</v>
      </c>
      <c r="U166">
        <v>500</v>
      </c>
      <c r="V166">
        <v>0</v>
      </c>
      <c r="W166">
        <v>23</v>
      </c>
      <c r="X166" t="s">
        <v>0</v>
      </c>
      <c r="Y166">
        <v>50</v>
      </c>
      <c r="Z166">
        <v>19.239999999999998</v>
      </c>
      <c r="AA166">
        <v>8.9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0</v>
      </c>
      <c r="G167">
        <v>50</v>
      </c>
      <c r="H167">
        <v>19.420000000000002</v>
      </c>
      <c r="I167">
        <v>9.69</v>
      </c>
      <c r="K167">
        <v>8</v>
      </c>
      <c r="L167">
        <v>500</v>
      </c>
      <c r="M167">
        <v>0</v>
      </c>
      <c r="N167">
        <v>24</v>
      </c>
      <c r="O167" t="s">
        <v>0</v>
      </c>
      <c r="P167">
        <v>50</v>
      </c>
      <c r="Q167">
        <v>18.899999999999999</v>
      </c>
      <c r="R167">
        <v>9.1300000000000008</v>
      </c>
      <c r="T167">
        <v>8</v>
      </c>
      <c r="U167">
        <v>500</v>
      </c>
      <c r="V167">
        <v>0</v>
      </c>
      <c r="W167">
        <v>24</v>
      </c>
      <c r="X167" t="s">
        <v>0</v>
      </c>
      <c r="Y167">
        <v>50</v>
      </c>
      <c r="Z167">
        <v>19.420000000000002</v>
      </c>
      <c r="AA167">
        <v>8.83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0</v>
      </c>
      <c r="G168">
        <v>50</v>
      </c>
      <c r="H168">
        <v>19.64</v>
      </c>
      <c r="I168">
        <v>9.06</v>
      </c>
      <c r="K168">
        <v>8</v>
      </c>
      <c r="L168">
        <v>500</v>
      </c>
      <c r="M168">
        <v>0</v>
      </c>
      <c r="N168">
        <v>25</v>
      </c>
      <c r="O168" t="s">
        <v>0</v>
      </c>
      <c r="P168">
        <v>50</v>
      </c>
      <c r="Q168">
        <v>19.45</v>
      </c>
      <c r="R168">
        <v>9.6199999999999992</v>
      </c>
      <c r="T168">
        <v>8</v>
      </c>
      <c r="U168">
        <v>500</v>
      </c>
      <c r="V168">
        <v>0</v>
      </c>
      <c r="W168">
        <v>25</v>
      </c>
      <c r="X168" t="s">
        <v>0</v>
      </c>
      <c r="Y168">
        <v>50</v>
      </c>
      <c r="Z168">
        <v>19.47</v>
      </c>
      <c r="AA168">
        <v>8.4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0</v>
      </c>
      <c r="G169">
        <v>50</v>
      </c>
      <c r="H169">
        <v>19.68</v>
      </c>
      <c r="I169">
        <v>9.0399999999999991</v>
      </c>
      <c r="K169">
        <v>8</v>
      </c>
      <c r="L169">
        <v>500</v>
      </c>
      <c r="M169">
        <v>0</v>
      </c>
      <c r="N169">
        <v>26</v>
      </c>
      <c r="O169" t="s">
        <v>0</v>
      </c>
      <c r="P169">
        <v>50</v>
      </c>
      <c r="Q169">
        <v>19.55</v>
      </c>
      <c r="R169">
        <v>8.94</v>
      </c>
      <c r="T169">
        <v>8</v>
      </c>
      <c r="U169">
        <v>500</v>
      </c>
      <c r="V169">
        <v>0</v>
      </c>
      <c r="W169">
        <v>26</v>
      </c>
      <c r="X169" t="s">
        <v>0</v>
      </c>
      <c r="Y169">
        <v>50</v>
      </c>
      <c r="Z169">
        <v>19.61</v>
      </c>
      <c r="AA169">
        <v>9.31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0</v>
      </c>
      <c r="G170">
        <v>50</v>
      </c>
      <c r="H170">
        <v>18.98</v>
      </c>
      <c r="I170">
        <v>9.6300000000000008</v>
      </c>
      <c r="K170">
        <v>8</v>
      </c>
      <c r="L170">
        <v>500</v>
      </c>
      <c r="M170">
        <v>0</v>
      </c>
      <c r="N170">
        <v>27</v>
      </c>
      <c r="O170" t="s">
        <v>0</v>
      </c>
      <c r="P170">
        <v>50</v>
      </c>
      <c r="Q170">
        <v>18.86</v>
      </c>
      <c r="R170">
        <v>8.82</v>
      </c>
      <c r="T170">
        <v>8</v>
      </c>
      <c r="U170">
        <v>500</v>
      </c>
      <c r="V170">
        <v>0</v>
      </c>
      <c r="W170">
        <v>27</v>
      </c>
      <c r="X170" t="s">
        <v>0</v>
      </c>
      <c r="Y170">
        <v>50</v>
      </c>
      <c r="Z170">
        <v>19.440000000000001</v>
      </c>
      <c r="AA170">
        <v>8.75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0</v>
      </c>
      <c r="G171">
        <v>50</v>
      </c>
      <c r="H171">
        <v>19.399999999999999</v>
      </c>
      <c r="I171">
        <v>8.98</v>
      </c>
      <c r="K171">
        <v>8</v>
      </c>
      <c r="L171">
        <v>500</v>
      </c>
      <c r="M171">
        <v>0</v>
      </c>
      <c r="N171">
        <v>28</v>
      </c>
      <c r="O171" t="s">
        <v>0</v>
      </c>
      <c r="P171">
        <v>50</v>
      </c>
      <c r="Q171">
        <v>19.510000000000002</v>
      </c>
      <c r="R171">
        <v>9.2200000000000006</v>
      </c>
      <c r="T171">
        <v>8</v>
      </c>
      <c r="U171">
        <v>500</v>
      </c>
      <c r="V171">
        <v>0</v>
      </c>
      <c r="W171">
        <v>28</v>
      </c>
      <c r="X171" t="s">
        <v>0</v>
      </c>
      <c r="Y171">
        <v>50</v>
      </c>
      <c r="Z171">
        <v>19.54</v>
      </c>
      <c r="AA171">
        <v>9.0399999999999991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0</v>
      </c>
      <c r="G172">
        <v>50</v>
      </c>
      <c r="H172">
        <v>19.239999999999998</v>
      </c>
      <c r="I172">
        <v>9.1300000000000008</v>
      </c>
      <c r="K172">
        <v>8</v>
      </c>
      <c r="L172">
        <v>500</v>
      </c>
      <c r="M172">
        <v>0</v>
      </c>
      <c r="N172">
        <v>29</v>
      </c>
      <c r="O172" t="s">
        <v>0</v>
      </c>
      <c r="P172">
        <v>50</v>
      </c>
      <c r="Q172">
        <v>17.8</v>
      </c>
      <c r="R172">
        <v>8.86</v>
      </c>
      <c r="T172">
        <v>8</v>
      </c>
      <c r="U172">
        <v>500</v>
      </c>
      <c r="V172">
        <v>0</v>
      </c>
      <c r="W172">
        <v>29</v>
      </c>
      <c r="X172" t="s">
        <v>0</v>
      </c>
      <c r="Y172">
        <v>50</v>
      </c>
      <c r="Z172">
        <v>19.670000000000002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0</v>
      </c>
      <c r="G173">
        <v>50</v>
      </c>
      <c r="H173">
        <v>19.739999999999998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0</v>
      </c>
      <c r="P173">
        <v>50</v>
      </c>
      <c r="Q173">
        <v>18.86</v>
      </c>
      <c r="R173">
        <v>8.73</v>
      </c>
      <c r="T173">
        <v>8</v>
      </c>
      <c r="U173">
        <v>500</v>
      </c>
      <c r="V173">
        <v>0</v>
      </c>
      <c r="W173">
        <v>30</v>
      </c>
      <c r="X173" t="s">
        <v>0</v>
      </c>
      <c r="Y173">
        <v>50</v>
      </c>
      <c r="Z173">
        <v>19.55</v>
      </c>
      <c r="AA173">
        <v>8.82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18.61</v>
      </c>
      <c r="F176" s="1" t="str">
        <f>"+/-"</f>
        <v>+/-</v>
      </c>
      <c r="G176" s="1">
        <f>ROUND(STDEV(H179:H208), 2)</f>
        <v>0.28999999999999998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19.46</v>
      </c>
      <c r="O176" s="1" t="str">
        <f>"+/-"</f>
        <v>+/-</v>
      </c>
      <c r="P176" s="1">
        <f>ROUND(STDEV(Q179:Q208), 2)</f>
        <v>0.22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19.61</v>
      </c>
      <c r="X176" s="1" t="str">
        <f>"+/-"</f>
        <v>+/-</v>
      </c>
      <c r="Y176" s="1">
        <f>ROUND(STDEV(Z179:Z208), 2)</f>
        <v>0.2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8.9700000000000006</v>
      </c>
      <c r="F177" s="1" t="str">
        <f>"+/-"</f>
        <v>+/-</v>
      </c>
      <c r="G177" s="1">
        <f>ROUND(STDEV(I180:I209), 2)</f>
        <v>0.54</v>
      </c>
      <c r="H177" s="1" t="s">
        <v>93</v>
      </c>
      <c r="L177" s="1" t="s">
        <v>6</v>
      </c>
      <c r="M177" s="1" t="s">
        <v>91</v>
      </c>
      <c r="N177" s="1">
        <f>ROUND(AVERAGE(R179:R208), 2)</f>
        <v>9.08</v>
      </c>
      <c r="O177" s="1" t="str">
        <f>"+/-"</f>
        <v>+/-</v>
      </c>
      <c r="P177" s="1">
        <f>ROUND(STDEV(R180:R209), 2)</f>
        <v>0.42</v>
      </c>
      <c r="Q177" s="1" t="s">
        <v>93</v>
      </c>
      <c r="U177" s="1" t="s">
        <v>6</v>
      </c>
      <c r="V177" s="1" t="s">
        <v>91</v>
      </c>
      <c r="W177" s="1">
        <f>ROUND(AVERAGE(AA179:AA208), 2)</f>
        <v>8.6300000000000008</v>
      </c>
      <c r="X177" s="1" t="str">
        <f>"+/-"</f>
        <v>+/-</v>
      </c>
      <c r="Y177" s="1">
        <f>ROUND(STDEV(AA179:AA208), 2)</f>
        <v>0.37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0</v>
      </c>
      <c r="G179">
        <v>50</v>
      </c>
      <c r="H179">
        <v>18.920000000000002</v>
      </c>
      <c r="I179">
        <v>7.8</v>
      </c>
      <c r="K179">
        <v>8</v>
      </c>
      <c r="L179">
        <v>500</v>
      </c>
      <c r="M179">
        <v>0</v>
      </c>
      <c r="N179">
        <v>1</v>
      </c>
      <c r="O179" t="s">
        <v>0</v>
      </c>
      <c r="P179">
        <v>50</v>
      </c>
      <c r="Q179">
        <v>19.63</v>
      </c>
      <c r="R179">
        <v>9.1</v>
      </c>
      <c r="T179">
        <v>8</v>
      </c>
      <c r="U179">
        <v>500</v>
      </c>
      <c r="V179">
        <v>0</v>
      </c>
      <c r="W179">
        <v>1</v>
      </c>
      <c r="X179" t="s">
        <v>0</v>
      </c>
      <c r="Y179">
        <v>50</v>
      </c>
      <c r="Z179">
        <v>19.47</v>
      </c>
      <c r="AA179">
        <v>8.6300000000000008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0</v>
      </c>
      <c r="G180">
        <v>50</v>
      </c>
      <c r="H180">
        <v>19.13</v>
      </c>
      <c r="I180">
        <v>8.66</v>
      </c>
      <c r="K180">
        <v>8</v>
      </c>
      <c r="L180">
        <v>500</v>
      </c>
      <c r="M180">
        <v>0</v>
      </c>
      <c r="N180">
        <v>2</v>
      </c>
      <c r="O180" t="s">
        <v>0</v>
      </c>
      <c r="P180">
        <v>50</v>
      </c>
      <c r="Q180">
        <v>19.71</v>
      </c>
      <c r="R180">
        <v>9.0500000000000007</v>
      </c>
      <c r="T180">
        <v>8</v>
      </c>
      <c r="U180">
        <v>500</v>
      </c>
      <c r="V180">
        <v>0</v>
      </c>
      <c r="W180">
        <v>2</v>
      </c>
      <c r="X180" t="s">
        <v>0</v>
      </c>
      <c r="Y180">
        <v>50</v>
      </c>
      <c r="Z180">
        <v>19.38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0</v>
      </c>
      <c r="G181">
        <v>50</v>
      </c>
      <c r="H181">
        <v>18.88</v>
      </c>
      <c r="I181">
        <v>9.02</v>
      </c>
      <c r="K181">
        <v>8</v>
      </c>
      <c r="L181">
        <v>500</v>
      </c>
      <c r="M181">
        <v>0</v>
      </c>
      <c r="N181">
        <v>3</v>
      </c>
      <c r="O181" t="s">
        <v>0</v>
      </c>
      <c r="P181">
        <v>50</v>
      </c>
      <c r="Q181">
        <v>19.25</v>
      </c>
      <c r="R181">
        <v>9.0500000000000007</v>
      </c>
      <c r="T181">
        <v>8</v>
      </c>
      <c r="U181">
        <v>500</v>
      </c>
      <c r="V181">
        <v>0</v>
      </c>
      <c r="W181">
        <v>3</v>
      </c>
      <c r="X181" t="s">
        <v>0</v>
      </c>
      <c r="Y181">
        <v>50</v>
      </c>
      <c r="Z181">
        <v>19.71</v>
      </c>
      <c r="AA181">
        <v>8.5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0</v>
      </c>
      <c r="G182">
        <v>50</v>
      </c>
      <c r="H182">
        <v>18.54</v>
      </c>
      <c r="I182">
        <v>8.08</v>
      </c>
      <c r="K182">
        <v>8</v>
      </c>
      <c r="L182">
        <v>500</v>
      </c>
      <c r="M182">
        <v>0</v>
      </c>
      <c r="N182">
        <v>4</v>
      </c>
      <c r="O182" t="s">
        <v>0</v>
      </c>
      <c r="P182">
        <v>50</v>
      </c>
      <c r="Q182">
        <v>19.510000000000002</v>
      </c>
      <c r="R182">
        <v>9.1</v>
      </c>
      <c r="T182">
        <v>8</v>
      </c>
      <c r="U182">
        <v>500</v>
      </c>
      <c r="V182">
        <v>0</v>
      </c>
      <c r="W182">
        <v>4</v>
      </c>
      <c r="X182" t="s">
        <v>0</v>
      </c>
      <c r="Y182">
        <v>50</v>
      </c>
      <c r="Z182">
        <v>19.5</v>
      </c>
      <c r="AA182">
        <v>8.91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0</v>
      </c>
      <c r="G183">
        <v>50</v>
      </c>
      <c r="H183">
        <v>17.88</v>
      </c>
      <c r="I183">
        <v>8.6999999999999993</v>
      </c>
      <c r="K183">
        <v>8</v>
      </c>
      <c r="L183">
        <v>500</v>
      </c>
      <c r="M183">
        <v>0</v>
      </c>
      <c r="N183">
        <v>5</v>
      </c>
      <c r="O183" t="s">
        <v>0</v>
      </c>
      <c r="P183">
        <v>50</v>
      </c>
      <c r="Q183">
        <v>19.64</v>
      </c>
      <c r="R183">
        <v>9.09</v>
      </c>
      <c r="T183">
        <v>8</v>
      </c>
      <c r="U183">
        <v>500</v>
      </c>
      <c r="V183">
        <v>0</v>
      </c>
      <c r="W183">
        <v>5</v>
      </c>
      <c r="X183" t="s">
        <v>0</v>
      </c>
      <c r="Y183">
        <v>50</v>
      </c>
      <c r="Z183">
        <v>19.52</v>
      </c>
      <c r="AA183">
        <v>8.49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0</v>
      </c>
      <c r="G184">
        <v>50</v>
      </c>
      <c r="H184">
        <v>18.68</v>
      </c>
      <c r="I184">
        <v>8.8800000000000008</v>
      </c>
      <c r="K184">
        <v>8</v>
      </c>
      <c r="L184">
        <v>500</v>
      </c>
      <c r="M184">
        <v>0</v>
      </c>
      <c r="N184">
        <v>6</v>
      </c>
      <c r="O184" t="s">
        <v>0</v>
      </c>
      <c r="P184">
        <v>50</v>
      </c>
      <c r="Q184">
        <v>19.59</v>
      </c>
      <c r="R184">
        <v>8.17</v>
      </c>
      <c r="T184">
        <v>8</v>
      </c>
      <c r="U184">
        <v>500</v>
      </c>
      <c r="V184">
        <v>0</v>
      </c>
      <c r="W184">
        <v>6</v>
      </c>
      <c r="X184" t="s">
        <v>0</v>
      </c>
      <c r="Y184">
        <v>50</v>
      </c>
      <c r="Z184">
        <v>19.34</v>
      </c>
      <c r="AA184">
        <v>8.81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0</v>
      </c>
      <c r="G185">
        <v>50</v>
      </c>
      <c r="H185">
        <v>18.739999999999998</v>
      </c>
      <c r="I185">
        <v>8.9499999999999993</v>
      </c>
      <c r="K185">
        <v>8</v>
      </c>
      <c r="L185">
        <v>500</v>
      </c>
      <c r="M185">
        <v>0</v>
      </c>
      <c r="N185">
        <v>7</v>
      </c>
      <c r="O185" t="s">
        <v>0</v>
      </c>
      <c r="P185">
        <v>50</v>
      </c>
      <c r="Q185">
        <v>19.68</v>
      </c>
      <c r="R185">
        <v>9.0299999999999994</v>
      </c>
      <c r="T185">
        <v>8</v>
      </c>
      <c r="U185">
        <v>500</v>
      </c>
      <c r="V185">
        <v>0</v>
      </c>
      <c r="W185">
        <v>7</v>
      </c>
      <c r="X185" t="s">
        <v>0</v>
      </c>
      <c r="Y185">
        <v>50</v>
      </c>
      <c r="Z185">
        <v>19.39</v>
      </c>
      <c r="AA185">
        <v>8.5399999999999991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0</v>
      </c>
      <c r="G186">
        <v>50</v>
      </c>
      <c r="H186">
        <v>18.88</v>
      </c>
      <c r="I186">
        <v>8.89</v>
      </c>
      <c r="K186">
        <v>8</v>
      </c>
      <c r="L186">
        <v>500</v>
      </c>
      <c r="M186">
        <v>0</v>
      </c>
      <c r="N186">
        <v>8</v>
      </c>
      <c r="O186" t="s">
        <v>0</v>
      </c>
      <c r="P186">
        <v>50</v>
      </c>
      <c r="Q186">
        <v>19.309999999999999</v>
      </c>
      <c r="R186">
        <v>9.66</v>
      </c>
      <c r="T186">
        <v>8</v>
      </c>
      <c r="U186">
        <v>500</v>
      </c>
      <c r="V186">
        <v>0</v>
      </c>
      <c r="W186">
        <v>8</v>
      </c>
      <c r="X186" t="s">
        <v>0</v>
      </c>
      <c r="Y186">
        <v>50</v>
      </c>
      <c r="Z186">
        <v>19.559999999999999</v>
      </c>
      <c r="AA186">
        <v>8.89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0</v>
      </c>
      <c r="G187">
        <v>50</v>
      </c>
      <c r="H187">
        <v>18.41</v>
      </c>
      <c r="I187">
        <v>8.82</v>
      </c>
      <c r="K187">
        <v>8</v>
      </c>
      <c r="L187">
        <v>500</v>
      </c>
      <c r="M187">
        <v>0</v>
      </c>
      <c r="N187">
        <v>9</v>
      </c>
      <c r="O187" t="s">
        <v>0</v>
      </c>
      <c r="P187">
        <v>50</v>
      </c>
      <c r="Q187">
        <v>19.690000000000001</v>
      </c>
      <c r="R187">
        <v>8.85</v>
      </c>
      <c r="T187">
        <v>8</v>
      </c>
      <c r="U187">
        <v>500</v>
      </c>
      <c r="V187">
        <v>0</v>
      </c>
      <c r="W187">
        <v>9</v>
      </c>
      <c r="X187" t="s">
        <v>0</v>
      </c>
      <c r="Y187">
        <v>50</v>
      </c>
      <c r="Z187">
        <v>19.62</v>
      </c>
      <c r="AA187">
        <v>7.87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0</v>
      </c>
      <c r="G188">
        <v>50</v>
      </c>
      <c r="H188">
        <v>18.579999999999998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0</v>
      </c>
      <c r="P188">
        <v>50</v>
      </c>
      <c r="Q188">
        <v>19.399999999999999</v>
      </c>
      <c r="R188">
        <v>9.26</v>
      </c>
      <c r="T188">
        <v>8</v>
      </c>
      <c r="U188">
        <v>500</v>
      </c>
      <c r="V188">
        <v>0</v>
      </c>
      <c r="W188">
        <v>10</v>
      </c>
      <c r="X188" t="s">
        <v>0</v>
      </c>
      <c r="Y188">
        <v>50</v>
      </c>
      <c r="Z188">
        <v>19.739999999999998</v>
      </c>
      <c r="AA188">
        <v>8.8699999999999992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0</v>
      </c>
      <c r="G189">
        <v>50</v>
      </c>
      <c r="H189">
        <v>18.559999999999999</v>
      </c>
      <c r="I189">
        <v>8.89</v>
      </c>
      <c r="K189">
        <v>8</v>
      </c>
      <c r="L189">
        <v>500</v>
      </c>
      <c r="M189">
        <v>0</v>
      </c>
      <c r="N189">
        <v>11</v>
      </c>
      <c r="O189" t="s">
        <v>0</v>
      </c>
      <c r="P189">
        <v>50</v>
      </c>
      <c r="Q189">
        <v>19.68</v>
      </c>
      <c r="R189">
        <v>8.73</v>
      </c>
      <c r="T189">
        <v>8</v>
      </c>
      <c r="U189">
        <v>500</v>
      </c>
      <c r="V189">
        <v>0</v>
      </c>
      <c r="W189">
        <v>11</v>
      </c>
      <c r="X189" t="s">
        <v>0</v>
      </c>
      <c r="Y189">
        <v>50</v>
      </c>
      <c r="Z189">
        <v>19.68</v>
      </c>
      <c r="AA189">
        <v>8.94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0</v>
      </c>
      <c r="G190">
        <v>50</v>
      </c>
      <c r="H190">
        <v>18.05</v>
      </c>
      <c r="I190">
        <v>8.91</v>
      </c>
      <c r="K190">
        <v>8</v>
      </c>
      <c r="L190">
        <v>500</v>
      </c>
      <c r="M190">
        <v>0</v>
      </c>
      <c r="N190">
        <v>12</v>
      </c>
      <c r="O190" t="s">
        <v>0</v>
      </c>
      <c r="P190">
        <v>50</v>
      </c>
      <c r="Q190">
        <v>19.2</v>
      </c>
      <c r="R190">
        <v>9.11</v>
      </c>
      <c r="T190">
        <v>8</v>
      </c>
      <c r="U190">
        <v>500</v>
      </c>
      <c r="V190">
        <v>0</v>
      </c>
      <c r="W190">
        <v>12</v>
      </c>
      <c r="X190" t="s">
        <v>0</v>
      </c>
      <c r="Y190">
        <v>50</v>
      </c>
      <c r="Z190">
        <v>19.7</v>
      </c>
      <c r="AA190">
        <v>8.92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0</v>
      </c>
      <c r="G191">
        <v>50</v>
      </c>
      <c r="H191">
        <v>19.09</v>
      </c>
      <c r="I191">
        <v>8.9600000000000009</v>
      </c>
      <c r="K191">
        <v>8</v>
      </c>
      <c r="L191">
        <v>500</v>
      </c>
      <c r="M191">
        <v>0</v>
      </c>
      <c r="N191">
        <v>13</v>
      </c>
      <c r="O191" t="s">
        <v>0</v>
      </c>
      <c r="P191">
        <v>50</v>
      </c>
      <c r="Q191">
        <v>19.64</v>
      </c>
      <c r="R191">
        <v>9.6199999999999992</v>
      </c>
      <c r="T191">
        <v>8</v>
      </c>
      <c r="U191">
        <v>500</v>
      </c>
      <c r="V191">
        <v>0</v>
      </c>
      <c r="W191">
        <v>13</v>
      </c>
      <c r="X191" t="s">
        <v>0</v>
      </c>
      <c r="Y191">
        <v>50</v>
      </c>
      <c r="Z191">
        <v>19.649999999999999</v>
      </c>
      <c r="AA191">
        <v>8.51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0</v>
      </c>
      <c r="G192">
        <v>50</v>
      </c>
      <c r="H192">
        <v>18.850000000000001</v>
      </c>
      <c r="I192">
        <v>7.86</v>
      </c>
      <c r="K192">
        <v>8</v>
      </c>
      <c r="L192">
        <v>500</v>
      </c>
      <c r="M192">
        <v>0</v>
      </c>
      <c r="N192">
        <v>14</v>
      </c>
      <c r="O192" t="s">
        <v>0</v>
      </c>
      <c r="P192">
        <v>50</v>
      </c>
      <c r="Q192">
        <v>19.3</v>
      </c>
      <c r="R192">
        <v>8.4</v>
      </c>
      <c r="T192">
        <v>8</v>
      </c>
      <c r="U192">
        <v>500</v>
      </c>
      <c r="V192">
        <v>0</v>
      </c>
      <c r="W192">
        <v>14</v>
      </c>
      <c r="X192" t="s">
        <v>0</v>
      </c>
      <c r="Y192">
        <v>50</v>
      </c>
      <c r="Z192">
        <v>19.690000000000001</v>
      </c>
      <c r="AA192">
        <v>8.91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0</v>
      </c>
      <c r="G193">
        <v>50</v>
      </c>
      <c r="H193">
        <v>18.489999999999998</v>
      </c>
      <c r="I193">
        <v>9.8699999999999992</v>
      </c>
      <c r="K193">
        <v>8</v>
      </c>
      <c r="L193">
        <v>500</v>
      </c>
      <c r="M193">
        <v>0</v>
      </c>
      <c r="N193">
        <v>15</v>
      </c>
      <c r="O193" t="s">
        <v>0</v>
      </c>
      <c r="P193">
        <v>50</v>
      </c>
      <c r="Q193">
        <v>19.61</v>
      </c>
      <c r="R193">
        <v>9.39</v>
      </c>
      <c r="T193">
        <v>8</v>
      </c>
      <c r="U193">
        <v>500</v>
      </c>
      <c r="V193">
        <v>0</v>
      </c>
      <c r="W193">
        <v>15</v>
      </c>
      <c r="X193" t="s">
        <v>0</v>
      </c>
      <c r="Y193">
        <v>50</v>
      </c>
      <c r="Z193">
        <v>19.79</v>
      </c>
      <c r="AA193">
        <v>7.92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0</v>
      </c>
      <c r="G194">
        <v>50</v>
      </c>
      <c r="H194">
        <v>18.75</v>
      </c>
      <c r="I194">
        <v>9.9600000000000009</v>
      </c>
      <c r="K194">
        <v>8</v>
      </c>
      <c r="L194">
        <v>500</v>
      </c>
      <c r="M194">
        <v>0</v>
      </c>
      <c r="N194">
        <v>16</v>
      </c>
      <c r="O194" t="s">
        <v>0</v>
      </c>
      <c r="P194">
        <v>50</v>
      </c>
      <c r="Q194">
        <v>19.600000000000001</v>
      </c>
      <c r="R194">
        <v>9.01</v>
      </c>
      <c r="T194">
        <v>8</v>
      </c>
      <c r="U194">
        <v>500</v>
      </c>
      <c r="V194">
        <v>0</v>
      </c>
      <c r="W194">
        <v>16</v>
      </c>
      <c r="X194" t="s">
        <v>0</v>
      </c>
      <c r="Y194">
        <v>50</v>
      </c>
      <c r="Z194">
        <v>19.68</v>
      </c>
      <c r="AA194">
        <v>8.02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0</v>
      </c>
      <c r="G195">
        <v>50</v>
      </c>
      <c r="H195">
        <v>18.45</v>
      </c>
      <c r="I195">
        <v>9.2100000000000009</v>
      </c>
      <c r="K195">
        <v>8</v>
      </c>
      <c r="L195">
        <v>500</v>
      </c>
      <c r="M195">
        <v>0</v>
      </c>
      <c r="N195">
        <v>17</v>
      </c>
      <c r="O195" t="s">
        <v>0</v>
      </c>
      <c r="P195">
        <v>50</v>
      </c>
      <c r="Q195">
        <v>19.13</v>
      </c>
      <c r="R195">
        <v>9.02</v>
      </c>
      <c r="T195">
        <v>8</v>
      </c>
      <c r="U195">
        <v>500</v>
      </c>
      <c r="V195">
        <v>0</v>
      </c>
      <c r="W195">
        <v>17</v>
      </c>
      <c r="X195" t="s">
        <v>0</v>
      </c>
      <c r="Y195">
        <v>50</v>
      </c>
      <c r="Z195">
        <v>18.89</v>
      </c>
      <c r="AA195">
        <v>8.89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0</v>
      </c>
      <c r="G196">
        <v>50</v>
      </c>
      <c r="H196">
        <v>18.690000000000001</v>
      </c>
      <c r="I196">
        <v>9.51</v>
      </c>
      <c r="K196">
        <v>8</v>
      </c>
      <c r="L196">
        <v>500</v>
      </c>
      <c r="M196">
        <v>0</v>
      </c>
      <c r="N196">
        <v>18</v>
      </c>
      <c r="O196" t="s">
        <v>0</v>
      </c>
      <c r="P196">
        <v>50</v>
      </c>
      <c r="Q196">
        <v>19.21</v>
      </c>
      <c r="R196">
        <v>9</v>
      </c>
      <c r="T196">
        <v>8</v>
      </c>
      <c r="U196">
        <v>500</v>
      </c>
      <c r="V196">
        <v>0</v>
      </c>
      <c r="W196">
        <v>18</v>
      </c>
      <c r="X196" t="s">
        <v>0</v>
      </c>
      <c r="Y196">
        <v>50</v>
      </c>
      <c r="Z196">
        <v>19.670000000000002</v>
      </c>
      <c r="AA196">
        <v>8.36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0</v>
      </c>
      <c r="G197">
        <v>50</v>
      </c>
      <c r="H197">
        <v>18.649999999999999</v>
      </c>
      <c r="I197">
        <v>8.59</v>
      </c>
      <c r="K197">
        <v>8</v>
      </c>
      <c r="L197">
        <v>500</v>
      </c>
      <c r="M197">
        <v>0</v>
      </c>
      <c r="N197">
        <v>19</v>
      </c>
      <c r="O197" t="s">
        <v>0</v>
      </c>
      <c r="P197">
        <v>50</v>
      </c>
      <c r="Q197">
        <v>19.7</v>
      </c>
      <c r="R197">
        <v>9.2100000000000009</v>
      </c>
      <c r="T197">
        <v>8</v>
      </c>
      <c r="U197">
        <v>500</v>
      </c>
      <c r="V197">
        <v>0</v>
      </c>
      <c r="W197">
        <v>19</v>
      </c>
      <c r="X197" t="s">
        <v>0</v>
      </c>
      <c r="Y197">
        <v>50</v>
      </c>
      <c r="Z197">
        <v>19.86</v>
      </c>
      <c r="AA197">
        <v>8.8699999999999992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0</v>
      </c>
      <c r="G198">
        <v>50</v>
      </c>
      <c r="H198">
        <v>18.87</v>
      </c>
      <c r="I198">
        <v>9.44</v>
      </c>
      <c r="K198">
        <v>8</v>
      </c>
      <c r="L198">
        <v>500</v>
      </c>
      <c r="M198">
        <v>0</v>
      </c>
      <c r="N198">
        <v>20</v>
      </c>
      <c r="O198" t="s">
        <v>0</v>
      </c>
      <c r="P198">
        <v>50</v>
      </c>
      <c r="Q198">
        <v>19.329999999999998</v>
      </c>
      <c r="R198">
        <v>7.92</v>
      </c>
      <c r="T198">
        <v>8</v>
      </c>
      <c r="U198">
        <v>500</v>
      </c>
      <c r="V198">
        <v>0</v>
      </c>
      <c r="W198">
        <v>20</v>
      </c>
      <c r="X198" t="s">
        <v>0</v>
      </c>
      <c r="Y198">
        <v>50</v>
      </c>
      <c r="Z198">
        <v>19.850000000000001</v>
      </c>
      <c r="AA198">
        <v>8.76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0</v>
      </c>
      <c r="G199">
        <v>50</v>
      </c>
      <c r="H199">
        <v>18.73</v>
      </c>
      <c r="I199">
        <v>8.8000000000000007</v>
      </c>
      <c r="K199">
        <v>8</v>
      </c>
      <c r="L199">
        <v>500</v>
      </c>
      <c r="M199">
        <v>0</v>
      </c>
      <c r="N199">
        <v>21</v>
      </c>
      <c r="O199" t="s">
        <v>0</v>
      </c>
      <c r="P199">
        <v>50</v>
      </c>
      <c r="Q199">
        <v>19.66</v>
      </c>
      <c r="R199">
        <v>9.48</v>
      </c>
      <c r="T199">
        <v>8</v>
      </c>
      <c r="U199">
        <v>500</v>
      </c>
      <c r="V199">
        <v>0</v>
      </c>
      <c r="W199">
        <v>21</v>
      </c>
      <c r="X199" t="s">
        <v>0</v>
      </c>
      <c r="Y199">
        <v>50</v>
      </c>
      <c r="Z199">
        <v>19.79</v>
      </c>
      <c r="AA199">
        <v>8.86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0</v>
      </c>
      <c r="G200">
        <v>50</v>
      </c>
      <c r="H200">
        <v>18.41</v>
      </c>
      <c r="I200">
        <v>9.35</v>
      </c>
      <c r="K200">
        <v>8</v>
      </c>
      <c r="L200">
        <v>500</v>
      </c>
      <c r="M200">
        <v>0</v>
      </c>
      <c r="N200">
        <v>22</v>
      </c>
      <c r="O200" t="s">
        <v>0</v>
      </c>
      <c r="P200">
        <v>50</v>
      </c>
      <c r="Q200">
        <v>19.079999999999998</v>
      </c>
      <c r="R200">
        <v>9.14</v>
      </c>
      <c r="T200">
        <v>8</v>
      </c>
      <c r="U200">
        <v>500</v>
      </c>
      <c r="V200">
        <v>0</v>
      </c>
      <c r="W200">
        <v>22</v>
      </c>
      <c r="X200" t="s">
        <v>0</v>
      </c>
      <c r="Y200">
        <v>50</v>
      </c>
      <c r="Z200">
        <v>19.78</v>
      </c>
      <c r="AA200">
        <v>7.76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0</v>
      </c>
      <c r="G201">
        <v>50</v>
      </c>
      <c r="H201">
        <v>18.09</v>
      </c>
      <c r="I201">
        <v>8.93</v>
      </c>
      <c r="K201">
        <v>8</v>
      </c>
      <c r="L201">
        <v>500</v>
      </c>
      <c r="M201">
        <v>0</v>
      </c>
      <c r="N201">
        <v>23</v>
      </c>
      <c r="O201" t="s">
        <v>0</v>
      </c>
      <c r="P201">
        <v>50</v>
      </c>
      <c r="Q201">
        <v>19.61</v>
      </c>
      <c r="R201">
        <v>9.4700000000000006</v>
      </c>
      <c r="T201">
        <v>8</v>
      </c>
      <c r="U201">
        <v>500</v>
      </c>
      <c r="V201">
        <v>0</v>
      </c>
      <c r="W201">
        <v>23</v>
      </c>
      <c r="X201" t="s">
        <v>0</v>
      </c>
      <c r="Y201">
        <v>50</v>
      </c>
      <c r="Z201">
        <v>19.54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0</v>
      </c>
      <c r="G202">
        <v>50</v>
      </c>
      <c r="H202">
        <v>18.850000000000001</v>
      </c>
      <c r="I202">
        <v>8.0299999999999994</v>
      </c>
      <c r="K202">
        <v>8</v>
      </c>
      <c r="L202">
        <v>500</v>
      </c>
      <c r="M202">
        <v>0</v>
      </c>
      <c r="N202">
        <v>24</v>
      </c>
      <c r="O202" t="s">
        <v>0</v>
      </c>
      <c r="P202">
        <v>50</v>
      </c>
      <c r="Q202">
        <v>19.5</v>
      </c>
      <c r="R202">
        <v>9.01</v>
      </c>
      <c r="T202">
        <v>8</v>
      </c>
      <c r="U202">
        <v>500</v>
      </c>
      <c r="V202">
        <v>0</v>
      </c>
      <c r="W202">
        <v>24</v>
      </c>
      <c r="X202" t="s">
        <v>0</v>
      </c>
      <c r="Y202">
        <v>50</v>
      </c>
      <c r="Z202">
        <v>19.78</v>
      </c>
      <c r="AA202">
        <v>8.43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0</v>
      </c>
      <c r="G203">
        <v>50</v>
      </c>
      <c r="H203">
        <v>18.82</v>
      </c>
      <c r="I203">
        <v>10.33</v>
      </c>
      <c r="K203">
        <v>8</v>
      </c>
      <c r="L203">
        <v>500</v>
      </c>
      <c r="M203">
        <v>0</v>
      </c>
      <c r="N203">
        <v>25</v>
      </c>
      <c r="O203" t="s">
        <v>0</v>
      </c>
      <c r="P203">
        <v>50</v>
      </c>
      <c r="Q203">
        <v>19.02</v>
      </c>
      <c r="R203">
        <v>9.77</v>
      </c>
      <c r="T203">
        <v>8</v>
      </c>
      <c r="U203">
        <v>500</v>
      </c>
      <c r="V203">
        <v>0</v>
      </c>
      <c r="W203">
        <v>25</v>
      </c>
      <c r="X203" t="s">
        <v>0</v>
      </c>
      <c r="Y203">
        <v>50</v>
      </c>
      <c r="Z203">
        <v>19.45</v>
      </c>
      <c r="AA203">
        <v>8.52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0</v>
      </c>
      <c r="G204">
        <v>50</v>
      </c>
      <c r="H204">
        <v>18.54</v>
      </c>
      <c r="I204">
        <v>9.09</v>
      </c>
      <c r="K204">
        <v>8</v>
      </c>
      <c r="L204">
        <v>500</v>
      </c>
      <c r="M204">
        <v>0</v>
      </c>
      <c r="N204">
        <v>26</v>
      </c>
      <c r="O204" t="s">
        <v>0</v>
      </c>
      <c r="P204">
        <v>50</v>
      </c>
      <c r="Q204">
        <v>19.32</v>
      </c>
      <c r="R204">
        <v>9.1</v>
      </c>
      <c r="T204">
        <v>8</v>
      </c>
      <c r="U204">
        <v>500</v>
      </c>
      <c r="V204">
        <v>0</v>
      </c>
      <c r="W204">
        <v>26</v>
      </c>
      <c r="X204" t="s">
        <v>0</v>
      </c>
      <c r="Y204">
        <v>50</v>
      </c>
      <c r="Z204">
        <v>19.73</v>
      </c>
      <c r="AA204">
        <v>8.7799999999999994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0</v>
      </c>
      <c r="G205">
        <v>50</v>
      </c>
      <c r="H205">
        <v>18.48</v>
      </c>
      <c r="I205">
        <v>9.3699999999999992</v>
      </c>
      <c r="K205">
        <v>8</v>
      </c>
      <c r="L205">
        <v>500</v>
      </c>
      <c r="M205">
        <v>0</v>
      </c>
      <c r="N205">
        <v>27</v>
      </c>
      <c r="O205" t="s">
        <v>0</v>
      </c>
      <c r="P205">
        <v>50</v>
      </c>
      <c r="Q205">
        <v>19.59</v>
      </c>
      <c r="R205">
        <v>8.56</v>
      </c>
      <c r="T205">
        <v>8</v>
      </c>
      <c r="U205">
        <v>500</v>
      </c>
      <c r="V205">
        <v>0</v>
      </c>
      <c r="W205">
        <v>27</v>
      </c>
      <c r="X205" t="s">
        <v>0</v>
      </c>
      <c r="Y205">
        <v>50</v>
      </c>
      <c r="Z205">
        <v>19.72</v>
      </c>
      <c r="AA205">
        <v>8.48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0</v>
      </c>
      <c r="G206">
        <v>50</v>
      </c>
      <c r="H206">
        <v>18.41</v>
      </c>
      <c r="I206">
        <v>8.7799999999999994</v>
      </c>
      <c r="K206">
        <v>8</v>
      </c>
      <c r="L206">
        <v>500</v>
      </c>
      <c r="M206">
        <v>0</v>
      </c>
      <c r="N206">
        <v>28</v>
      </c>
      <c r="O206" t="s">
        <v>0</v>
      </c>
      <c r="P206">
        <v>50</v>
      </c>
      <c r="Q206">
        <v>19.57</v>
      </c>
      <c r="R206">
        <v>9.34</v>
      </c>
      <c r="T206">
        <v>8</v>
      </c>
      <c r="U206">
        <v>500</v>
      </c>
      <c r="V206">
        <v>0</v>
      </c>
      <c r="W206">
        <v>28</v>
      </c>
      <c r="X206" t="s">
        <v>0</v>
      </c>
      <c r="Y206">
        <v>50</v>
      </c>
      <c r="Z206">
        <v>19.690000000000001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0</v>
      </c>
      <c r="G207">
        <v>50</v>
      </c>
      <c r="H207">
        <v>18.559999999999999</v>
      </c>
      <c r="I207">
        <v>9.41</v>
      </c>
      <c r="K207">
        <v>8</v>
      </c>
      <c r="L207">
        <v>500</v>
      </c>
      <c r="M207">
        <v>0</v>
      </c>
      <c r="N207">
        <v>29</v>
      </c>
      <c r="O207" t="s">
        <v>0</v>
      </c>
      <c r="P207">
        <v>50</v>
      </c>
      <c r="Q207">
        <v>19.14</v>
      </c>
      <c r="R207">
        <v>9.16</v>
      </c>
      <c r="T207">
        <v>8</v>
      </c>
      <c r="U207">
        <v>500</v>
      </c>
      <c r="V207">
        <v>0</v>
      </c>
      <c r="W207">
        <v>29</v>
      </c>
      <c r="X207" t="s">
        <v>0</v>
      </c>
      <c r="Y207">
        <v>50</v>
      </c>
      <c r="Z207">
        <v>19.7</v>
      </c>
      <c r="AA207">
        <v>8.43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0</v>
      </c>
      <c r="G208">
        <v>50</v>
      </c>
      <c r="H208">
        <v>18.21</v>
      </c>
      <c r="I208">
        <v>9.15</v>
      </c>
      <c r="K208">
        <v>8</v>
      </c>
      <c r="L208">
        <v>500</v>
      </c>
      <c r="M208">
        <v>0</v>
      </c>
      <c r="N208">
        <v>30</v>
      </c>
      <c r="O208" t="s">
        <v>0</v>
      </c>
      <c r="P208">
        <v>50</v>
      </c>
      <c r="Q208">
        <v>19.63</v>
      </c>
      <c r="R208">
        <v>9.56</v>
      </c>
      <c r="T208">
        <v>8</v>
      </c>
      <c r="U208">
        <v>500</v>
      </c>
      <c r="V208">
        <v>0</v>
      </c>
      <c r="W208">
        <v>30</v>
      </c>
      <c r="X208" t="s">
        <v>0</v>
      </c>
      <c r="Y208">
        <v>50</v>
      </c>
      <c r="Z208">
        <v>19.420000000000002</v>
      </c>
      <c r="AA208">
        <v>8.76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17.79</v>
      </c>
      <c r="F211" s="1" t="str">
        <f>"+/-"</f>
        <v>+/-</v>
      </c>
      <c r="G211" s="1">
        <f>ROUND(STDEV(H214:H243), 2)</f>
        <v>0.47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19.579999999999998</v>
      </c>
      <c r="O211" s="1" t="str">
        <f>"+/-"</f>
        <v>+/-</v>
      </c>
      <c r="P211" s="1">
        <f>ROUND(STDEV(Q214:Q243), 2)</f>
        <v>0.25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45.87</v>
      </c>
      <c r="F212" s="1" t="str">
        <f>"+/-"</f>
        <v>+/-</v>
      </c>
      <c r="G212" s="1">
        <f>ROUND(STDEV(I215:I244), 2)</f>
        <v>6.49</v>
      </c>
      <c r="H212" s="1" t="s">
        <v>93</v>
      </c>
      <c r="L212" s="1" t="s">
        <v>6</v>
      </c>
      <c r="M212" s="1" t="s">
        <v>91</v>
      </c>
      <c r="N212" s="1">
        <f>ROUND(AVERAGE(R214:R243), 2)</f>
        <v>8.57</v>
      </c>
      <c r="O212" s="1" t="str">
        <f>"+/-"</f>
        <v>+/-</v>
      </c>
      <c r="P212" s="1">
        <f>ROUND(STDEV(R215:R244), 2)</f>
        <v>0.46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0</v>
      </c>
      <c r="G214">
        <v>50</v>
      </c>
      <c r="H214">
        <v>18.37</v>
      </c>
      <c r="I214">
        <v>52.72</v>
      </c>
      <c r="K214">
        <v>8</v>
      </c>
      <c r="L214">
        <v>500</v>
      </c>
      <c r="M214">
        <v>0</v>
      </c>
      <c r="N214">
        <v>1</v>
      </c>
      <c r="O214" t="s">
        <v>0</v>
      </c>
      <c r="P214">
        <v>50</v>
      </c>
      <c r="Q214">
        <v>19.690000000000001</v>
      </c>
      <c r="R214">
        <v>7.72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0</v>
      </c>
      <c r="G215">
        <v>50</v>
      </c>
      <c r="H215">
        <v>18.59</v>
      </c>
      <c r="I215">
        <v>47.92</v>
      </c>
      <c r="K215">
        <v>8</v>
      </c>
      <c r="L215">
        <v>500</v>
      </c>
      <c r="M215">
        <v>0</v>
      </c>
      <c r="N215">
        <v>2</v>
      </c>
      <c r="O215" t="s">
        <v>0</v>
      </c>
      <c r="P215">
        <v>50</v>
      </c>
      <c r="Q215">
        <v>19.690000000000001</v>
      </c>
      <c r="R215">
        <v>8.86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0</v>
      </c>
      <c r="G216">
        <v>50</v>
      </c>
      <c r="H216">
        <v>17.53</v>
      </c>
      <c r="I216">
        <v>47.99</v>
      </c>
      <c r="K216">
        <v>8</v>
      </c>
      <c r="L216">
        <v>500</v>
      </c>
      <c r="M216">
        <v>0</v>
      </c>
      <c r="N216">
        <v>3</v>
      </c>
      <c r="O216" t="s">
        <v>0</v>
      </c>
      <c r="P216">
        <v>50</v>
      </c>
      <c r="Q216">
        <v>19.420000000000002</v>
      </c>
      <c r="R216">
        <v>8.8800000000000008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0</v>
      </c>
      <c r="G217">
        <v>50</v>
      </c>
      <c r="H217">
        <v>17.41</v>
      </c>
      <c r="I217">
        <v>47.28</v>
      </c>
      <c r="K217">
        <v>8</v>
      </c>
      <c r="L217">
        <v>500</v>
      </c>
      <c r="M217">
        <v>0</v>
      </c>
      <c r="N217">
        <v>4</v>
      </c>
      <c r="O217" t="s">
        <v>0</v>
      </c>
      <c r="P217">
        <v>50</v>
      </c>
      <c r="Q217">
        <v>19.600000000000001</v>
      </c>
      <c r="R217">
        <v>7.73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0</v>
      </c>
      <c r="G218">
        <v>50</v>
      </c>
      <c r="H218">
        <v>17.38</v>
      </c>
      <c r="I218">
        <v>42.06</v>
      </c>
      <c r="K218">
        <v>8</v>
      </c>
      <c r="L218">
        <v>500</v>
      </c>
      <c r="M218">
        <v>0</v>
      </c>
      <c r="N218">
        <v>5</v>
      </c>
      <c r="O218" t="s">
        <v>0</v>
      </c>
      <c r="P218">
        <v>50</v>
      </c>
      <c r="Q218">
        <v>19.45</v>
      </c>
      <c r="R218">
        <v>7.89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0</v>
      </c>
      <c r="G219">
        <v>50</v>
      </c>
      <c r="H219">
        <v>18.059999999999999</v>
      </c>
      <c r="I219">
        <v>44.85</v>
      </c>
      <c r="K219">
        <v>8</v>
      </c>
      <c r="L219">
        <v>500</v>
      </c>
      <c r="M219">
        <v>0</v>
      </c>
      <c r="N219">
        <v>6</v>
      </c>
      <c r="O219" t="s">
        <v>0</v>
      </c>
      <c r="P219">
        <v>50</v>
      </c>
      <c r="Q219">
        <v>19.5</v>
      </c>
      <c r="R219">
        <v>8.34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0</v>
      </c>
      <c r="G220">
        <v>50</v>
      </c>
      <c r="H220">
        <v>17.7</v>
      </c>
      <c r="I220">
        <v>38.22</v>
      </c>
      <c r="K220">
        <v>8</v>
      </c>
      <c r="L220">
        <v>500</v>
      </c>
      <c r="M220">
        <v>0</v>
      </c>
      <c r="N220">
        <v>7</v>
      </c>
      <c r="O220" t="s">
        <v>0</v>
      </c>
      <c r="P220">
        <v>50</v>
      </c>
      <c r="Q220">
        <v>19.38</v>
      </c>
      <c r="R220">
        <v>8.52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0</v>
      </c>
      <c r="G221">
        <v>50</v>
      </c>
      <c r="H221">
        <v>18.59</v>
      </c>
      <c r="I221">
        <v>37.479999999999997</v>
      </c>
      <c r="K221">
        <v>8</v>
      </c>
      <c r="L221">
        <v>500</v>
      </c>
      <c r="M221">
        <v>0</v>
      </c>
      <c r="N221">
        <v>8</v>
      </c>
      <c r="O221" t="s">
        <v>0</v>
      </c>
      <c r="P221">
        <v>50</v>
      </c>
      <c r="Q221">
        <v>19.68</v>
      </c>
      <c r="R221">
        <v>8.07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0</v>
      </c>
      <c r="G222">
        <v>50</v>
      </c>
      <c r="H222">
        <v>17.41</v>
      </c>
      <c r="I222">
        <v>46.28</v>
      </c>
      <c r="K222">
        <v>8</v>
      </c>
      <c r="L222">
        <v>500</v>
      </c>
      <c r="M222">
        <v>0</v>
      </c>
      <c r="N222">
        <v>9</v>
      </c>
      <c r="O222" t="s">
        <v>0</v>
      </c>
      <c r="P222">
        <v>50</v>
      </c>
      <c r="Q222">
        <v>19.71</v>
      </c>
      <c r="R222">
        <v>8.5299999999999994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0</v>
      </c>
      <c r="G223">
        <v>50</v>
      </c>
      <c r="H223">
        <v>17.940000000000001</v>
      </c>
      <c r="I223">
        <v>36.380000000000003</v>
      </c>
      <c r="K223">
        <v>8</v>
      </c>
      <c r="L223">
        <v>500</v>
      </c>
      <c r="M223">
        <v>0</v>
      </c>
      <c r="N223">
        <v>10</v>
      </c>
      <c r="O223" t="s">
        <v>0</v>
      </c>
      <c r="P223">
        <v>50</v>
      </c>
      <c r="Q223">
        <v>19.66</v>
      </c>
      <c r="R223">
        <v>8.3699999999999992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0</v>
      </c>
      <c r="G224">
        <v>50</v>
      </c>
      <c r="H224">
        <v>16.86</v>
      </c>
      <c r="I224">
        <v>63.05</v>
      </c>
      <c r="K224">
        <v>8</v>
      </c>
      <c r="L224">
        <v>500</v>
      </c>
      <c r="M224">
        <v>0</v>
      </c>
      <c r="N224">
        <v>11</v>
      </c>
      <c r="O224" t="s">
        <v>0</v>
      </c>
      <c r="P224">
        <v>50</v>
      </c>
      <c r="Q224">
        <v>19.399999999999999</v>
      </c>
      <c r="R224">
        <v>8.9499999999999993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0</v>
      </c>
      <c r="G225">
        <v>50</v>
      </c>
      <c r="H225">
        <v>18.55</v>
      </c>
      <c r="I225">
        <v>38.44</v>
      </c>
      <c r="K225">
        <v>8</v>
      </c>
      <c r="L225">
        <v>500</v>
      </c>
      <c r="M225">
        <v>0</v>
      </c>
      <c r="N225">
        <v>12</v>
      </c>
      <c r="O225" t="s">
        <v>0</v>
      </c>
      <c r="P225">
        <v>50</v>
      </c>
      <c r="Q225">
        <v>19.760000000000002</v>
      </c>
      <c r="R225">
        <v>8.32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0</v>
      </c>
      <c r="G226">
        <v>50</v>
      </c>
      <c r="H226">
        <v>17.170000000000002</v>
      </c>
      <c r="I226">
        <v>48.82</v>
      </c>
      <c r="K226">
        <v>8</v>
      </c>
      <c r="L226">
        <v>500</v>
      </c>
      <c r="M226">
        <v>0</v>
      </c>
      <c r="N226">
        <v>13</v>
      </c>
      <c r="O226" t="s">
        <v>0</v>
      </c>
      <c r="P226">
        <v>50</v>
      </c>
      <c r="Q226">
        <v>19.73</v>
      </c>
      <c r="R226">
        <v>8.81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0</v>
      </c>
      <c r="G227">
        <v>50</v>
      </c>
      <c r="H227">
        <v>17.45</v>
      </c>
      <c r="I227">
        <v>40</v>
      </c>
      <c r="K227">
        <v>8</v>
      </c>
      <c r="L227">
        <v>500</v>
      </c>
      <c r="M227">
        <v>0</v>
      </c>
      <c r="N227">
        <v>14</v>
      </c>
      <c r="O227" t="s">
        <v>0</v>
      </c>
      <c r="P227">
        <v>50</v>
      </c>
      <c r="Q227">
        <v>18.62</v>
      </c>
      <c r="R227">
        <v>8.34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0</v>
      </c>
      <c r="G228">
        <v>50</v>
      </c>
      <c r="H228">
        <v>18.260000000000002</v>
      </c>
      <c r="I228">
        <v>46.19</v>
      </c>
      <c r="K228">
        <v>8</v>
      </c>
      <c r="L228">
        <v>500</v>
      </c>
      <c r="M228">
        <v>0</v>
      </c>
      <c r="N228">
        <v>15</v>
      </c>
      <c r="O228" t="s">
        <v>0</v>
      </c>
      <c r="P228">
        <v>50</v>
      </c>
      <c r="Q228">
        <v>19.75</v>
      </c>
      <c r="R228">
        <v>8.9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0</v>
      </c>
      <c r="G229">
        <v>50</v>
      </c>
      <c r="H229">
        <v>17.829999999999998</v>
      </c>
      <c r="I229">
        <v>36.79</v>
      </c>
      <c r="K229">
        <v>8</v>
      </c>
      <c r="L229">
        <v>500</v>
      </c>
      <c r="M229">
        <v>0</v>
      </c>
      <c r="N229">
        <v>16</v>
      </c>
      <c r="O229" t="s">
        <v>0</v>
      </c>
      <c r="P229">
        <v>50</v>
      </c>
      <c r="Q229">
        <v>19.73</v>
      </c>
      <c r="R229">
        <v>8.36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0</v>
      </c>
      <c r="G230">
        <v>50</v>
      </c>
      <c r="H230">
        <v>17.97</v>
      </c>
      <c r="I230">
        <v>57.59</v>
      </c>
      <c r="K230">
        <v>8</v>
      </c>
      <c r="L230">
        <v>500</v>
      </c>
      <c r="M230">
        <v>0</v>
      </c>
      <c r="N230">
        <v>17</v>
      </c>
      <c r="O230" t="s">
        <v>0</v>
      </c>
      <c r="P230">
        <v>50</v>
      </c>
      <c r="Q230">
        <v>19.73</v>
      </c>
      <c r="R230">
        <v>7.76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0</v>
      </c>
      <c r="G231">
        <v>50</v>
      </c>
      <c r="H231">
        <v>17.079999999999998</v>
      </c>
      <c r="I231">
        <v>41.54</v>
      </c>
      <c r="K231">
        <v>8</v>
      </c>
      <c r="L231">
        <v>500</v>
      </c>
      <c r="M231">
        <v>0</v>
      </c>
      <c r="N231">
        <v>18</v>
      </c>
      <c r="O231" t="s">
        <v>0</v>
      </c>
      <c r="P231">
        <v>50</v>
      </c>
      <c r="Q231">
        <v>19.739999999999998</v>
      </c>
      <c r="R231">
        <v>7.99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0</v>
      </c>
      <c r="G232">
        <v>50</v>
      </c>
      <c r="H232">
        <v>18.21</v>
      </c>
      <c r="I232">
        <v>44.72</v>
      </c>
      <c r="K232">
        <v>8</v>
      </c>
      <c r="L232">
        <v>500</v>
      </c>
      <c r="M232">
        <v>0</v>
      </c>
      <c r="N232">
        <v>19</v>
      </c>
      <c r="O232" t="s">
        <v>0</v>
      </c>
      <c r="P232">
        <v>50</v>
      </c>
      <c r="Q232">
        <v>19.71</v>
      </c>
      <c r="R232">
        <v>8.74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0</v>
      </c>
      <c r="G233">
        <v>50</v>
      </c>
      <c r="H233">
        <v>17.46</v>
      </c>
      <c r="I233">
        <v>38.86</v>
      </c>
      <c r="K233">
        <v>8</v>
      </c>
      <c r="L233">
        <v>500</v>
      </c>
      <c r="M233">
        <v>0</v>
      </c>
      <c r="N233">
        <v>20</v>
      </c>
      <c r="O233" t="s">
        <v>0</v>
      </c>
      <c r="P233">
        <v>50</v>
      </c>
      <c r="Q233">
        <v>19.22</v>
      </c>
      <c r="R233">
        <v>8.81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0</v>
      </c>
      <c r="G234">
        <v>50</v>
      </c>
      <c r="H234">
        <v>17.670000000000002</v>
      </c>
      <c r="I234">
        <v>48.11</v>
      </c>
      <c r="K234">
        <v>8</v>
      </c>
      <c r="L234">
        <v>500</v>
      </c>
      <c r="M234">
        <v>0</v>
      </c>
      <c r="N234">
        <v>21</v>
      </c>
      <c r="O234" t="s">
        <v>0</v>
      </c>
      <c r="P234">
        <v>50</v>
      </c>
      <c r="Q234">
        <v>19.72</v>
      </c>
      <c r="R234">
        <v>9.11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0</v>
      </c>
      <c r="G235">
        <v>50</v>
      </c>
      <c r="H235">
        <v>18.29</v>
      </c>
      <c r="I235">
        <v>44.16</v>
      </c>
      <c r="K235">
        <v>8</v>
      </c>
      <c r="L235">
        <v>500</v>
      </c>
      <c r="M235">
        <v>0</v>
      </c>
      <c r="N235">
        <v>22</v>
      </c>
      <c r="O235" t="s">
        <v>0</v>
      </c>
      <c r="P235">
        <v>50</v>
      </c>
      <c r="Q235">
        <v>19.850000000000001</v>
      </c>
      <c r="R235">
        <v>8.8000000000000007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0</v>
      </c>
      <c r="G236">
        <v>50</v>
      </c>
      <c r="H236">
        <v>17.53</v>
      </c>
      <c r="I236">
        <v>55.04</v>
      </c>
      <c r="K236">
        <v>8</v>
      </c>
      <c r="L236">
        <v>500</v>
      </c>
      <c r="M236">
        <v>0</v>
      </c>
      <c r="N236">
        <v>23</v>
      </c>
      <c r="O236" t="s">
        <v>0</v>
      </c>
      <c r="P236">
        <v>50</v>
      </c>
      <c r="Q236">
        <v>19.579999999999998</v>
      </c>
      <c r="R236">
        <v>9.69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0</v>
      </c>
      <c r="G237">
        <v>50</v>
      </c>
      <c r="H237">
        <v>17.36</v>
      </c>
      <c r="I237">
        <v>54.13</v>
      </c>
      <c r="K237">
        <v>8</v>
      </c>
      <c r="L237">
        <v>500</v>
      </c>
      <c r="M237">
        <v>0</v>
      </c>
      <c r="N237">
        <v>24</v>
      </c>
      <c r="O237" t="s">
        <v>0</v>
      </c>
      <c r="P237">
        <v>50</v>
      </c>
      <c r="Q237">
        <v>19.350000000000001</v>
      </c>
      <c r="R237">
        <v>8.83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0</v>
      </c>
      <c r="G238">
        <v>50</v>
      </c>
      <c r="H238">
        <v>18.13</v>
      </c>
      <c r="I238">
        <v>41.6</v>
      </c>
      <c r="K238">
        <v>8</v>
      </c>
      <c r="L238">
        <v>500</v>
      </c>
      <c r="M238">
        <v>0</v>
      </c>
      <c r="N238">
        <v>25</v>
      </c>
      <c r="O238" t="s">
        <v>0</v>
      </c>
      <c r="P238">
        <v>50</v>
      </c>
      <c r="Q238">
        <v>19.850000000000001</v>
      </c>
      <c r="R238">
        <v>9.2899999999999991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0</v>
      </c>
      <c r="G239">
        <v>50</v>
      </c>
      <c r="H239">
        <v>17.899999999999999</v>
      </c>
      <c r="I239">
        <v>51.92</v>
      </c>
      <c r="K239">
        <v>8</v>
      </c>
      <c r="L239">
        <v>500</v>
      </c>
      <c r="M239">
        <v>0</v>
      </c>
      <c r="N239">
        <v>26</v>
      </c>
      <c r="O239" t="s">
        <v>0</v>
      </c>
      <c r="P239">
        <v>50</v>
      </c>
      <c r="Q239">
        <v>19.77</v>
      </c>
      <c r="R239">
        <v>7.99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0</v>
      </c>
      <c r="G240">
        <v>50</v>
      </c>
      <c r="H240">
        <v>17.48</v>
      </c>
      <c r="I240">
        <v>42.12</v>
      </c>
      <c r="K240">
        <v>8</v>
      </c>
      <c r="L240">
        <v>500</v>
      </c>
      <c r="M240">
        <v>0</v>
      </c>
      <c r="N240">
        <v>27</v>
      </c>
      <c r="O240" t="s">
        <v>0</v>
      </c>
      <c r="P240">
        <v>50</v>
      </c>
      <c r="Q240">
        <v>19.68</v>
      </c>
      <c r="R240">
        <v>8.83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0</v>
      </c>
      <c r="G241">
        <v>50</v>
      </c>
      <c r="H241">
        <v>17.87</v>
      </c>
      <c r="I241">
        <v>43.93</v>
      </c>
      <c r="K241">
        <v>8</v>
      </c>
      <c r="L241">
        <v>500</v>
      </c>
      <c r="M241">
        <v>0</v>
      </c>
      <c r="N241">
        <v>28</v>
      </c>
      <c r="O241" t="s">
        <v>0</v>
      </c>
      <c r="P241">
        <v>50</v>
      </c>
      <c r="Q241">
        <v>19.190000000000001</v>
      </c>
      <c r="R241">
        <v>8.76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0</v>
      </c>
      <c r="G242">
        <v>50</v>
      </c>
      <c r="H242">
        <v>18.23</v>
      </c>
      <c r="I242">
        <v>47.71</v>
      </c>
      <c r="K242">
        <v>8</v>
      </c>
      <c r="L242">
        <v>500</v>
      </c>
      <c r="M242">
        <v>0</v>
      </c>
      <c r="N242">
        <v>29</v>
      </c>
      <c r="O242" t="s">
        <v>0</v>
      </c>
      <c r="P242">
        <v>50</v>
      </c>
      <c r="Q242">
        <v>19.489999999999998</v>
      </c>
      <c r="R242">
        <v>8.94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0</v>
      </c>
      <c r="G243">
        <v>50</v>
      </c>
      <c r="H243">
        <v>17.41</v>
      </c>
      <c r="I243">
        <v>50.16</v>
      </c>
      <c r="K243">
        <v>8</v>
      </c>
      <c r="L243">
        <v>500</v>
      </c>
      <c r="M243">
        <v>0</v>
      </c>
      <c r="N243">
        <v>30</v>
      </c>
      <c r="O243" t="s">
        <v>0</v>
      </c>
      <c r="P243">
        <v>50</v>
      </c>
      <c r="Q243">
        <v>19.64</v>
      </c>
      <c r="R243">
        <v>8.82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18.84</v>
      </c>
      <c r="F246" s="1" t="str">
        <f>"+/-"</f>
        <v>+/-</v>
      </c>
      <c r="G246" s="1">
        <f>ROUND(STDEV(H249:H278), 2)</f>
        <v>0.59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18.96</v>
      </c>
      <c r="O246" s="1" t="str">
        <f>"+/-"</f>
        <v>+/-</v>
      </c>
      <c r="P246" s="1">
        <f>ROUND(STDEV(Q249:Q278), 2)</f>
        <v>0.68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8.23</v>
      </c>
      <c r="F247" s="1" t="str">
        <f>"+/-"</f>
        <v>+/-</v>
      </c>
      <c r="G247" s="1">
        <f>ROUND(STDEV(I250:I279), 2)</f>
        <v>0.4</v>
      </c>
      <c r="H247" s="1" t="s">
        <v>93</v>
      </c>
      <c r="L247" s="1" t="s">
        <v>6</v>
      </c>
      <c r="M247" s="1" t="s">
        <v>91</v>
      </c>
      <c r="N247" s="1">
        <f>ROUND(AVERAGE(R249:R278), 2)</f>
        <v>8.3699999999999992</v>
      </c>
      <c r="O247" s="1" t="str">
        <f>"+/-"</f>
        <v>+/-</v>
      </c>
      <c r="P247" s="1">
        <f>ROUND(STDEV(R250:R279), 2)</f>
        <v>0.45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0</v>
      </c>
      <c r="G249">
        <v>50</v>
      </c>
      <c r="H249">
        <v>18.43</v>
      </c>
      <c r="I249">
        <v>8.7200000000000006</v>
      </c>
      <c r="K249">
        <v>8</v>
      </c>
      <c r="L249">
        <v>500</v>
      </c>
      <c r="M249">
        <v>0</v>
      </c>
      <c r="N249">
        <v>1</v>
      </c>
      <c r="O249" t="s">
        <v>0</v>
      </c>
      <c r="P249">
        <v>50</v>
      </c>
      <c r="Q249">
        <v>19.41</v>
      </c>
      <c r="R249">
        <v>7.96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0</v>
      </c>
      <c r="G250">
        <v>50</v>
      </c>
      <c r="H250">
        <v>18.45</v>
      </c>
      <c r="I250">
        <v>7.92</v>
      </c>
      <c r="K250">
        <v>8</v>
      </c>
      <c r="L250">
        <v>500</v>
      </c>
      <c r="M250">
        <v>0</v>
      </c>
      <c r="N250">
        <v>2</v>
      </c>
      <c r="O250" t="s">
        <v>0</v>
      </c>
      <c r="P250">
        <v>50</v>
      </c>
      <c r="Q250">
        <v>19.37</v>
      </c>
      <c r="R250">
        <v>7.98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0</v>
      </c>
      <c r="G251">
        <v>50</v>
      </c>
      <c r="H251">
        <v>19.27</v>
      </c>
      <c r="I251">
        <v>8.11</v>
      </c>
      <c r="K251">
        <v>8</v>
      </c>
      <c r="L251">
        <v>500</v>
      </c>
      <c r="M251">
        <v>0</v>
      </c>
      <c r="N251">
        <v>3</v>
      </c>
      <c r="O251" t="s">
        <v>0</v>
      </c>
      <c r="P251">
        <v>50</v>
      </c>
      <c r="Q251">
        <v>18.7</v>
      </c>
      <c r="R251">
        <v>8.9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0</v>
      </c>
      <c r="G252">
        <v>50</v>
      </c>
      <c r="H252">
        <v>18.55</v>
      </c>
      <c r="I252">
        <v>7.95</v>
      </c>
      <c r="K252">
        <v>8</v>
      </c>
      <c r="L252">
        <v>500</v>
      </c>
      <c r="M252">
        <v>0</v>
      </c>
      <c r="N252">
        <v>4</v>
      </c>
      <c r="O252" t="s">
        <v>0</v>
      </c>
      <c r="P252">
        <v>50</v>
      </c>
      <c r="Q252">
        <v>18.36</v>
      </c>
      <c r="R252">
        <v>8.8000000000000007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0</v>
      </c>
      <c r="G253">
        <v>50</v>
      </c>
      <c r="H253">
        <v>18.809999999999999</v>
      </c>
      <c r="I253">
        <v>8.0500000000000007</v>
      </c>
      <c r="K253">
        <v>8</v>
      </c>
      <c r="L253">
        <v>500</v>
      </c>
      <c r="M253">
        <v>0</v>
      </c>
      <c r="N253">
        <v>5</v>
      </c>
      <c r="O253" t="s">
        <v>0</v>
      </c>
      <c r="P253">
        <v>50</v>
      </c>
      <c r="Q253">
        <v>18.21</v>
      </c>
      <c r="R253">
        <v>8.92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0</v>
      </c>
      <c r="G254">
        <v>50</v>
      </c>
      <c r="H254">
        <v>18.579999999999998</v>
      </c>
      <c r="I254">
        <v>8.68</v>
      </c>
      <c r="K254">
        <v>8</v>
      </c>
      <c r="L254">
        <v>500</v>
      </c>
      <c r="M254">
        <v>0</v>
      </c>
      <c r="N254">
        <v>6</v>
      </c>
      <c r="O254" t="s">
        <v>0</v>
      </c>
      <c r="P254">
        <v>50</v>
      </c>
      <c r="Q254">
        <v>19.41</v>
      </c>
      <c r="R254">
        <v>8.75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0</v>
      </c>
      <c r="G255">
        <v>50</v>
      </c>
      <c r="H255">
        <v>19.32</v>
      </c>
      <c r="I255">
        <v>8.82</v>
      </c>
      <c r="K255">
        <v>8</v>
      </c>
      <c r="L255">
        <v>500</v>
      </c>
      <c r="M255">
        <v>0</v>
      </c>
      <c r="N255">
        <v>7</v>
      </c>
      <c r="O255" t="s">
        <v>0</v>
      </c>
      <c r="P255">
        <v>50</v>
      </c>
      <c r="Q255">
        <v>19.690000000000001</v>
      </c>
      <c r="R255">
        <v>8.01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0</v>
      </c>
      <c r="G256">
        <v>50</v>
      </c>
      <c r="H256">
        <v>19.29</v>
      </c>
      <c r="I256">
        <v>8.94</v>
      </c>
      <c r="K256">
        <v>8</v>
      </c>
      <c r="L256">
        <v>500</v>
      </c>
      <c r="M256">
        <v>0</v>
      </c>
      <c r="N256">
        <v>8</v>
      </c>
      <c r="O256" t="s">
        <v>0</v>
      </c>
      <c r="P256">
        <v>50</v>
      </c>
      <c r="Q256">
        <v>17.84</v>
      </c>
      <c r="R256">
        <v>7.85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0</v>
      </c>
      <c r="G257">
        <v>50</v>
      </c>
      <c r="H257">
        <v>19.329999999999998</v>
      </c>
      <c r="I257">
        <v>8.73</v>
      </c>
      <c r="K257">
        <v>8</v>
      </c>
      <c r="L257">
        <v>500</v>
      </c>
      <c r="M257">
        <v>0</v>
      </c>
      <c r="N257">
        <v>9</v>
      </c>
      <c r="O257" t="s">
        <v>0</v>
      </c>
      <c r="P257">
        <v>50</v>
      </c>
      <c r="Q257">
        <v>19.149999999999999</v>
      </c>
      <c r="R257">
        <v>7.99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0</v>
      </c>
      <c r="G258">
        <v>50</v>
      </c>
      <c r="H258">
        <v>18.690000000000001</v>
      </c>
      <c r="I258">
        <v>8.93</v>
      </c>
      <c r="K258">
        <v>8</v>
      </c>
      <c r="L258">
        <v>500</v>
      </c>
      <c r="M258">
        <v>0</v>
      </c>
      <c r="N258">
        <v>10</v>
      </c>
      <c r="O258" t="s">
        <v>0</v>
      </c>
      <c r="P258">
        <v>50</v>
      </c>
      <c r="Q258">
        <v>19.329999999999998</v>
      </c>
      <c r="R258">
        <v>8.0299999999999994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0</v>
      </c>
      <c r="G259">
        <v>50</v>
      </c>
      <c r="H259">
        <v>19.47</v>
      </c>
      <c r="I259">
        <v>7.99</v>
      </c>
      <c r="K259">
        <v>8</v>
      </c>
      <c r="L259">
        <v>500</v>
      </c>
      <c r="M259">
        <v>0</v>
      </c>
      <c r="N259">
        <v>11</v>
      </c>
      <c r="O259" t="s">
        <v>0</v>
      </c>
      <c r="P259">
        <v>50</v>
      </c>
      <c r="Q259">
        <v>19.22</v>
      </c>
      <c r="R259">
        <v>7.91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0</v>
      </c>
      <c r="G260">
        <v>50</v>
      </c>
      <c r="H260">
        <v>17.79</v>
      </c>
      <c r="I260">
        <v>7.89</v>
      </c>
      <c r="K260">
        <v>8</v>
      </c>
      <c r="L260">
        <v>500</v>
      </c>
      <c r="M260">
        <v>0</v>
      </c>
      <c r="N260">
        <v>12</v>
      </c>
      <c r="O260" t="s">
        <v>0</v>
      </c>
      <c r="P260">
        <v>50</v>
      </c>
      <c r="Q260">
        <v>19.489999999999998</v>
      </c>
      <c r="R260">
        <v>7.98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0</v>
      </c>
      <c r="G261">
        <v>50</v>
      </c>
      <c r="H261">
        <v>17.93</v>
      </c>
      <c r="I261">
        <v>7.91</v>
      </c>
      <c r="K261">
        <v>8</v>
      </c>
      <c r="L261">
        <v>500</v>
      </c>
      <c r="M261">
        <v>0</v>
      </c>
      <c r="N261">
        <v>13</v>
      </c>
      <c r="O261" t="s">
        <v>0</v>
      </c>
      <c r="P261">
        <v>50</v>
      </c>
      <c r="Q261">
        <v>18.91</v>
      </c>
      <c r="R261">
        <v>7.98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0</v>
      </c>
      <c r="G262">
        <v>50</v>
      </c>
      <c r="H262">
        <v>17.75</v>
      </c>
      <c r="I262">
        <v>8.7100000000000009</v>
      </c>
      <c r="K262">
        <v>8</v>
      </c>
      <c r="L262">
        <v>500</v>
      </c>
      <c r="M262">
        <v>0</v>
      </c>
      <c r="N262">
        <v>14</v>
      </c>
      <c r="O262" t="s">
        <v>0</v>
      </c>
      <c r="P262">
        <v>50</v>
      </c>
      <c r="Q262">
        <v>19.260000000000002</v>
      </c>
      <c r="R262">
        <v>8.01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0</v>
      </c>
      <c r="G263">
        <v>50</v>
      </c>
      <c r="H263">
        <v>19.739999999999998</v>
      </c>
      <c r="I263">
        <v>7.7</v>
      </c>
      <c r="K263">
        <v>8</v>
      </c>
      <c r="L263">
        <v>500</v>
      </c>
      <c r="M263">
        <v>0</v>
      </c>
      <c r="N263">
        <v>15</v>
      </c>
      <c r="O263" t="s">
        <v>0</v>
      </c>
      <c r="P263">
        <v>50</v>
      </c>
      <c r="Q263">
        <v>16.97</v>
      </c>
      <c r="R263">
        <v>8.1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0</v>
      </c>
      <c r="G264">
        <v>50</v>
      </c>
      <c r="H264">
        <v>19.350000000000001</v>
      </c>
      <c r="I264">
        <v>7.87</v>
      </c>
      <c r="K264">
        <v>8</v>
      </c>
      <c r="L264">
        <v>500</v>
      </c>
      <c r="M264">
        <v>0</v>
      </c>
      <c r="N264">
        <v>16</v>
      </c>
      <c r="O264" t="s">
        <v>0</v>
      </c>
      <c r="P264">
        <v>50</v>
      </c>
      <c r="Q264">
        <v>19.399999999999999</v>
      </c>
      <c r="R264">
        <v>7.91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0</v>
      </c>
      <c r="G265">
        <v>50</v>
      </c>
      <c r="H265">
        <v>19.48</v>
      </c>
      <c r="I265">
        <v>7.93</v>
      </c>
      <c r="K265">
        <v>8</v>
      </c>
      <c r="L265">
        <v>500</v>
      </c>
      <c r="M265">
        <v>0</v>
      </c>
      <c r="N265">
        <v>17</v>
      </c>
      <c r="O265" t="s">
        <v>0</v>
      </c>
      <c r="P265">
        <v>50</v>
      </c>
      <c r="Q265">
        <v>19.55</v>
      </c>
      <c r="R265">
        <v>7.99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0</v>
      </c>
      <c r="G266">
        <v>50</v>
      </c>
      <c r="H266">
        <v>19.03</v>
      </c>
      <c r="I266">
        <v>7.92</v>
      </c>
      <c r="K266">
        <v>8</v>
      </c>
      <c r="L266">
        <v>500</v>
      </c>
      <c r="M266">
        <v>0</v>
      </c>
      <c r="N266">
        <v>18</v>
      </c>
      <c r="O266" t="s">
        <v>0</v>
      </c>
      <c r="P266">
        <v>50</v>
      </c>
      <c r="Q266">
        <v>18.7</v>
      </c>
      <c r="R266">
        <v>7.79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0</v>
      </c>
      <c r="G267">
        <v>50</v>
      </c>
      <c r="H267">
        <v>19.13</v>
      </c>
      <c r="I267">
        <v>8.1199999999999992</v>
      </c>
      <c r="K267">
        <v>8</v>
      </c>
      <c r="L267">
        <v>500</v>
      </c>
      <c r="M267">
        <v>0</v>
      </c>
      <c r="N267">
        <v>19</v>
      </c>
      <c r="O267" t="s">
        <v>0</v>
      </c>
      <c r="P267">
        <v>50</v>
      </c>
      <c r="Q267">
        <v>18.21</v>
      </c>
      <c r="R267">
        <v>8.0399999999999991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0</v>
      </c>
      <c r="G268">
        <v>50</v>
      </c>
      <c r="H268">
        <v>19.22</v>
      </c>
      <c r="I268">
        <v>7.96</v>
      </c>
      <c r="K268">
        <v>8</v>
      </c>
      <c r="L268">
        <v>500</v>
      </c>
      <c r="M268">
        <v>0</v>
      </c>
      <c r="N268">
        <v>20</v>
      </c>
      <c r="O268" t="s">
        <v>0</v>
      </c>
      <c r="P268">
        <v>50</v>
      </c>
      <c r="Q268">
        <v>19.190000000000001</v>
      </c>
      <c r="R268">
        <v>8.7200000000000006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0</v>
      </c>
      <c r="G269">
        <v>50</v>
      </c>
      <c r="H269">
        <v>18.37</v>
      </c>
      <c r="I269">
        <v>7.9</v>
      </c>
      <c r="K269">
        <v>8</v>
      </c>
      <c r="L269">
        <v>500</v>
      </c>
      <c r="M269">
        <v>0</v>
      </c>
      <c r="N269">
        <v>21</v>
      </c>
      <c r="O269" t="s">
        <v>0</v>
      </c>
      <c r="P269">
        <v>50</v>
      </c>
      <c r="Q269">
        <v>19.47</v>
      </c>
      <c r="R269">
        <v>8.83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0</v>
      </c>
      <c r="G270">
        <v>50</v>
      </c>
      <c r="H270">
        <v>19.59</v>
      </c>
      <c r="I270">
        <v>8.17</v>
      </c>
      <c r="K270">
        <v>8</v>
      </c>
      <c r="L270">
        <v>500</v>
      </c>
      <c r="M270">
        <v>0</v>
      </c>
      <c r="N270">
        <v>22</v>
      </c>
      <c r="O270" t="s">
        <v>0</v>
      </c>
      <c r="P270">
        <v>50</v>
      </c>
      <c r="Q270">
        <v>18.350000000000001</v>
      </c>
      <c r="R270">
        <v>8.93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0</v>
      </c>
      <c r="G271">
        <v>50</v>
      </c>
      <c r="H271">
        <v>18.43</v>
      </c>
      <c r="I271">
        <v>7.91</v>
      </c>
      <c r="K271">
        <v>8</v>
      </c>
      <c r="L271">
        <v>500</v>
      </c>
      <c r="M271">
        <v>0</v>
      </c>
      <c r="N271">
        <v>23</v>
      </c>
      <c r="O271" t="s">
        <v>0</v>
      </c>
      <c r="P271">
        <v>50</v>
      </c>
      <c r="Q271">
        <v>19.39</v>
      </c>
      <c r="R271">
        <v>8.9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0</v>
      </c>
      <c r="G272">
        <v>50</v>
      </c>
      <c r="H272">
        <v>19.21</v>
      </c>
      <c r="I272">
        <v>8.31</v>
      </c>
      <c r="K272">
        <v>8</v>
      </c>
      <c r="L272">
        <v>500</v>
      </c>
      <c r="M272">
        <v>0</v>
      </c>
      <c r="N272">
        <v>24</v>
      </c>
      <c r="O272" t="s">
        <v>0</v>
      </c>
      <c r="P272">
        <v>50</v>
      </c>
      <c r="Q272">
        <v>18.02</v>
      </c>
      <c r="R272">
        <v>8.91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0</v>
      </c>
      <c r="G273">
        <v>50</v>
      </c>
      <c r="H273">
        <v>19.399999999999999</v>
      </c>
      <c r="I273">
        <v>8.81</v>
      </c>
      <c r="K273">
        <v>8</v>
      </c>
      <c r="L273">
        <v>500</v>
      </c>
      <c r="M273">
        <v>0</v>
      </c>
      <c r="N273">
        <v>25</v>
      </c>
      <c r="O273" t="s">
        <v>0</v>
      </c>
      <c r="P273">
        <v>50</v>
      </c>
      <c r="Q273">
        <v>19.77</v>
      </c>
      <c r="R273">
        <v>8.92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0</v>
      </c>
      <c r="G274">
        <v>50</v>
      </c>
      <c r="H274">
        <v>18.14</v>
      </c>
      <c r="I274">
        <v>8.7899999999999991</v>
      </c>
      <c r="K274">
        <v>8</v>
      </c>
      <c r="L274">
        <v>500</v>
      </c>
      <c r="M274">
        <v>0</v>
      </c>
      <c r="N274">
        <v>26</v>
      </c>
      <c r="O274" t="s">
        <v>0</v>
      </c>
      <c r="P274">
        <v>50</v>
      </c>
      <c r="Q274">
        <v>19.739999999999998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0</v>
      </c>
      <c r="G275">
        <v>50</v>
      </c>
      <c r="H275">
        <v>18.510000000000002</v>
      </c>
      <c r="I275">
        <v>7.94</v>
      </c>
      <c r="K275">
        <v>8</v>
      </c>
      <c r="L275">
        <v>500</v>
      </c>
      <c r="M275">
        <v>0</v>
      </c>
      <c r="N275">
        <v>27</v>
      </c>
      <c r="O275" t="s">
        <v>0</v>
      </c>
      <c r="P275">
        <v>50</v>
      </c>
      <c r="Q275">
        <v>19.3</v>
      </c>
      <c r="R275">
        <v>8.66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0</v>
      </c>
      <c r="G276">
        <v>50</v>
      </c>
      <c r="H276">
        <v>17.850000000000001</v>
      </c>
      <c r="I276">
        <v>7.94</v>
      </c>
      <c r="K276">
        <v>8</v>
      </c>
      <c r="L276">
        <v>500</v>
      </c>
      <c r="M276">
        <v>0</v>
      </c>
      <c r="N276">
        <v>28</v>
      </c>
      <c r="O276" t="s">
        <v>0</v>
      </c>
      <c r="P276">
        <v>50</v>
      </c>
      <c r="Q276">
        <v>18.350000000000001</v>
      </c>
      <c r="R276">
        <v>8.82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0</v>
      </c>
      <c r="G277">
        <v>50</v>
      </c>
      <c r="H277">
        <v>19.53</v>
      </c>
      <c r="I277">
        <v>7.9</v>
      </c>
      <c r="K277">
        <v>8</v>
      </c>
      <c r="L277">
        <v>500</v>
      </c>
      <c r="M277">
        <v>0</v>
      </c>
      <c r="N277">
        <v>29</v>
      </c>
      <c r="O277" t="s">
        <v>0</v>
      </c>
      <c r="P277">
        <v>50</v>
      </c>
      <c r="Q277">
        <v>18.45</v>
      </c>
      <c r="R277">
        <v>8.82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0</v>
      </c>
      <c r="G278">
        <v>50</v>
      </c>
      <c r="H278">
        <v>18.690000000000001</v>
      </c>
      <c r="I278">
        <v>8.48</v>
      </c>
      <c r="K278">
        <v>8</v>
      </c>
      <c r="L278">
        <v>500</v>
      </c>
      <c r="M278">
        <v>0</v>
      </c>
      <c r="N278">
        <v>30</v>
      </c>
      <c r="O278" t="s">
        <v>0</v>
      </c>
      <c r="P278">
        <v>50</v>
      </c>
      <c r="Q278">
        <v>19.62</v>
      </c>
      <c r="R278">
        <v>7.98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8747-B785-4074-8834-EB967A4F9EAE}">
  <dimension ref="A1:AB278"/>
  <sheetViews>
    <sheetView topLeftCell="A241" workbookViewId="0">
      <selection activeCell="X270" sqref="X270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27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625.92999999999995</v>
      </c>
      <c r="F1" s="1" t="str">
        <f>"+/-"</f>
        <v>+/-</v>
      </c>
      <c r="G1" s="1">
        <f>ROUND(STDEV(H4:H33), 2)</f>
        <v>72.760000000000005</v>
      </c>
      <c r="K1" s="2" t="s">
        <v>11</v>
      </c>
      <c r="L1" s="1" t="s">
        <v>6</v>
      </c>
      <c r="M1" s="1" t="s">
        <v>7</v>
      </c>
      <c r="N1" s="1">
        <f>ROUND(AVERAGE(O4:O33), 2)</f>
        <v>705.41</v>
      </c>
      <c r="O1" s="1" t="str">
        <f>"+/-"</f>
        <v>+/-</v>
      </c>
      <c r="P1" s="1">
        <f>ROUND(STDEV(O4:O33), 2)</f>
        <v>25.13</v>
      </c>
      <c r="R1" s="1" t="s">
        <v>32</v>
      </c>
      <c r="Y1" s="1" t="s">
        <v>33</v>
      </c>
    </row>
    <row r="2" spans="1:27" x14ac:dyDescent="0.35">
      <c r="B2" t="s">
        <v>18</v>
      </c>
      <c r="C2" s="1" t="s">
        <v>6</v>
      </c>
      <c r="D2" s="1" t="s">
        <v>7</v>
      </c>
      <c r="E2" s="1">
        <f>ROUND(AVERAGE(I4:I33), 2)</f>
        <v>649.01</v>
      </c>
      <c r="F2" s="1" t="str">
        <f>"+/-"</f>
        <v>+/-</v>
      </c>
      <c r="G2" s="1">
        <f>ROUND(STDEV(I4:I33), 2)</f>
        <v>70.86</v>
      </c>
      <c r="R2" t="s">
        <v>19</v>
      </c>
      <c r="Y2" t="s">
        <v>19</v>
      </c>
    </row>
    <row r="3" spans="1:27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R3" t="s">
        <v>48</v>
      </c>
      <c r="Y3" t="s">
        <v>48</v>
      </c>
    </row>
    <row r="4" spans="1:27" x14ac:dyDescent="0.35">
      <c r="B4">
        <v>8</v>
      </c>
      <c r="C4">
        <v>500</v>
      </c>
      <c r="D4">
        <v>0</v>
      </c>
      <c r="E4">
        <v>1</v>
      </c>
      <c r="F4" t="s">
        <v>13</v>
      </c>
      <c r="G4">
        <v>50</v>
      </c>
      <c r="H4">
        <v>719</v>
      </c>
      <c r="I4">
        <v>672.26</v>
      </c>
      <c r="K4">
        <v>500</v>
      </c>
      <c r="L4">
        <v>1</v>
      </c>
      <c r="M4" t="s">
        <v>13</v>
      </c>
      <c r="N4">
        <v>50</v>
      </c>
      <c r="O4">
        <v>657.65</v>
      </c>
      <c r="R4" s="5"/>
      <c r="S4" s="5" t="s">
        <v>20</v>
      </c>
      <c r="T4" s="5" t="s">
        <v>21</v>
      </c>
      <c r="Y4" s="5"/>
      <c r="Z4" s="5" t="s">
        <v>20</v>
      </c>
      <c r="AA4" s="5" t="s">
        <v>21</v>
      </c>
    </row>
    <row r="5" spans="1:27" x14ac:dyDescent="0.35">
      <c r="B5">
        <v>8</v>
      </c>
      <c r="C5">
        <v>500</v>
      </c>
      <c r="D5">
        <v>0</v>
      </c>
      <c r="E5">
        <v>2</v>
      </c>
      <c r="F5" t="s">
        <v>13</v>
      </c>
      <c r="G5">
        <v>50</v>
      </c>
      <c r="H5">
        <v>675.52</v>
      </c>
      <c r="I5">
        <v>689.59</v>
      </c>
      <c r="K5">
        <v>500</v>
      </c>
      <c r="L5">
        <v>2</v>
      </c>
      <c r="M5" t="s">
        <v>13</v>
      </c>
      <c r="N5">
        <v>50</v>
      </c>
      <c r="O5">
        <v>714</v>
      </c>
      <c r="R5" s="3" t="s">
        <v>22</v>
      </c>
      <c r="S5" s="3">
        <v>665.03200000000004</v>
      </c>
      <c r="T5" s="3">
        <v>704.899</v>
      </c>
      <c r="Y5" s="3" t="s">
        <v>22</v>
      </c>
      <c r="Z5" s="3">
        <v>687.0440000000001</v>
      </c>
      <c r="AA5" s="3">
        <v>704.899</v>
      </c>
    </row>
    <row r="6" spans="1:27" x14ac:dyDescent="0.35">
      <c r="B6">
        <v>8</v>
      </c>
      <c r="C6">
        <v>500</v>
      </c>
      <c r="D6">
        <v>0</v>
      </c>
      <c r="E6">
        <v>3</v>
      </c>
      <c r="F6" t="s">
        <v>13</v>
      </c>
      <c r="G6">
        <v>50</v>
      </c>
      <c r="H6">
        <v>679.59</v>
      </c>
      <c r="I6">
        <v>677.32</v>
      </c>
      <c r="K6">
        <v>500</v>
      </c>
      <c r="L6">
        <v>3</v>
      </c>
      <c r="M6" t="s">
        <v>13</v>
      </c>
      <c r="N6">
        <v>50</v>
      </c>
      <c r="O6">
        <v>677.48</v>
      </c>
      <c r="R6" s="3" t="s">
        <v>23</v>
      </c>
      <c r="S6" s="3">
        <v>1790.7800622222223</v>
      </c>
      <c r="T6" s="3">
        <v>814.80045444444522</v>
      </c>
      <c r="Y6" s="3" t="s">
        <v>23</v>
      </c>
      <c r="Z6" s="3">
        <v>425.08304888888927</v>
      </c>
      <c r="AA6" s="3">
        <v>814.80045444444522</v>
      </c>
    </row>
    <row r="7" spans="1:27" x14ac:dyDescent="0.35">
      <c r="B7">
        <v>8</v>
      </c>
      <c r="C7">
        <v>500</v>
      </c>
      <c r="D7">
        <v>0</v>
      </c>
      <c r="E7">
        <v>4</v>
      </c>
      <c r="F7" t="s">
        <v>13</v>
      </c>
      <c r="G7">
        <v>50</v>
      </c>
      <c r="H7">
        <v>702.85</v>
      </c>
      <c r="I7">
        <v>675.28</v>
      </c>
      <c r="K7">
        <v>500</v>
      </c>
      <c r="L7">
        <v>4</v>
      </c>
      <c r="M7" t="s">
        <v>13</v>
      </c>
      <c r="N7">
        <v>50</v>
      </c>
      <c r="O7">
        <v>711.91</v>
      </c>
      <c r="R7" s="3" t="s">
        <v>24</v>
      </c>
      <c r="S7" s="3">
        <v>10</v>
      </c>
      <c r="T7" s="3">
        <v>10</v>
      </c>
      <c r="Y7" s="3" t="s">
        <v>24</v>
      </c>
      <c r="Z7" s="3">
        <v>10</v>
      </c>
      <c r="AA7" s="3">
        <v>10</v>
      </c>
    </row>
    <row r="8" spans="1:27" x14ac:dyDescent="0.35">
      <c r="B8">
        <v>8</v>
      </c>
      <c r="C8">
        <v>500</v>
      </c>
      <c r="D8">
        <v>0</v>
      </c>
      <c r="E8">
        <v>5</v>
      </c>
      <c r="F8" t="s">
        <v>13</v>
      </c>
      <c r="G8">
        <v>50</v>
      </c>
      <c r="H8">
        <v>613.1</v>
      </c>
      <c r="I8">
        <v>696.86</v>
      </c>
      <c r="K8">
        <v>500</v>
      </c>
      <c r="L8">
        <v>5</v>
      </c>
      <c r="M8" t="s">
        <v>13</v>
      </c>
      <c r="N8">
        <v>50</v>
      </c>
      <c r="O8">
        <v>730.71</v>
      </c>
      <c r="R8" s="3" t="s">
        <v>25</v>
      </c>
      <c r="S8" s="3">
        <v>0</v>
      </c>
      <c r="T8" s="3"/>
      <c r="Y8" s="3" t="s">
        <v>25</v>
      </c>
      <c r="Z8" s="3">
        <v>0</v>
      </c>
      <c r="AA8" s="3"/>
    </row>
    <row r="9" spans="1:27" x14ac:dyDescent="0.35">
      <c r="B9">
        <v>8</v>
      </c>
      <c r="C9">
        <v>500</v>
      </c>
      <c r="D9">
        <v>0</v>
      </c>
      <c r="E9">
        <v>6</v>
      </c>
      <c r="F9" t="s">
        <v>13</v>
      </c>
      <c r="G9">
        <v>50</v>
      </c>
      <c r="H9">
        <v>588.6</v>
      </c>
      <c r="I9">
        <v>696.79</v>
      </c>
      <c r="K9">
        <v>500</v>
      </c>
      <c r="L9">
        <v>6</v>
      </c>
      <c r="M9" t="s">
        <v>13</v>
      </c>
      <c r="N9">
        <v>50</v>
      </c>
      <c r="O9">
        <v>711.13</v>
      </c>
      <c r="R9" s="3" t="s">
        <v>26</v>
      </c>
      <c r="S9" s="3">
        <v>16</v>
      </c>
      <c r="T9" s="3"/>
      <c r="Y9" s="3" t="s">
        <v>26</v>
      </c>
      <c r="Z9" s="3">
        <v>16</v>
      </c>
      <c r="AA9" s="3"/>
    </row>
    <row r="10" spans="1:27" x14ac:dyDescent="0.35">
      <c r="B10">
        <v>8</v>
      </c>
      <c r="C10">
        <v>500</v>
      </c>
      <c r="D10">
        <v>0</v>
      </c>
      <c r="E10">
        <v>7</v>
      </c>
      <c r="F10" t="s">
        <v>13</v>
      </c>
      <c r="G10">
        <v>50</v>
      </c>
      <c r="H10">
        <v>697.47</v>
      </c>
      <c r="I10">
        <v>729.87</v>
      </c>
      <c r="K10">
        <v>500</v>
      </c>
      <c r="L10">
        <v>7</v>
      </c>
      <c r="M10" t="s">
        <v>13</v>
      </c>
      <c r="N10">
        <v>50</v>
      </c>
      <c r="O10">
        <v>723.98</v>
      </c>
      <c r="R10" s="3" t="s">
        <v>27</v>
      </c>
      <c r="S10" s="6">
        <v>-2.4697972747947428</v>
      </c>
      <c r="T10" s="3"/>
      <c r="Y10" s="3" t="s">
        <v>27</v>
      </c>
      <c r="Z10" s="6">
        <v>-1.6035016592415954</v>
      </c>
      <c r="AA10" s="3"/>
    </row>
    <row r="11" spans="1:27" x14ac:dyDescent="0.35">
      <c r="B11">
        <v>8</v>
      </c>
      <c r="C11">
        <v>500</v>
      </c>
      <c r="D11">
        <v>0</v>
      </c>
      <c r="E11">
        <v>8</v>
      </c>
      <c r="F11" t="s">
        <v>13</v>
      </c>
      <c r="G11">
        <v>50</v>
      </c>
      <c r="H11">
        <v>637.64</v>
      </c>
      <c r="I11">
        <v>657.67</v>
      </c>
      <c r="K11">
        <v>500</v>
      </c>
      <c r="L11">
        <v>8</v>
      </c>
      <c r="M11" t="s">
        <v>13</v>
      </c>
      <c r="N11">
        <v>50</v>
      </c>
      <c r="O11">
        <v>741.95</v>
      </c>
      <c r="R11" s="3" t="s">
        <v>28</v>
      </c>
      <c r="S11" s="3">
        <v>1.2577492344588607E-2</v>
      </c>
      <c r="T11" s="3"/>
      <c r="Y11" s="3" t="s">
        <v>28</v>
      </c>
      <c r="Z11" s="3">
        <v>6.418949449970239E-2</v>
      </c>
      <c r="AA11" s="3"/>
    </row>
    <row r="12" spans="1:27" x14ac:dyDescent="0.35">
      <c r="B12">
        <v>8</v>
      </c>
      <c r="C12">
        <v>500</v>
      </c>
      <c r="D12">
        <v>0</v>
      </c>
      <c r="E12">
        <v>9</v>
      </c>
      <c r="F12" t="s">
        <v>13</v>
      </c>
      <c r="G12">
        <v>50</v>
      </c>
      <c r="H12">
        <v>644.92999999999995</v>
      </c>
      <c r="I12">
        <v>702.88</v>
      </c>
      <c r="K12">
        <v>500</v>
      </c>
      <c r="L12">
        <v>9</v>
      </c>
      <c r="M12" t="s">
        <v>13</v>
      </c>
      <c r="N12">
        <v>50</v>
      </c>
      <c r="O12">
        <v>715.94</v>
      </c>
      <c r="R12" s="3" t="s">
        <v>29</v>
      </c>
      <c r="S12" s="3">
        <v>1.7458836762762506</v>
      </c>
      <c r="T12" s="3"/>
      <c r="Y12" s="3" t="s">
        <v>29</v>
      </c>
      <c r="Z12" s="3">
        <v>1.7458836762762506</v>
      </c>
      <c r="AA12" s="3"/>
    </row>
    <row r="13" spans="1:27" x14ac:dyDescent="0.35">
      <c r="B13">
        <v>8</v>
      </c>
      <c r="C13">
        <v>500</v>
      </c>
      <c r="D13">
        <v>0</v>
      </c>
      <c r="E13">
        <v>10</v>
      </c>
      <c r="F13" t="s">
        <v>13</v>
      </c>
      <c r="G13">
        <v>50</v>
      </c>
      <c r="H13">
        <v>691.62</v>
      </c>
      <c r="I13">
        <v>671.92</v>
      </c>
      <c r="K13">
        <v>500</v>
      </c>
      <c r="L13">
        <v>10</v>
      </c>
      <c r="M13" t="s">
        <v>13</v>
      </c>
      <c r="N13">
        <v>50</v>
      </c>
      <c r="O13">
        <v>664.24</v>
      </c>
      <c r="R13" s="3" t="s">
        <v>30</v>
      </c>
      <c r="S13" s="6">
        <v>2.5154984689177214E-2</v>
      </c>
      <c r="T13" s="3"/>
      <c r="Y13" s="3" t="s">
        <v>30</v>
      </c>
      <c r="Z13" s="6">
        <v>0.12837898899940478</v>
      </c>
      <c r="AA13" s="3"/>
    </row>
    <row r="14" spans="1:27" ht="15" thickBot="1" x14ac:dyDescent="0.4">
      <c r="B14">
        <v>8</v>
      </c>
      <c r="C14">
        <v>500</v>
      </c>
      <c r="D14">
        <v>0</v>
      </c>
      <c r="E14">
        <v>11</v>
      </c>
      <c r="F14" t="s">
        <v>13</v>
      </c>
      <c r="G14">
        <v>50</v>
      </c>
      <c r="H14">
        <v>542.59</v>
      </c>
      <c r="I14">
        <v>551.49</v>
      </c>
      <c r="J14">
        <v>8.94</v>
      </c>
      <c r="K14">
        <v>500</v>
      </c>
      <c r="L14">
        <v>11</v>
      </c>
      <c r="M14" t="s">
        <v>13</v>
      </c>
      <c r="N14">
        <v>50</v>
      </c>
      <c r="O14">
        <v>709.73</v>
      </c>
      <c r="R14" s="4" t="s">
        <v>31</v>
      </c>
      <c r="S14" s="4">
        <v>2.119905299221255</v>
      </c>
      <c r="T14" s="4"/>
      <c r="Y14" s="4" t="s">
        <v>31</v>
      </c>
      <c r="Z14" s="4">
        <v>2.119905299221255</v>
      </c>
      <c r="AA14" s="4"/>
    </row>
    <row r="15" spans="1:27" x14ac:dyDescent="0.35">
      <c r="B15">
        <v>8</v>
      </c>
      <c r="C15">
        <v>500</v>
      </c>
      <c r="D15">
        <v>0</v>
      </c>
      <c r="E15">
        <v>12</v>
      </c>
      <c r="F15" t="s">
        <v>13</v>
      </c>
      <c r="G15">
        <v>50</v>
      </c>
      <c r="H15">
        <v>717.11</v>
      </c>
      <c r="I15">
        <v>600.34</v>
      </c>
      <c r="J15">
        <v>7.95</v>
      </c>
      <c r="K15">
        <v>500</v>
      </c>
      <c r="L15">
        <v>12</v>
      </c>
      <c r="M15" t="s">
        <v>13</v>
      </c>
      <c r="N15">
        <v>50</v>
      </c>
      <c r="O15">
        <v>737.61</v>
      </c>
      <c r="R15" s="3"/>
      <c r="S15" s="3"/>
      <c r="T15" s="3"/>
      <c r="U15" s="3"/>
      <c r="Y15" s="3"/>
      <c r="Z15" s="3"/>
      <c r="AA15" s="3"/>
    </row>
    <row r="16" spans="1:27" x14ac:dyDescent="0.35">
      <c r="B16">
        <v>8</v>
      </c>
      <c r="C16">
        <v>500</v>
      </c>
      <c r="D16">
        <v>0</v>
      </c>
      <c r="E16">
        <v>13</v>
      </c>
      <c r="F16" t="s">
        <v>13</v>
      </c>
      <c r="G16">
        <v>50</v>
      </c>
      <c r="H16">
        <v>739.82</v>
      </c>
      <c r="I16">
        <v>700.87</v>
      </c>
      <c r="J16">
        <v>7.76</v>
      </c>
      <c r="K16">
        <v>500</v>
      </c>
      <c r="L16">
        <v>13</v>
      </c>
      <c r="M16" t="s">
        <v>13</v>
      </c>
      <c r="N16">
        <v>50</v>
      </c>
      <c r="O16">
        <v>728.44</v>
      </c>
      <c r="R16" s="1" t="s">
        <v>32</v>
      </c>
      <c r="S16" s="3"/>
      <c r="T16" s="3"/>
      <c r="U16" s="3"/>
      <c r="Y16" s="1" t="s">
        <v>33</v>
      </c>
      <c r="Z16" s="3"/>
      <c r="AA16" s="3"/>
    </row>
    <row r="17" spans="2:28" x14ac:dyDescent="0.35">
      <c r="B17">
        <v>8</v>
      </c>
      <c r="C17">
        <v>500</v>
      </c>
      <c r="D17">
        <v>0</v>
      </c>
      <c r="E17">
        <v>14</v>
      </c>
      <c r="F17" t="s">
        <v>13</v>
      </c>
      <c r="G17">
        <v>50</v>
      </c>
      <c r="H17">
        <v>698.03</v>
      </c>
      <c r="I17">
        <v>582.91</v>
      </c>
      <c r="J17">
        <v>7.76</v>
      </c>
      <c r="K17">
        <v>500</v>
      </c>
      <c r="L17">
        <v>14</v>
      </c>
      <c r="M17" t="s">
        <v>13</v>
      </c>
      <c r="N17">
        <v>50</v>
      </c>
      <c r="O17">
        <v>707.41</v>
      </c>
      <c r="R17" t="s">
        <v>19</v>
      </c>
      <c r="U17" s="3"/>
      <c r="Y17" t="s">
        <v>19</v>
      </c>
      <c r="AB17" s="3"/>
    </row>
    <row r="18" spans="2:28" ht="15" thickBot="1" x14ac:dyDescent="0.4">
      <c r="B18">
        <v>8</v>
      </c>
      <c r="C18">
        <v>500</v>
      </c>
      <c r="D18">
        <v>0</v>
      </c>
      <c r="E18">
        <v>15</v>
      </c>
      <c r="F18" t="s">
        <v>13</v>
      </c>
      <c r="G18">
        <v>50</v>
      </c>
      <c r="H18">
        <v>566.05999999999995</v>
      </c>
      <c r="I18">
        <v>547.29999999999995</v>
      </c>
      <c r="J18">
        <v>8.82</v>
      </c>
      <c r="K18">
        <v>500</v>
      </c>
      <c r="L18">
        <v>15</v>
      </c>
      <c r="M18" t="s">
        <v>13</v>
      </c>
      <c r="N18">
        <v>50</v>
      </c>
      <c r="O18">
        <v>713.05</v>
      </c>
      <c r="R18" t="s">
        <v>49</v>
      </c>
      <c r="U18" s="3"/>
      <c r="Y18" t="s">
        <v>49</v>
      </c>
      <c r="AB18" s="3"/>
    </row>
    <row r="19" spans="2:28" x14ac:dyDescent="0.35">
      <c r="B19">
        <v>8</v>
      </c>
      <c r="C19">
        <v>500</v>
      </c>
      <c r="D19">
        <v>0</v>
      </c>
      <c r="E19">
        <v>16</v>
      </c>
      <c r="F19" t="s">
        <v>13</v>
      </c>
      <c r="G19">
        <v>50</v>
      </c>
      <c r="H19">
        <v>557.79999999999995</v>
      </c>
      <c r="I19">
        <v>566.46</v>
      </c>
      <c r="J19">
        <v>7.82</v>
      </c>
      <c r="K19">
        <v>500</v>
      </c>
      <c r="L19">
        <v>16</v>
      </c>
      <c r="M19" t="s">
        <v>13</v>
      </c>
      <c r="N19">
        <v>50</v>
      </c>
      <c r="O19">
        <v>713.5</v>
      </c>
      <c r="R19" s="5"/>
      <c r="S19" s="5" t="s">
        <v>20</v>
      </c>
      <c r="T19" s="5" t="s">
        <v>21</v>
      </c>
      <c r="U19" s="3"/>
      <c r="Y19" s="5"/>
      <c r="Z19" s="5" t="s">
        <v>20</v>
      </c>
      <c r="AA19" s="5" t="s">
        <v>21</v>
      </c>
      <c r="AB19" s="3"/>
    </row>
    <row r="20" spans="2:28" x14ac:dyDescent="0.35">
      <c r="B20">
        <v>8</v>
      </c>
      <c r="C20">
        <v>500</v>
      </c>
      <c r="D20">
        <v>0</v>
      </c>
      <c r="E20">
        <v>17</v>
      </c>
      <c r="F20" t="s">
        <v>13</v>
      </c>
      <c r="G20">
        <v>50</v>
      </c>
      <c r="H20">
        <v>546.77</v>
      </c>
      <c r="I20">
        <v>554.95000000000005</v>
      </c>
      <c r="J20">
        <v>7.9</v>
      </c>
      <c r="K20">
        <v>500</v>
      </c>
      <c r="L20">
        <v>17</v>
      </c>
      <c r="M20" t="s">
        <v>13</v>
      </c>
      <c r="N20">
        <v>50</v>
      </c>
      <c r="O20">
        <v>721.61</v>
      </c>
      <c r="R20" s="3" t="s">
        <v>22</v>
      </c>
      <c r="S20" s="3">
        <v>625.92733333333319</v>
      </c>
      <c r="T20" s="3">
        <v>705.40566666666678</v>
      </c>
      <c r="U20" s="3"/>
      <c r="Y20" s="3" t="s">
        <v>22</v>
      </c>
      <c r="Z20" s="3">
        <v>649.01266666666675</v>
      </c>
      <c r="AA20" s="3">
        <v>705.40566666666678</v>
      </c>
      <c r="AB20" s="3"/>
    </row>
    <row r="21" spans="2:28" x14ac:dyDescent="0.35">
      <c r="B21">
        <v>8</v>
      </c>
      <c r="C21">
        <v>500</v>
      </c>
      <c r="D21">
        <v>0</v>
      </c>
      <c r="E21">
        <v>18</v>
      </c>
      <c r="F21" t="s">
        <v>13</v>
      </c>
      <c r="G21">
        <v>50</v>
      </c>
      <c r="H21">
        <v>516.02</v>
      </c>
      <c r="I21">
        <v>567.04999999999995</v>
      </c>
      <c r="J21">
        <v>7.79</v>
      </c>
      <c r="K21">
        <v>500</v>
      </c>
      <c r="L21">
        <v>18</v>
      </c>
      <c r="M21" t="s">
        <v>13</v>
      </c>
      <c r="N21">
        <v>50</v>
      </c>
      <c r="O21">
        <v>717.41</v>
      </c>
      <c r="R21" s="3" t="s">
        <v>23</v>
      </c>
      <c r="S21" s="3">
        <v>5293.3987926438704</v>
      </c>
      <c r="T21" s="3">
        <v>631.39254954022988</v>
      </c>
      <c r="U21" s="3"/>
      <c r="Y21" s="3" t="s">
        <v>23</v>
      </c>
      <c r="Z21" s="3">
        <v>5020.4991098849805</v>
      </c>
      <c r="AA21" s="3">
        <v>631.39254954022988</v>
      </c>
      <c r="AB21" s="3"/>
    </row>
    <row r="22" spans="2:28" x14ac:dyDescent="0.35">
      <c r="B22">
        <v>8</v>
      </c>
      <c r="C22">
        <v>500</v>
      </c>
      <c r="D22">
        <v>0</v>
      </c>
      <c r="E22">
        <v>19</v>
      </c>
      <c r="F22" t="s">
        <v>13</v>
      </c>
      <c r="G22">
        <v>50</v>
      </c>
      <c r="H22">
        <v>571.79</v>
      </c>
      <c r="I22">
        <v>522.51</v>
      </c>
      <c r="J22">
        <v>7.76</v>
      </c>
      <c r="K22">
        <v>500</v>
      </c>
      <c r="L22">
        <v>19</v>
      </c>
      <c r="M22" t="s">
        <v>13</v>
      </c>
      <c r="N22">
        <v>50</v>
      </c>
      <c r="O22">
        <v>661.41</v>
      </c>
      <c r="R22" s="3" t="s">
        <v>24</v>
      </c>
      <c r="S22" s="3">
        <v>30</v>
      </c>
      <c r="T22" s="3">
        <v>30</v>
      </c>
      <c r="U22" s="3"/>
      <c r="Y22" s="3" t="s">
        <v>24</v>
      </c>
      <c r="Z22" s="3">
        <v>30</v>
      </c>
      <c r="AA22" s="3">
        <v>30</v>
      </c>
      <c r="AB22" s="3"/>
    </row>
    <row r="23" spans="2:28" x14ac:dyDescent="0.35">
      <c r="B23">
        <v>8</v>
      </c>
      <c r="C23">
        <v>500</v>
      </c>
      <c r="D23">
        <v>0</v>
      </c>
      <c r="E23">
        <v>20</v>
      </c>
      <c r="F23" t="s">
        <v>13</v>
      </c>
      <c r="G23">
        <v>50</v>
      </c>
      <c r="H23">
        <v>555.72</v>
      </c>
      <c r="I23">
        <v>714.18</v>
      </c>
      <c r="J23">
        <v>7.81</v>
      </c>
      <c r="K23">
        <v>500</v>
      </c>
      <c r="L23">
        <v>20</v>
      </c>
      <c r="M23" t="s">
        <v>13</v>
      </c>
      <c r="N23">
        <v>50</v>
      </c>
      <c r="O23">
        <v>720.45</v>
      </c>
      <c r="R23" s="3" t="s">
        <v>25</v>
      </c>
      <c r="S23" s="3">
        <v>0</v>
      </c>
      <c r="T23" s="3"/>
      <c r="U23" s="3"/>
      <c r="Y23" s="3" t="s">
        <v>25</v>
      </c>
      <c r="Z23" s="3">
        <v>0</v>
      </c>
      <c r="AA23" s="3"/>
      <c r="AB23" s="3"/>
    </row>
    <row r="24" spans="2:28" x14ac:dyDescent="0.35">
      <c r="B24">
        <v>8</v>
      </c>
      <c r="C24">
        <v>500</v>
      </c>
      <c r="D24">
        <v>0</v>
      </c>
      <c r="E24">
        <v>21</v>
      </c>
      <c r="F24" t="s">
        <v>13</v>
      </c>
      <c r="G24">
        <v>50</v>
      </c>
      <c r="H24">
        <v>558.64</v>
      </c>
      <c r="I24">
        <v>529.94000000000005</v>
      </c>
      <c r="J24">
        <v>7.83</v>
      </c>
      <c r="K24">
        <v>500</v>
      </c>
      <c r="L24">
        <v>21</v>
      </c>
      <c r="M24" t="s">
        <v>13</v>
      </c>
      <c r="N24">
        <v>50</v>
      </c>
      <c r="O24">
        <v>716.52</v>
      </c>
      <c r="R24" s="3" t="s">
        <v>26</v>
      </c>
      <c r="S24" s="3">
        <v>36</v>
      </c>
      <c r="T24" s="3"/>
      <c r="U24" s="3"/>
      <c r="Y24" s="3" t="s">
        <v>26</v>
      </c>
      <c r="Z24" s="3">
        <v>36</v>
      </c>
      <c r="AA24" s="3"/>
      <c r="AB24" s="3"/>
    </row>
    <row r="25" spans="2:28" x14ac:dyDescent="0.35">
      <c r="B25">
        <v>8</v>
      </c>
      <c r="C25">
        <v>500</v>
      </c>
      <c r="D25">
        <v>0</v>
      </c>
      <c r="E25">
        <v>22</v>
      </c>
      <c r="F25" t="s">
        <v>13</v>
      </c>
      <c r="G25">
        <v>50</v>
      </c>
      <c r="H25">
        <v>689.61</v>
      </c>
      <c r="I25">
        <v>688.07</v>
      </c>
      <c r="J25">
        <v>7.74</v>
      </c>
      <c r="K25">
        <v>500</v>
      </c>
      <c r="L25">
        <v>22</v>
      </c>
      <c r="M25" t="s">
        <v>13</v>
      </c>
      <c r="N25">
        <v>50</v>
      </c>
      <c r="O25">
        <v>734.91</v>
      </c>
      <c r="R25" s="3" t="s">
        <v>27</v>
      </c>
      <c r="S25" s="6">
        <v>-5.6555239863410627</v>
      </c>
      <c r="T25" s="3"/>
      <c r="U25" s="3"/>
      <c r="Y25" s="3" t="s">
        <v>27</v>
      </c>
      <c r="Z25" s="6">
        <v>-4.1085531734819476</v>
      </c>
      <c r="AA25" s="3"/>
      <c r="AB25" s="3"/>
    </row>
    <row r="26" spans="2:28" x14ac:dyDescent="0.35">
      <c r="B26">
        <v>8</v>
      </c>
      <c r="C26">
        <v>500</v>
      </c>
      <c r="D26">
        <v>0</v>
      </c>
      <c r="E26">
        <v>23</v>
      </c>
      <c r="F26" t="s">
        <v>13</v>
      </c>
      <c r="G26">
        <v>50</v>
      </c>
      <c r="H26">
        <v>748.84</v>
      </c>
      <c r="I26">
        <v>664.03</v>
      </c>
      <c r="J26">
        <v>7.74</v>
      </c>
      <c r="K26">
        <v>500</v>
      </c>
      <c r="L26">
        <v>23</v>
      </c>
      <c r="M26" t="s">
        <v>13</v>
      </c>
      <c r="N26">
        <v>50</v>
      </c>
      <c r="O26">
        <v>659.5</v>
      </c>
      <c r="R26" s="3" t="s">
        <v>28</v>
      </c>
      <c r="S26" s="3">
        <v>1.0032838660975027E-6</v>
      </c>
      <c r="T26" s="3"/>
      <c r="U26" s="3"/>
      <c r="Y26" s="3" t="s">
        <v>28</v>
      </c>
      <c r="Z26" s="3">
        <v>1.0967510433019407E-4</v>
      </c>
      <c r="AA26" s="3"/>
      <c r="AB26" s="3"/>
    </row>
    <row r="27" spans="2:28" x14ac:dyDescent="0.35">
      <c r="B27">
        <v>8</v>
      </c>
      <c r="C27">
        <v>500</v>
      </c>
      <c r="D27">
        <v>0</v>
      </c>
      <c r="E27">
        <v>24</v>
      </c>
      <c r="F27" t="s">
        <v>13</v>
      </c>
      <c r="G27">
        <v>50</v>
      </c>
      <c r="H27">
        <v>506.43</v>
      </c>
      <c r="I27">
        <v>738.14</v>
      </c>
      <c r="J27">
        <v>7.76</v>
      </c>
      <c r="K27">
        <v>500</v>
      </c>
      <c r="L27">
        <v>24</v>
      </c>
      <c r="M27" t="s">
        <v>13</v>
      </c>
      <c r="N27">
        <v>50</v>
      </c>
      <c r="O27">
        <v>696.96</v>
      </c>
      <c r="R27" s="3" t="s">
        <v>29</v>
      </c>
      <c r="S27" s="3">
        <v>1.6882977141168172</v>
      </c>
      <c r="T27" s="3"/>
      <c r="U27" s="3"/>
      <c r="Y27" s="3" t="s">
        <v>29</v>
      </c>
      <c r="Z27" s="3">
        <v>1.6882977141168172</v>
      </c>
      <c r="AA27" s="3"/>
      <c r="AB27" s="3"/>
    </row>
    <row r="28" spans="2:28" x14ac:dyDescent="0.35">
      <c r="B28">
        <v>8</v>
      </c>
      <c r="C28">
        <v>500</v>
      </c>
      <c r="D28">
        <v>0</v>
      </c>
      <c r="E28">
        <v>25</v>
      </c>
      <c r="F28" t="s">
        <v>13</v>
      </c>
      <c r="G28">
        <v>50</v>
      </c>
      <c r="H28">
        <v>566.83000000000004</v>
      </c>
      <c r="I28">
        <v>654.30999999999995</v>
      </c>
      <c r="J28">
        <v>7.8</v>
      </c>
      <c r="K28">
        <v>500</v>
      </c>
      <c r="L28">
        <v>25</v>
      </c>
      <c r="M28" t="s">
        <v>13</v>
      </c>
      <c r="N28">
        <v>50</v>
      </c>
      <c r="O28">
        <v>688.36</v>
      </c>
      <c r="R28" s="3" t="s">
        <v>30</v>
      </c>
      <c r="S28" s="6">
        <v>2.0065677321950054E-6</v>
      </c>
      <c r="T28" s="3"/>
      <c r="U28" s="3"/>
      <c r="Y28" s="3" t="s">
        <v>30</v>
      </c>
      <c r="Z28" s="6">
        <v>2.1935020866038814E-4</v>
      </c>
      <c r="AA28" s="3"/>
      <c r="AB28" s="3"/>
    </row>
    <row r="29" spans="2:28" ht="15" thickBot="1" x14ac:dyDescent="0.4">
      <c r="B29">
        <v>8</v>
      </c>
      <c r="C29">
        <v>500</v>
      </c>
      <c r="D29">
        <v>0</v>
      </c>
      <c r="E29">
        <v>26</v>
      </c>
      <c r="F29" t="s">
        <v>13</v>
      </c>
      <c r="G29">
        <v>50</v>
      </c>
      <c r="H29">
        <v>587.05999999999995</v>
      </c>
      <c r="I29">
        <v>555.47</v>
      </c>
      <c r="J29">
        <v>7.82</v>
      </c>
      <c r="K29">
        <v>500</v>
      </c>
      <c r="L29">
        <v>26</v>
      </c>
      <c r="M29" t="s">
        <v>13</v>
      </c>
      <c r="N29">
        <v>50</v>
      </c>
      <c r="O29">
        <v>712.68</v>
      </c>
      <c r="R29" s="4" t="s">
        <v>31</v>
      </c>
      <c r="S29" s="4">
        <v>2.028094000980452</v>
      </c>
      <c r="T29" s="4"/>
      <c r="U29" s="3"/>
      <c r="Y29" s="4" t="s">
        <v>31</v>
      </c>
      <c r="Z29" s="4">
        <v>2.028094000980452</v>
      </c>
      <c r="AA29" s="4"/>
      <c r="AB29" s="3"/>
    </row>
    <row r="30" spans="2:28" x14ac:dyDescent="0.35">
      <c r="B30">
        <v>8</v>
      </c>
      <c r="C30">
        <v>500</v>
      </c>
      <c r="D30">
        <v>0</v>
      </c>
      <c r="E30">
        <v>27</v>
      </c>
      <c r="F30" t="s">
        <v>13</v>
      </c>
      <c r="G30">
        <v>50</v>
      </c>
      <c r="H30">
        <v>576.83000000000004</v>
      </c>
      <c r="I30">
        <v>759.48</v>
      </c>
      <c r="J30">
        <v>8.01</v>
      </c>
      <c r="K30">
        <v>500</v>
      </c>
      <c r="L30">
        <v>27</v>
      </c>
      <c r="M30" t="s">
        <v>13</v>
      </c>
      <c r="N30">
        <v>50</v>
      </c>
      <c r="O30">
        <v>690.28</v>
      </c>
      <c r="S30" s="3"/>
      <c r="T30" s="3"/>
      <c r="U30" s="3"/>
      <c r="Z30" s="3"/>
      <c r="AA30" s="3"/>
      <c r="AB30" s="3"/>
    </row>
    <row r="31" spans="2:28" x14ac:dyDescent="0.35">
      <c r="B31">
        <v>8</v>
      </c>
      <c r="C31">
        <v>500</v>
      </c>
      <c r="D31">
        <v>0</v>
      </c>
      <c r="E31">
        <v>28</v>
      </c>
      <c r="F31" t="s">
        <v>13</v>
      </c>
      <c r="G31">
        <v>50</v>
      </c>
      <c r="H31">
        <v>628.69000000000005</v>
      </c>
      <c r="I31">
        <v>721.38</v>
      </c>
      <c r="J31">
        <v>8.7100000000000009</v>
      </c>
      <c r="K31">
        <v>500</v>
      </c>
      <c r="L31">
        <v>28</v>
      </c>
      <c r="M31" t="s">
        <v>13</v>
      </c>
      <c r="N31">
        <v>50</v>
      </c>
      <c r="O31">
        <v>718.15</v>
      </c>
      <c r="S31" s="3"/>
      <c r="T31" s="3"/>
      <c r="U31" s="3"/>
      <c r="Z31" s="3"/>
      <c r="AA31" s="3"/>
      <c r="AB31" s="3"/>
    </row>
    <row r="32" spans="2:28" x14ac:dyDescent="0.35">
      <c r="B32">
        <v>8</v>
      </c>
      <c r="C32">
        <v>500</v>
      </c>
      <c r="D32">
        <v>0</v>
      </c>
      <c r="E32">
        <v>29</v>
      </c>
      <c r="F32" t="s">
        <v>13</v>
      </c>
      <c r="G32">
        <v>50</v>
      </c>
      <c r="H32">
        <v>692.94</v>
      </c>
      <c r="I32">
        <v>660.1</v>
      </c>
      <c r="J32">
        <v>7.79</v>
      </c>
      <c r="K32">
        <v>500</v>
      </c>
      <c r="L32">
        <v>29</v>
      </c>
      <c r="M32" t="s">
        <v>13</v>
      </c>
      <c r="N32">
        <v>50</v>
      </c>
      <c r="O32">
        <v>653.07000000000005</v>
      </c>
      <c r="S32" s="3"/>
      <c r="T32" s="3"/>
      <c r="U32" s="3"/>
      <c r="Z32" s="3"/>
      <c r="AA32" s="3"/>
      <c r="AB32" s="3"/>
    </row>
    <row r="33" spans="1:28" x14ac:dyDescent="0.35">
      <c r="B33">
        <v>8</v>
      </c>
      <c r="C33">
        <v>500</v>
      </c>
      <c r="D33">
        <v>0</v>
      </c>
      <c r="E33">
        <v>30</v>
      </c>
      <c r="F33" t="s">
        <v>13</v>
      </c>
      <c r="G33">
        <v>50</v>
      </c>
      <c r="H33">
        <v>559.91999999999996</v>
      </c>
      <c r="I33">
        <v>720.96</v>
      </c>
      <c r="J33">
        <v>7.81</v>
      </c>
      <c r="K33">
        <v>500</v>
      </c>
      <c r="L33">
        <v>30</v>
      </c>
      <c r="M33" t="s">
        <v>13</v>
      </c>
      <c r="N33">
        <v>50</v>
      </c>
      <c r="O33">
        <v>712.13</v>
      </c>
      <c r="S33" s="3"/>
      <c r="T33" s="3"/>
      <c r="U33" s="3"/>
      <c r="Z33" s="3"/>
      <c r="AA33" s="3"/>
      <c r="AB33" s="3"/>
    </row>
    <row r="34" spans="1:28" x14ac:dyDescent="0.35">
      <c r="B34" t="s">
        <v>100</v>
      </c>
      <c r="C34" s="1" t="s">
        <v>6</v>
      </c>
      <c r="D34" s="1" t="s">
        <v>91</v>
      </c>
      <c r="E34" s="1">
        <f>ROUND(AVERAGE(J14:J33), 2)</f>
        <v>7.97</v>
      </c>
      <c r="F34" s="1" t="str">
        <f>"+/-"</f>
        <v>+/-</v>
      </c>
      <c r="G34" s="1">
        <f>ROUND(STDEV(J14:J33), 2)</f>
        <v>0.38</v>
      </c>
      <c r="H34" s="1" t="s">
        <v>93</v>
      </c>
      <c r="S34" s="3"/>
      <c r="T34" s="3"/>
      <c r="U34" s="3"/>
      <c r="Z34" s="3"/>
      <c r="AA34" s="3"/>
      <c r="AB34" s="3"/>
    </row>
    <row r="35" spans="1:28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8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672.27</v>
      </c>
      <c r="F36" s="1" t="str">
        <f>"+/-"</f>
        <v>+/-</v>
      </c>
      <c r="G36" s="1">
        <f>ROUND(STDEV(H39:H68), 2)</f>
        <v>46.28</v>
      </c>
      <c r="L36" s="1" t="s">
        <v>32</v>
      </c>
      <c r="S36" s="1" t="s">
        <v>33</v>
      </c>
    </row>
    <row r="37" spans="1:28" x14ac:dyDescent="0.35">
      <c r="B37" t="s">
        <v>18</v>
      </c>
      <c r="C37" s="1" t="s">
        <v>6</v>
      </c>
      <c r="D37" s="1" t="s">
        <v>7</v>
      </c>
      <c r="E37" s="1">
        <f>ROUND(AVERAGE(I39:I68), 2)</f>
        <v>665.08</v>
      </c>
      <c r="F37" s="1" t="str">
        <f>"+/-"</f>
        <v>+/-</v>
      </c>
      <c r="G37" s="1">
        <f>ROUND(STDEV(I39:I68), 2)</f>
        <v>58</v>
      </c>
      <c r="L37" t="s">
        <v>19</v>
      </c>
      <c r="S37" t="s">
        <v>19</v>
      </c>
    </row>
    <row r="38" spans="1:28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28" x14ac:dyDescent="0.35">
      <c r="B39">
        <v>16</v>
      </c>
      <c r="C39">
        <v>500</v>
      </c>
      <c r="D39">
        <v>0</v>
      </c>
      <c r="E39">
        <v>1</v>
      </c>
      <c r="F39" t="s">
        <v>13</v>
      </c>
      <c r="G39">
        <v>50</v>
      </c>
      <c r="H39">
        <v>724.42</v>
      </c>
      <c r="I39">
        <v>722.38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28" x14ac:dyDescent="0.35">
      <c r="B40">
        <v>16</v>
      </c>
      <c r="C40">
        <v>500</v>
      </c>
      <c r="D40">
        <v>0</v>
      </c>
      <c r="E40">
        <v>2</v>
      </c>
      <c r="F40" t="s">
        <v>13</v>
      </c>
      <c r="G40">
        <v>50</v>
      </c>
      <c r="H40">
        <v>659.86</v>
      </c>
      <c r="I40">
        <v>688.23</v>
      </c>
      <c r="L40" s="3" t="s">
        <v>22</v>
      </c>
      <c r="M40" s="3">
        <v>675.69799999999998</v>
      </c>
      <c r="N40" s="3">
        <v>704.899</v>
      </c>
      <c r="S40" s="3" t="s">
        <v>22</v>
      </c>
      <c r="T40" s="3">
        <v>700.44800000000009</v>
      </c>
      <c r="U40" s="3">
        <v>704.899</v>
      </c>
    </row>
    <row r="41" spans="1:28" x14ac:dyDescent="0.35">
      <c r="B41">
        <v>16</v>
      </c>
      <c r="C41">
        <v>500</v>
      </c>
      <c r="D41">
        <v>0</v>
      </c>
      <c r="E41">
        <v>3</v>
      </c>
      <c r="F41" t="s">
        <v>13</v>
      </c>
      <c r="G41">
        <v>50</v>
      </c>
      <c r="H41">
        <v>605.35</v>
      </c>
      <c r="I41">
        <v>718.77</v>
      </c>
      <c r="L41" s="3" t="s">
        <v>23</v>
      </c>
      <c r="M41" s="3">
        <v>1319.810417777777</v>
      </c>
      <c r="N41" s="3">
        <v>814.80045444444522</v>
      </c>
      <c r="S41" s="3" t="s">
        <v>23</v>
      </c>
      <c r="T41" s="3">
        <v>874.14388444444432</v>
      </c>
      <c r="U41" s="3">
        <v>814.80045444444522</v>
      </c>
    </row>
    <row r="42" spans="1:28" x14ac:dyDescent="0.35">
      <c r="B42">
        <v>16</v>
      </c>
      <c r="C42">
        <v>500</v>
      </c>
      <c r="D42">
        <v>0</v>
      </c>
      <c r="E42">
        <v>4</v>
      </c>
      <c r="F42" t="s">
        <v>13</v>
      </c>
      <c r="G42">
        <v>50</v>
      </c>
      <c r="H42">
        <v>668.01</v>
      </c>
      <c r="I42">
        <v>701.99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28" x14ac:dyDescent="0.35">
      <c r="B43">
        <v>16</v>
      </c>
      <c r="C43">
        <v>500</v>
      </c>
      <c r="D43">
        <v>0</v>
      </c>
      <c r="E43">
        <v>5</v>
      </c>
      <c r="F43" t="s">
        <v>13</v>
      </c>
      <c r="G43">
        <v>50</v>
      </c>
      <c r="H43">
        <v>646.64</v>
      </c>
      <c r="I43">
        <v>650.16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28" x14ac:dyDescent="0.35">
      <c r="B44">
        <v>16</v>
      </c>
      <c r="C44">
        <v>500</v>
      </c>
      <c r="D44">
        <v>0</v>
      </c>
      <c r="E44">
        <v>6</v>
      </c>
      <c r="F44" t="s">
        <v>13</v>
      </c>
      <c r="G44">
        <v>50</v>
      </c>
      <c r="H44">
        <v>708.65</v>
      </c>
      <c r="I44">
        <v>681.96</v>
      </c>
      <c r="L44" s="3" t="s">
        <v>26</v>
      </c>
      <c r="M44" s="3">
        <v>17</v>
      </c>
      <c r="N44" s="3"/>
      <c r="S44" s="3" t="s">
        <v>26</v>
      </c>
      <c r="T44" s="3">
        <v>18</v>
      </c>
      <c r="U44" s="3"/>
    </row>
    <row r="45" spans="1:28" x14ac:dyDescent="0.35">
      <c r="B45">
        <v>16</v>
      </c>
      <c r="C45">
        <v>500</v>
      </c>
      <c r="D45">
        <v>0</v>
      </c>
      <c r="E45">
        <v>7</v>
      </c>
      <c r="F45" t="s">
        <v>13</v>
      </c>
      <c r="G45">
        <v>50</v>
      </c>
      <c r="H45">
        <v>708.58</v>
      </c>
      <c r="I45">
        <v>744.78</v>
      </c>
      <c r="L45" s="3" t="s">
        <v>27</v>
      </c>
      <c r="M45" s="6">
        <v>-1.9986574454185773</v>
      </c>
      <c r="N45" s="3"/>
      <c r="S45" s="3" t="s">
        <v>27</v>
      </c>
      <c r="T45" s="6">
        <v>-0.34249160104828646</v>
      </c>
      <c r="U45" s="3"/>
    </row>
    <row r="46" spans="1:28" x14ac:dyDescent="0.35">
      <c r="B46">
        <v>16</v>
      </c>
      <c r="C46">
        <v>500</v>
      </c>
      <c r="D46">
        <v>0</v>
      </c>
      <c r="E46">
        <v>8</v>
      </c>
      <c r="F46" t="s">
        <v>13</v>
      </c>
      <c r="G46">
        <v>50</v>
      </c>
      <c r="H46">
        <v>690.91</v>
      </c>
      <c r="I46">
        <v>708.1</v>
      </c>
      <c r="L46" s="3" t="s">
        <v>28</v>
      </c>
      <c r="M46" s="3">
        <v>3.094819389734484E-2</v>
      </c>
      <c r="N46" s="3"/>
      <c r="S46" s="3" t="s">
        <v>28</v>
      </c>
      <c r="T46" s="3">
        <v>0.36797390658453644</v>
      </c>
      <c r="U46" s="3"/>
    </row>
    <row r="47" spans="1:28" x14ac:dyDescent="0.35">
      <c r="B47">
        <v>16</v>
      </c>
      <c r="C47">
        <v>500</v>
      </c>
      <c r="D47">
        <v>0</v>
      </c>
      <c r="E47">
        <v>9</v>
      </c>
      <c r="F47" t="s">
        <v>13</v>
      </c>
      <c r="G47">
        <v>50</v>
      </c>
      <c r="H47">
        <v>694.41</v>
      </c>
      <c r="I47">
        <v>725.06</v>
      </c>
      <c r="L47" s="3" t="s">
        <v>29</v>
      </c>
      <c r="M47" s="3">
        <v>1.7396067260750732</v>
      </c>
      <c r="N47" s="3"/>
      <c r="S47" s="3" t="s">
        <v>29</v>
      </c>
      <c r="T47" s="3">
        <v>1.7340636066175394</v>
      </c>
      <c r="U47" s="3"/>
    </row>
    <row r="48" spans="1:28" x14ac:dyDescent="0.35">
      <c r="B48">
        <v>16</v>
      </c>
      <c r="C48">
        <v>500</v>
      </c>
      <c r="D48">
        <v>0</v>
      </c>
      <c r="E48">
        <v>10</v>
      </c>
      <c r="F48" t="s">
        <v>13</v>
      </c>
      <c r="G48">
        <v>50</v>
      </c>
      <c r="H48">
        <v>650.15</v>
      </c>
      <c r="I48">
        <v>663.05</v>
      </c>
      <c r="L48" s="3" t="s">
        <v>30</v>
      </c>
      <c r="M48" s="6">
        <v>6.1896387794689679E-2</v>
      </c>
      <c r="N48" s="3"/>
      <c r="S48" s="3" t="s">
        <v>30</v>
      </c>
      <c r="T48" s="6">
        <v>0.73594781316907287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13</v>
      </c>
      <c r="G49">
        <v>50</v>
      </c>
      <c r="H49">
        <v>754.12</v>
      </c>
      <c r="I49">
        <v>528.41</v>
      </c>
      <c r="L49" s="4" t="s">
        <v>31</v>
      </c>
      <c r="M49" s="4">
        <v>2.109815577833317</v>
      </c>
      <c r="N49" s="4"/>
      <c r="S49" s="4" t="s">
        <v>31</v>
      </c>
      <c r="T49" s="4">
        <v>2.1009220402410378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13</v>
      </c>
      <c r="G50">
        <v>50</v>
      </c>
      <c r="H50">
        <v>751.4</v>
      </c>
      <c r="I50">
        <v>680.22</v>
      </c>
      <c r="L50" s="3"/>
      <c r="M50" s="3"/>
      <c r="N50" s="3"/>
      <c r="S50" s="3"/>
      <c r="T50" s="3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13</v>
      </c>
      <c r="G51">
        <v>50</v>
      </c>
      <c r="H51">
        <v>680.26</v>
      </c>
      <c r="I51">
        <v>712.01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13</v>
      </c>
      <c r="G52">
        <v>50</v>
      </c>
      <c r="H52">
        <v>631.66999999999996</v>
      </c>
      <c r="I52">
        <v>607.66999999999996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13</v>
      </c>
      <c r="G53">
        <v>50</v>
      </c>
      <c r="H53">
        <v>618.41</v>
      </c>
      <c r="I53">
        <v>569.28</v>
      </c>
      <c r="L53" t="s">
        <v>49</v>
      </c>
      <c r="O53" s="3"/>
      <c r="S53" t="s">
        <v>49</v>
      </c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13</v>
      </c>
      <c r="G54">
        <v>50</v>
      </c>
      <c r="H54">
        <v>659.13</v>
      </c>
      <c r="I54">
        <v>649.62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13</v>
      </c>
      <c r="G55">
        <v>50</v>
      </c>
      <c r="H55">
        <v>574.27</v>
      </c>
      <c r="I55">
        <v>712.01</v>
      </c>
      <c r="L55" s="3" t="s">
        <v>22</v>
      </c>
      <c r="M55" s="3">
        <v>672.27433333333329</v>
      </c>
      <c r="N55" s="3">
        <v>705.40566666666678</v>
      </c>
      <c r="O55" s="3"/>
      <c r="S55" s="3" t="s">
        <v>22</v>
      </c>
      <c r="T55" s="3">
        <v>665.08366666666677</v>
      </c>
      <c r="U55" s="3">
        <v>705.40566666666678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13</v>
      </c>
      <c r="G56">
        <v>50</v>
      </c>
      <c r="H56">
        <v>688.28</v>
      </c>
      <c r="I56">
        <v>724.04</v>
      </c>
      <c r="L56" s="3" t="s">
        <v>23</v>
      </c>
      <c r="M56" s="3">
        <v>2142.083252988506</v>
      </c>
      <c r="N56" s="3">
        <v>631.39254954022988</v>
      </c>
      <c r="O56" s="3"/>
      <c r="S56" s="3" t="s">
        <v>23</v>
      </c>
      <c r="T56" s="3">
        <v>3363.8195067816082</v>
      </c>
      <c r="U56" s="3">
        <v>631.39254954022988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13</v>
      </c>
      <c r="G57">
        <v>50</v>
      </c>
      <c r="H57">
        <v>645.12</v>
      </c>
      <c r="I57">
        <v>652.75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13</v>
      </c>
      <c r="G58">
        <v>50</v>
      </c>
      <c r="H58">
        <v>698.7</v>
      </c>
      <c r="I58">
        <v>712.01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13</v>
      </c>
      <c r="G59">
        <v>50</v>
      </c>
      <c r="H59">
        <v>661.79</v>
      </c>
      <c r="I59">
        <v>632.02</v>
      </c>
      <c r="L59" s="3" t="s">
        <v>26</v>
      </c>
      <c r="M59" s="3">
        <v>45</v>
      </c>
      <c r="N59" s="3"/>
      <c r="O59" s="3"/>
      <c r="S59" s="3" t="s">
        <v>26</v>
      </c>
      <c r="T59" s="3">
        <v>40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13</v>
      </c>
      <c r="G60">
        <v>50</v>
      </c>
      <c r="H60">
        <v>637.01</v>
      </c>
      <c r="I60">
        <v>635.84</v>
      </c>
      <c r="L60" s="3" t="s">
        <v>27</v>
      </c>
      <c r="M60" s="6">
        <v>-3.4457784508905371</v>
      </c>
      <c r="N60" s="3"/>
      <c r="O60" s="3"/>
      <c r="S60" s="3" t="s">
        <v>27</v>
      </c>
      <c r="T60" s="6">
        <v>-3.4940794412397143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13</v>
      </c>
      <c r="G61">
        <v>50</v>
      </c>
      <c r="H61">
        <v>696.25</v>
      </c>
      <c r="I61">
        <v>712.3</v>
      </c>
      <c r="L61" s="3" t="s">
        <v>28</v>
      </c>
      <c r="M61" s="3">
        <v>6.221816469924225E-4</v>
      </c>
      <c r="N61" s="3"/>
      <c r="O61" s="3"/>
      <c r="S61" s="3" t="s">
        <v>28</v>
      </c>
      <c r="T61" s="3">
        <v>5.8875145853961208E-4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13</v>
      </c>
      <c r="G62">
        <v>50</v>
      </c>
      <c r="H62">
        <v>672.62</v>
      </c>
      <c r="I62">
        <v>594.83000000000004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1.6838510133356521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13</v>
      </c>
      <c r="G63">
        <v>50</v>
      </c>
      <c r="H63">
        <v>689.35</v>
      </c>
      <c r="I63">
        <v>735.04</v>
      </c>
      <c r="L63" s="3" t="s">
        <v>30</v>
      </c>
      <c r="M63" s="6">
        <v>1.244363293984845E-3</v>
      </c>
      <c r="N63" s="3"/>
      <c r="O63" s="3"/>
      <c r="S63" s="3" t="s">
        <v>30</v>
      </c>
      <c r="T63" s="6">
        <v>1.1775029170792242E-3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13</v>
      </c>
      <c r="G64">
        <v>50</v>
      </c>
      <c r="H64">
        <v>580.73</v>
      </c>
      <c r="I64">
        <v>569.66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2.0210753903062737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13</v>
      </c>
      <c r="G65">
        <v>50</v>
      </c>
      <c r="H65">
        <v>746.86</v>
      </c>
      <c r="I65">
        <v>562.14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13</v>
      </c>
      <c r="G66">
        <v>50</v>
      </c>
      <c r="H66">
        <v>689.53</v>
      </c>
      <c r="I66">
        <v>672.07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13</v>
      </c>
      <c r="G67">
        <v>50</v>
      </c>
      <c r="H67">
        <v>715.74</v>
      </c>
      <c r="I67">
        <v>660.24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13</v>
      </c>
      <c r="G68">
        <v>50</v>
      </c>
      <c r="H68">
        <v>620.01</v>
      </c>
      <c r="I68">
        <v>625.87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686.63</v>
      </c>
      <c r="F71" s="1" t="str">
        <f>"+/-"</f>
        <v>+/-</v>
      </c>
      <c r="G71" s="1">
        <f>ROUND(STDEV(H74:H103), 2)</f>
        <v>39.78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691.39</v>
      </c>
      <c r="F72" s="1" t="str">
        <f>"+/-"</f>
        <v>+/-</v>
      </c>
      <c r="G72" s="1">
        <f>ROUND(STDEV(I74:I103), 2)</f>
        <v>34.93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13</v>
      </c>
      <c r="G74">
        <v>50</v>
      </c>
      <c r="H74">
        <v>729.27</v>
      </c>
      <c r="I74">
        <v>659.71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13</v>
      </c>
      <c r="G75">
        <v>50</v>
      </c>
      <c r="H75">
        <v>712.95</v>
      </c>
      <c r="I75">
        <v>615.66999999999996</v>
      </c>
      <c r="L75" s="3" t="s">
        <v>22</v>
      </c>
      <c r="M75" s="3">
        <v>694.94899999999996</v>
      </c>
      <c r="N75" s="3">
        <v>704.899</v>
      </c>
      <c r="S75" s="3" t="s">
        <v>22</v>
      </c>
      <c r="T75" s="3">
        <v>687.30300000000011</v>
      </c>
      <c r="U75" s="3">
        <v>704.899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13</v>
      </c>
      <c r="G76">
        <v>50</v>
      </c>
      <c r="H76">
        <v>707.31</v>
      </c>
      <c r="I76">
        <v>692.98</v>
      </c>
      <c r="L76" s="3" t="s">
        <v>23</v>
      </c>
      <c r="M76" s="3">
        <v>688.40518777777788</v>
      </c>
      <c r="N76" s="3">
        <v>814.80045444444522</v>
      </c>
      <c r="S76" s="3" t="s">
        <v>23</v>
      </c>
      <c r="T76" s="3">
        <v>1442.2181788888893</v>
      </c>
      <c r="U76" s="3">
        <v>814.80045444444522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13</v>
      </c>
      <c r="G77">
        <v>50</v>
      </c>
      <c r="H77">
        <v>709.19</v>
      </c>
      <c r="I77">
        <v>727.21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13</v>
      </c>
      <c r="G78">
        <v>50</v>
      </c>
      <c r="H78">
        <v>687.2</v>
      </c>
      <c r="I78">
        <v>723.88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13</v>
      </c>
      <c r="G79">
        <v>50</v>
      </c>
      <c r="H79">
        <v>678.6</v>
      </c>
      <c r="I79">
        <v>695.71</v>
      </c>
      <c r="L79" s="3" t="s">
        <v>26</v>
      </c>
      <c r="M79" s="3">
        <v>18</v>
      </c>
      <c r="N79" s="3"/>
      <c r="S79" s="3" t="s">
        <v>26</v>
      </c>
      <c r="T79" s="3">
        <v>17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13</v>
      </c>
      <c r="G80">
        <v>50</v>
      </c>
      <c r="H80">
        <v>678.16</v>
      </c>
      <c r="I80">
        <v>659</v>
      </c>
      <c r="L80" s="3" t="s">
        <v>27</v>
      </c>
      <c r="M80" s="6">
        <v>-0.811547383985326</v>
      </c>
      <c r="N80" s="3"/>
      <c r="S80" s="3" t="s">
        <v>27</v>
      </c>
      <c r="T80" s="6">
        <v>-1.1712413083299187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13</v>
      </c>
      <c r="G81">
        <v>50</v>
      </c>
      <c r="H81">
        <v>704.25</v>
      </c>
      <c r="I81">
        <v>737.02</v>
      </c>
      <c r="L81" s="3" t="s">
        <v>28</v>
      </c>
      <c r="M81" s="3">
        <v>0.21382662785729839</v>
      </c>
      <c r="N81" s="3"/>
      <c r="S81" s="3" t="s">
        <v>28</v>
      </c>
      <c r="T81" s="3">
        <v>0.12882863152546334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13</v>
      </c>
      <c r="G82">
        <v>50</v>
      </c>
      <c r="H82">
        <v>706.79</v>
      </c>
      <c r="I82">
        <v>662.22</v>
      </c>
      <c r="L82" s="3" t="s">
        <v>29</v>
      </c>
      <c r="M82" s="3">
        <v>1.7340636066175394</v>
      </c>
      <c r="N82" s="3"/>
      <c r="S82" s="3" t="s">
        <v>29</v>
      </c>
      <c r="T82" s="3">
        <v>1.7396067260750732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13</v>
      </c>
      <c r="G83">
        <v>50</v>
      </c>
      <c r="H83">
        <v>635.77</v>
      </c>
      <c r="I83">
        <v>699.63</v>
      </c>
      <c r="L83" s="3" t="s">
        <v>30</v>
      </c>
      <c r="M83" s="6">
        <v>0.42765325571459678</v>
      </c>
      <c r="N83" s="3"/>
      <c r="S83" s="3" t="s">
        <v>30</v>
      </c>
      <c r="T83" s="6">
        <v>0.25765726305092668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13</v>
      </c>
      <c r="G84">
        <v>50</v>
      </c>
      <c r="H84">
        <v>652.67999999999995</v>
      </c>
      <c r="I84">
        <v>618.61</v>
      </c>
      <c r="L84" s="4" t="s">
        <v>31</v>
      </c>
      <c r="M84" s="4">
        <v>2.1009220402410378</v>
      </c>
      <c r="N84" s="4"/>
      <c r="S84" s="4" t="s">
        <v>31</v>
      </c>
      <c r="T84" s="4">
        <v>2.109815577833317</v>
      </c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13</v>
      </c>
      <c r="G85">
        <v>50</v>
      </c>
      <c r="H85">
        <v>745.2</v>
      </c>
      <c r="I85">
        <v>721.66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13</v>
      </c>
      <c r="G86">
        <v>50</v>
      </c>
      <c r="H86">
        <v>708.11</v>
      </c>
      <c r="I86">
        <v>711.9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13</v>
      </c>
      <c r="G87">
        <v>50</v>
      </c>
      <c r="H87">
        <v>670.29</v>
      </c>
      <c r="I87">
        <v>626.21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13</v>
      </c>
      <c r="G88">
        <v>50</v>
      </c>
      <c r="H88">
        <v>660.66</v>
      </c>
      <c r="I88">
        <v>713.66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13</v>
      </c>
      <c r="G89">
        <v>50</v>
      </c>
      <c r="H89">
        <v>613.30999999999995</v>
      </c>
      <c r="I89">
        <v>748.14</v>
      </c>
      <c r="L89" s="5"/>
      <c r="M89" s="5" t="s">
        <v>20</v>
      </c>
      <c r="N89" s="5" t="s">
        <v>21</v>
      </c>
      <c r="S89" s="5"/>
      <c r="T89" s="5" t="s">
        <v>20</v>
      </c>
      <c r="U89" s="5" t="s">
        <v>21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13</v>
      </c>
      <c r="G90">
        <v>50</v>
      </c>
      <c r="H90">
        <v>740.23</v>
      </c>
      <c r="I90">
        <v>705.49</v>
      </c>
      <c r="L90" s="3" t="s">
        <v>22</v>
      </c>
      <c r="M90" s="3">
        <v>686.62700000000007</v>
      </c>
      <c r="N90" s="3">
        <v>705.40566666666678</v>
      </c>
      <c r="S90" s="3" t="s">
        <v>22</v>
      </c>
      <c r="T90" s="3">
        <v>691.38733333333334</v>
      </c>
      <c r="U90" s="3">
        <v>705.40566666666678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13</v>
      </c>
      <c r="G91">
        <v>50</v>
      </c>
      <c r="H91">
        <v>628.95000000000005</v>
      </c>
      <c r="I91">
        <v>697.95</v>
      </c>
      <c r="L91" s="3" t="s">
        <v>23</v>
      </c>
      <c r="M91" s="3">
        <v>1582.4341182758621</v>
      </c>
      <c r="N91" s="3">
        <v>631.39254954022988</v>
      </c>
      <c r="S91" s="3" t="s">
        <v>23</v>
      </c>
      <c r="T91" s="3">
        <v>1220.0728202298851</v>
      </c>
      <c r="U91" s="3">
        <v>631.39254954022988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13</v>
      </c>
      <c r="G92">
        <v>50</v>
      </c>
      <c r="H92">
        <v>640.22</v>
      </c>
      <c r="I92">
        <v>674.08</v>
      </c>
      <c r="L92" s="3" t="s">
        <v>24</v>
      </c>
      <c r="M92" s="3">
        <v>30</v>
      </c>
      <c r="N92" s="3">
        <v>30</v>
      </c>
      <c r="S92" s="3" t="s">
        <v>24</v>
      </c>
      <c r="T92" s="3">
        <v>30</v>
      </c>
      <c r="U92" s="3">
        <v>30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13</v>
      </c>
      <c r="G93">
        <v>50</v>
      </c>
      <c r="H93">
        <v>644.66</v>
      </c>
      <c r="I93">
        <v>680.92</v>
      </c>
      <c r="L93" s="3" t="s">
        <v>25</v>
      </c>
      <c r="M93" s="3">
        <v>0</v>
      </c>
      <c r="N93" s="3"/>
      <c r="S93" s="3" t="s">
        <v>25</v>
      </c>
      <c r="T93" s="3">
        <v>0</v>
      </c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13</v>
      </c>
      <c r="G94">
        <v>50</v>
      </c>
      <c r="H94">
        <v>715.51</v>
      </c>
      <c r="I94">
        <v>743.36</v>
      </c>
      <c r="L94" s="3" t="s">
        <v>26</v>
      </c>
      <c r="M94" s="3">
        <v>49</v>
      </c>
      <c r="N94" s="3"/>
      <c r="S94" s="3" t="s">
        <v>26</v>
      </c>
      <c r="T94" s="3">
        <v>53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13</v>
      </c>
      <c r="G95">
        <v>50</v>
      </c>
      <c r="H95">
        <v>695.46</v>
      </c>
      <c r="I95">
        <v>680.99</v>
      </c>
      <c r="L95" s="3" t="s">
        <v>27</v>
      </c>
      <c r="M95" s="6">
        <v>-2.1860171914180397</v>
      </c>
      <c r="N95" s="3"/>
      <c r="S95" s="3" t="s">
        <v>27</v>
      </c>
      <c r="T95" s="6">
        <v>-1.784428756114226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13</v>
      </c>
      <c r="G96">
        <v>50</v>
      </c>
      <c r="H96">
        <v>701.64</v>
      </c>
      <c r="I96">
        <v>661.65</v>
      </c>
      <c r="L96" s="3" t="s">
        <v>28</v>
      </c>
      <c r="M96" s="3">
        <v>1.6810763378646395E-2</v>
      </c>
      <c r="N96" s="3"/>
      <c r="S96" s="3" t="s">
        <v>28</v>
      </c>
      <c r="T96" s="3">
        <v>4.0039195213975178E-2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13</v>
      </c>
      <c r="G97">
        <v>50</v>
      </c>
      <c r="H97">
        <v>746.84</v>
      </c>
      <c r="I97">
        <v>667.56</v>
      </c>
      <c r="L97" s="3" t="s">
        <v>29</v>
      </c>
      <c r="M97" s="3">
        <v>1.6765508926168529</v>
      </c>
      <c r="N97" s="3"/>
      <c r="S97" s="3" t="s">
        <v>29</v>
      </c>
      <c r="T97" s="3">
        <v>1.6741162367030993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13</v>
      </c>
      <c r="G98">
        <v>50</v>
      </c>
      <c r="H98">
        <v>708.79</v>
      </c>
      <c r="I98">
        <v>713.35</v>
      </c>
      <c r="L98" s="3" t="s">
        <v>30</v>
      </c>
      <c r="M98" s="6">
        <v>3.362152675729279E-2</v>
      </c>
      <c r="N98" s="3"/>
      <c r="S98" s="3" t="s">
        <v>30</v>
      </c>
      <c r="T98" s="6">
        <v>8.0078390427950355E-2</v>
      </c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13</v>
      </c>
      <c r="G99">
        <v>50</v>
      </c>
      <c r="H99">
        <v>689.86</v>
      </c>
      <c r="I99">
        <v>686.93</v>
      </c>
      <c r="L99" s="4" t="s">
        <v>31</v>
      </c>
      <c r="M99" s="4">
        <v>2.0095752371292388</v>
      </c>
      <c r="N99" s="4"/>
      <c r="S99" s="4" t="s">
        <v>31</v>
      </c>
      <c r="T99" s="4">
        <v>2.0057459953178696</v>
      </c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13</v>
      </c>
      <c r="G100">
        <v>50</v>
      </c>
      <c r="H100">
        <v>705.03</v>
      </c>
      <c r="I100">
        <v>683.43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13</v>
      </c>
      <c r="G101">
        <v>50</v>
      </c>
      <c r="H101">
        <v>707.05</v>
      </c>
      <c r="I101">
        <v>689.84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13</v>
      </c>
      <c r="G102">
        <v>50</v>
      </c>
      <c r="H102">
        <v>695.13</v>
      </c>
      <c r="I102">
        <v>734.68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13</v>
      </c>
      <c r="G103">
        <v>50</v>
      </c>
      <c r="H103">
        <v>579.70000000000005</v>
      </c>
      <c r="I103">
        <v>708.18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686.22</v>
      </c>
      <c r="F106" s="1" t="str">
        <f>"+/-"</f>
        <v>+/-</v>
      </c>
      <c r="G106" s="1">
        <f>ROUND(STDEV(F109:F138), 2)</f>
        <v>60.31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693.85</v>
      </c>
      <c r="O106" s="1" t="str">
        <f>"+/-"</f>
        <v>+/-</v>
      </c>
      <c r="P106" s="1">
        <f>ROUND(STDEV(Q109:Q138), 2)</f>
        <v>34.28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635.84</v>
      </c>
      <c r="X106" s="1" t="str">
        <f>"+/-"</f>
        <v>+/-</v>
      </c>
      <c r="Y106" s="1">
        <f>ROUND(STDEV(Z109:Z138), 2)</f>
        <v>87.64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8.98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9.1300000000000008</v>
      </c>
      <c r="X107" s="1" t="str">
        <f>"+/-"</f>
        <v>+/-</v>
      </c>
      <c r="Y107" s="1">
        <f>ROUND(STDEV(AA110:AA139), 2)</f>
        <v>0.32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13</v>
      </c>
      <c r="E109">
        <v>50</v>
      </c>
      <c r="F109">
        <v>718.87</v>
      </c>
      <c r="K109">
        <v>8</v>
      </c>
      <c r="L109">
        <v>500</v>
      </c>
      <c r="M109">
        <v>0</v>
      </c>
      <c r="N109">
        <v>1</v>
      </c>
      <c r="O109" t="s">
        <v>13</v>
      </c>
      <c r="P109">
        <v>50</v>
      </c>
      <c r="Q109">
        <v>742.55</v>
      </c>
      <c r="R109">
        <v>9.0500000000000007</v>
      </c>
      <c r="T109">
        <v>8</v>
      </c>
      <c r="U109">
        <v>500</v>
      </c>
      <c r="V109">
        <v>0</v>
      </c>
      <c r="W109">
        <v>1</v>
      </c>
      <c r="X109" t="s">
        <v>13</v>
      </c>
      <c r="Y109">
        <v>50</v>
      </c>
      <c r="Z109">
        <v>642.79999999999995</v>
      </c>
      <c r="AA109">
        <v>8.89</v>
      </c>
    </row>
    <row r="110" spans="1:27" x14ac:dyDescent="0.35">
      <c r="B110">
        <v>500</v>
      </c>
      <c r="C110">
        <v>2</v>
      </c>
      <c r="D110" t="s">
        <v>13</v>
      </c>
      <c r="E110">
        <v>50</v>
      </c>
      <c r="F110">
        <v>734.09</v>
      </c>
      <c r="K110">
        <v>8</v>
      </c>
      <c r="L110">
        <v>500</v>
      </c>
      <c r="M110">
        <v>0</v>
      </c>
      <c r="N110">
        <v>2</v>
      </c>
      <c r="O110" t="s">
        <v>13</v>
      </c>
      <c r="P110">
        <v>50</v>
      </c>
      <c r="Q110">
        <v>722.16</v>
      </c>
      <c r="R110">
        <v>8.8699999999999992</v>
      </c>
      <c r="T110">
        <v>8</v>
      </c>
      <c r="U110">
        <v>500</v>
      </c>
      <c r="V110">
        <v>0</v>
      </c>
      <c r="W110">
        <v>2</v>
      </c>
      <c r="X110" t="s">
        <v>13</v>
      </c>
      <c r="Y110">
        <v>50</v>
      </c>
      <c r="Z110">
        <v>508.17</v>
      </c>
      <c r="AA110">
        <v>8.84</v>
      </c>
    </row>
    <row r="111" spans="1:27" x14ac:dyDescent="0.35">
      <c r="B111">
        <v>500</v>
      </c>
      <c r="C111">
        <v>3</v>
      </c>
      <c r="D111" t="s">
        <v>13</v>
      </c>
      <c r="E111">
        <v>50</v>
      </c>
      <c r="F111">
        <v>766.9</v>
      </c>
      <c r="K111">
        <v>8</v>
      </c>
      <c r="L111">
        <v>500</v>
      </c>
      <c r="M111">
        <v>0</v>
      </c>
      <c r="N111">
        <v>3</v>
      </c>
      <c r="O111" t="s">
        <v>13</v>
      </c>
      <c r="P111">
        <v>50</v>
      </c>
      <c r="Q111">
        <v>715.79</v>
      </c>
      <c r="R111">
        <v>8.85</v>
      </c>
      <c r="T111">
        <v>8</v>
      </c>
      <c r="U111">
        <v>500</v>
      </c>
      <c r="V111">
        <v>0</v>
      </c>
      <c r="W111">
        <v>3</v>
      </c>
      <c r="X111" t="s">
        <v>13</v>
      </c>
      <c r="Y111">
        <v>50</v>
      </c>
      <c r="Z111">
        <v>623.58000000000004</v>
      </c>
      <c r="AA111">
        <v>8.9499999999999993</v>
      </c>
    </row>
    <row r="112" spans="1:27" x14ac:dyDescent="0.35">
      <c r="B112">
        <v>500</v>
      </c>
      <c r="C112">
        <v>4</v>
      </c>
      <c r="D112" t="s">
        <v>13</v>
      </c>
      <c r="E112">
        <v>50</v>
      </c>
      <c r="F112">
        <v>698</v>
      </c>
      <c r="K112">
        <v>8</v>
      </c>
      <c r="L112">
        <v>500</v>
      </c>
      <c r="M112">
        <v>0</v>
      </c>
      <c r="N112">
        <v>4</v>
      </c>
      <c r="O112" t="s">
        <v>13</v>
      </c>
      <c r="P112">
        <v>50</v>
      </c>
      <c r="Q112">
        <v>675.8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13</v>
      </c>
      <c r="Y112">
        <v>50</v>
      </c>
      <c r="Z112">
        <v>627.16</v>
      </c>
      <c r="AA112">
        <v>8.99</v>
      </c>
    </row>
    <row r="113" spans="2:27" x14ac:dyDescent="0.35">
      <c r="B113">
        <v>500</v>
      </c>
      <c r="C113">
        <v>5</v>
      </c>
      <c r="D113" t="s">
        <v>13</v>
      </c>
      <c r="E113">
        <v>50</v>
      </c>
      <c r="F113">
        <v>710.42</v>
      </c>
      <c r="K113">
        <v>8</v>
      </c>
      <c r="L113">
        <v>500</v>
      </c>
      <c r="M113">
        <v>0</v>
      </c>
      <c r="N113">
        <v>5</v>
      </c>
      <c r="O113" t="s">
        <v>13</v>
      </c>
      <c r="P113">
        <v>50</v>
      </c>
      <c r="Q113">
        <v>718.06</v>
      </c>
      <c r="R113">
        <v>8.8699999999999992</v>
      </c>
      <c r="T113">
        <v>8</v>
      </c>
      <c r="U113">
        <v>500</v>
      </c>
      <c r="V113">
        <v>0</v>
      </c>
      <c r="W113">
        <v>5</v>
      </c>
      <c r="X113" t="s">
        <v>13</v>
      </c>
      <c r="Y113">
        <v>50</v>
      </c>
      <c r="Z113">
        <v>744.59</v>
      </c>
      <c r="AA113">
        <v>8.8800000000000008</v>
      </c>
    </row>
    <row r="114" spans="2:27" x14ac:dyDescent="0.35">
      <c r="B114">
        <v>500</v>
      </c>
      <c r="C114">
        <v>6</v>
      </c>
      <c r="D114" t="s">
        <v>13</v>
      </c>
      <c r="E114">
        <v>50</v>
      </c>
      <c r="F114">
        <v>641.6</v>
      </c>
      <c r="K114">
        <v>8</v>
      </c>
      <c r="L114">
        <v>500</v>
      </c>
      <c r="M114">
        <v>0</v>
      </c>
      <c r="N114">
        <v>6</v>
      </c>
      <c r="O114" t="s">
        <v>13</v>
      </c>
      <c r="P114">
        <v>50</v>
      </c>
      <c r="Q114">
        <v>662.88</v>
      </c>
      <c r="R114">
        <v>9.06</v>
      </c>
      <c r="T114">
        <v>8</v>
      </c>
      <c r="U114">
        <v>500</v>
      </c>
      <c r="V114">
        <v>0</v>
      </c>
      <c r="W114">
        <v>6</v>
      </c>
      <c r="X114" t="s">
        <v>13</v>
      </c>
      <c r="Y114">
        <v>50</v>
      </c>
      <c r="Z114">
        <v>722.7</v>
      </c>
      <c r="AA114">
        <v>9.0500000000000007</v>
      </c>
    </row>
    <row r="115" spans="2:27" x14ac:dyDescent="0.35">
      <c r="B115">
        <v>500</v>
      </c>
      <c r="C115">
        <v>7</v>
      </c>
      <c r="D115" t="s">
        <v>13</v>
      </c>
      <c r="E115">
        <v>50</v>
      </c>
      <c r="F115">
        <v>748.81</v>
      </c>
      <c r="K115">
        <v>8</v>
      </c>
      <c r="L115">
        <v>500</v>
      </c>
      <c r="M115">
        <v>0</v>
      </c>
      <c r="N115">
        <v>7</v>
      </c>
      <c r="O115" t="s">
        <v>13</v>
      </c>
      <c r="P115">
        <v>50</v>
      </c>
      <c r="Q115">
        <v>681.66</v>
      </c>
      <c r="R115">
        <v>8.84</v>
      </c>
      <c r="T115">
        <v>8</v>
      </c>
      <c r="U115">
        <v>500</v>
      </c>
      <c r="V115">
        <v>0</v>
      </c>
      <c r="W115">
        <v>7</v>
      </c>
      <c r="X115" t="s">
        <v>13</v>
      </c>
      <c r="Y115">
        <v>50</v>
      </c>
      <c r="Z115">
        <v>723.03</v>
      </c>
      <c r="AA115">
        <v>9.32</v>
      </c>
    </row>
    <row r="116" spans="2:27" x14ac:dyDescent="0.35">
      <c r="B116">
        <v>500</v>
      </c>
      <c r="C116">
        <v>8</v>
      </c>
      <c r="D116" t="s">
        <v>13</v>
      </c>
      <c r="E116">
        <v>50</v>
      </c>
      <c r="F116">
        <v>717.63</v>
      </c>
      <c r="K116">
        <v>8</v>
      </c>
      <c r="L116">
        <v>500</v>
      </c>
      <c r="M116">
        <v>0</v>
      </c>
      <c r="N116">
        <v>8</v>
      </c>
      <c r="O116" t="s">
        <v>13</v>
      </c>
      <c r="P116">
        <v>50</v>
      </c>
      <c r="Q116">
        <v>696.33</v>
      </c>
      <c r="R116">
        <v>8.9</v>
      </c>
      <c r="T116">
        <v>8</v>
      </c>
      <c r="U116">
        <v>500</v>
      </c>
      <c r="V116">
        <v>0</v>
      </c>
      <c r="W116">
        <v>8</v>
      </c>
      <c r="X116" t="s">
        <v>13</v>
      </c>
      <c r="Y116">
        <v>50</v>
      </c>
      <c r="Z116">
        <v>524.42999999999995</v>
      </c>
      <c r="AA116">
        <v>8.7899999999999991</v>
      </c>
    </row>
    <row r="117" spans="2:27" x14ac:dyDescent="0.35">
      <c r="B117">
        <v>500</v>
      </c>
      <c r="C117">
        <v>9</v>
      </c>
      <c r="D117" t="s">
        <v>13</v>
      </c>
      <c r="E117">
        <v>50</v>
      </c>
      <c r="F117">
        <v>651.77</v>
      </c>
      <c r="K117">
        <v>8</v>
      </c>
      <c r="L117">
        <v>500</v>
      </c>
      <c r="M117">
        <v>0</v>
      </c>
      <c r="N117">
        <v>9</v>
      </c>
      <c r="O117" t="s">
        <v>13</v>
      </c>
      <c r="P117">
        <v>50</v>
      </c>
      <c r="Q117">
        <v>697.77</v>
      </c>
      <c r="R117">
        <v>9.09</v>
      </c>
      <c r="T117">
        <v>8</v>
      </c>
      <c r="U117">
        <v>500</v>
      </c>
      <c r="V117">
        <v>0</v>
      </c>
      <c r="W117">
        <v>9</v>
      </c>
      <c r="X117" t="s">
        <v>13</v>
      </c>
      <c r="Y117">
        <v>50</v>
      </c>
      <c r="Z117">
        <v>753.2</v>
      </c>
      <c r="AA117">
        <v>9.07</v>
      </c>
    </row>
    <row r="118" spans="2:27" x14ac:dyDescent="0.35">
      <c r="B118">
        <v>500</v>
      </c>
      <c r="C118">
        <v>10</v>
      </c>
      <c r="D118" t="s">
        <v>13</v>
      </c>
      <c r="E118">
        <v>50</v>
      </c>
      <c r="F118">
        <v>664.22</v>
      </c>
      <c r="K118">
        <v>8</v>
      </c>
      <c r="L118">
        <v>500</v>
      </c>
      <c r="M118">
        <v>0</v>
      </c>
      <c r="N118">
        <v>10</v>
      </c>
      <c r="O118" t="s">
        <v>13</v>
      </c>
      <c r="P118">
        <v>50</v>
      </c>
      <c r="Q118">
        <v>636.89</v>
      </c>
      <c r="R118">
        <v>9.07</v>
      </c>
      <c r="T118">
        <v>8</v>
      </c>
      <c r="U118">
        <v>500</v>
      </c>
      <c r="V118">
        <v>0</v>
      </c>
      <c r="W118">
        <v>10</v>
      </c>
      <c r="X118" t="s">
        <v>13</v>
      </c>
      <c r="Y118">
        <v>50</v>
      </c>
      <c r="Z118">
        <v>709.17</v>
      </c>
      <c r="AA118">
        <v>9.25</v>
      </c>
    </row>
    <row r="119" spans="2:27" x14ac:dyDescent="0.35">
      <c r="B119">
        <v>500</v>
      </c>
      <c r="C119">
        <v>11</v>
      </c>
      <c r="D119" t="s">
        <v>13</v>
      </c>
      <c r="E119">
        <v>50</v>
      </c>
      <c r="F119">
        <v>666.39</v>
      </c>
      <c r="K119">
        <v>8</v>
      </c>
      <c r="L119">
        <v>500</v>
      </c>
      <c r="M119">
        <v>0</v>
      </c>
      <c r="N119">
        <v>11</v>
      </c>
      <c r="O119" t="s">
        <v>13</v>
      </c>
      <c r="P119">
        <v>50</v>
      </c>
      <c r="Q119">
        <v>721.66</v>
      </c>
      <c r="R119">
        <v>8.9600000000000009</v>
      </c>
      <c r="T119">
        <v>8</v>
      </c>
      <c r="U119">
        <v>500</v>
      </c>
      <c r="V119">
        <v>0</v>
      </c>
      <c r="W119">
        <v>11</v>
      </c>
      <c r="X119" t="s">
        <v>13</v>
      </c>
      <c r="Y119">
        <v>50</v>
      </c>
      <c r="Z119">
        <v>745.24</v>
      </c>
      <c r="AA119">
        <v>8.92</v>
      </c>
    </row>
    <row r="120" spans="2:27" x14ac:dyDescent="0.35">
      <c r="B120">
        <v>500</v>
      </c>
      <c r="C120">
        <v>12</v>
      </c>
      <c r="D120" t="s">
        <v>13</v>
      </c>
      <c r="E120">
        <v>50</v>
      </c>
      <c r="F120">
        <v>696.86</v>
      </c>
      <c r="K120">
        <v>8</v>
      </c>
      <c r="L120">
        <v>500</v>
      </c>
      <c r="M120">
        <v>0</v>
      </c>
      <c r="N120">
        <v>12</v>
      </c>
      <c r="O120" t="s">
        <v>13</v>
      </c>
      <c r="P120">
        <v>50</v>
      </c>
      <c r="Q120">
        <v>654.91999999999996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13</v>
      </c>
      <c r="Y120">
        <v>50</v>
      </c>
      <c r="Z120">
        <v>570.91999999999996</v>
      </c>
      <c r="AA120">
        <v>9.43</v>
      </c>
    </row>
    <row r="121" spans="2:27" x14ac:dyDescent="0.35">
      <c r="B121">
        <v>500</v>
      </c>
      <c r="C121">
        <v>13</v>
      </c>
      <c r="D121" t="s">
        <v>13</v>
      </c>
      <c r="E121">
        <v>50</v>
      </c>
      <c r="F121">
        <v>666.39</v>
      </c>
      <c r="K121">
        <v>8</v>
      </c>
      <c r="L121">
        <v>500</v>
      </c>
      <c r="M121">
        <v>0</v>
      </c>
      <c r="N121">
        <v>13</v>
      </c>
      <c r="O121" t="s">
        <v>13</v>
      </c>
      <c r="P121">
        <v>50</v>
      </c>
      <c r="Q121">
        <v>713.48</v>
      </c>
      <c r="R121">
        <v>9.32</v>
      </c>
      <c r="T121">
        <v>8</v>
      </c>
      <c r="U121">
        <v>500</v>
      </c>
      <c r="V121">
        <v>0</v>
      </c>
      <c r="W121">
        <v>13</v>
      </c>
      <c r="X121" t="s">
        <v>13</v>
      </c>
      <c r="Y121">
        <v>50</v>
      </c>
      <c r="Z121">
        <v>717.78</v>
      </c>
      <c r="AA121">
        <v>8.7799999999999994</v>
      </c>
    </row>
    <row r="122" spans="2:27" x14ac:dyDescent="0.35">
      <c r="B122">
        <v>500</v>
      </c>
      <c r="C122">
        <v>14</v>
      </c>
      <c r="D122" t="s">
        <v>13</v>
      </c>
      <c r="E122">
        <v>50</v>
      </c>
      <c r="F122">
        <v>740.97</v>
      </c>
      <c r="K122">
        <v>8</v>
      </c>
      <c r="L122">
        <v>500</v>
      </c>
      <c r="M122">
        <v>0</v>
      </c>
      <c r="N122">
        <v>14</v>
      </c>
      <c r="O122" t="s">
        <v>13</v>
      </c>
      <c r="P122">
        <v>50</v>
      </c>
      <c r="Q122">
        <v>725.27</v>
      </c>
      <c r="R122">
        <v>8.83</v>
      </c>
      <c r="T122">
        <v>8</v>
      </c>
      <c r="U122">
        <v>500</v>
      </c>
      <c r="V122">
        <v>0</v>
      </c>
      <c r="W122">
        <v>14</v>
      </c>
      <c r="X122" t="s">
        <v>13</v>
      </c>
      <c r="Y122">
        <v>50</v>
      </c>
      <c r="Z122">
        <v>522.64</v>
      </c>
      <c r="AA122">
        <v>8.9</v>
      </c>
    </row>
    <row r="123" spans="2:27" x14ac:dyDescent="0.35">
      <c r="B123">
        <v>500</v>
      </c>
      <c r="C123">
        <v>15</v>
      </c>
      <c r="D123" t="s">
        <v>13</v>
      </c>
      <c r="E123">
        <v>50</v>
      </c>
      <c r="F123">
        <v>767.81</v>
      </c>
      <c r="K123">
        <v>8</v>
      </c>
      <c r="L123">
        <v>500</v>
      </c>
      <c r="M123">
        <v>0</v>
      </c>
      <c r="N123">
        <v>15</v>
      </c>
      <c r="O123" t="s">
        <v>13</v>
      </c>
      <c r="P123">
        <v>50</v>
      </c>
      <c r="Q123">
        <v>643.66</v>
      </c>
      <c r="R123">
        <v>9.16</v>
      </c>
      <c r="T123">
        <v>8</v>
      </c>
      <c r="U123">
        <v>500</v>
      </c>
      <c r="V123">
        <v>0</v>
      </c>
      <c r="W123">
        <v>15</v>
      </c>
      <c r="X123" t="s">
        <v>13</v>
      </c>
      <c r="Y123">
        <v>50</v>
      </c>
      <c r="Z123">
        <v>627.84</v>
      </c>
      <c r="AA123">
        <v>9.08</v>
      </c>
    </row>
    <row r="124" spans="2:27" x14ac:dyDescent="0.35">
      <c r="B124">
        <v>500</v>
      </c>
      <c r="C124">
        <v>16</v>
      </c>
      <c r="D124" t="s">
        <v>13</v>
      </c>
      <c r="E124">
        <v>50</v>
      </c>
      <c r="F124">
        <v>622.29999999999995</v>
      </c>
      <c r="K124">
        <v>8</v>
      </c>
      <c r="L124">
        <v>500</v>
      </c>
      <c r="M124">
        <v>0</v>
      </c>
      <c r="N124">
        <v>16</v>
      </c>
      <c r="O124" t="s">
        <v>13</v>
      </c>
      <c r="P124">
        <v>50</v>
      </c>
      <c r="Q124">
        <v>646.16999999999996</v>
      </c>
      <c r="R124">
        <v>8.76</v>
      </c>
      <c r="T124">
        <v>8</v>
      </c>
      <c r="U124">
        <v>500</v>
      </c>
      <c r="V124">
        <v>0</v>
      </c>
      <c r="W124">
        <v>16</v>
      </c>
      <c r="X124" t="s">
        <v>13</v>
      </c>
      <c r="Y124">
        <v>50</v>
      </c>
      <c r="Z124">
        <v>554.79</v>
      </c>
      <c r="AA124">
        <v>9.65</v>
      </c>
    </row>
    <row r="125" spans="2:27" x14ac:dyDescent="0.35">
      <c r="B125">
        <v>500</v>
      </c>
      <c r="C125">
        <v>17</v>
      </c>
      <c r="D125" t="s">
        <v>13</v>
      </c>
      <c r="E125">
        <v>50</v>
      </c>
      <c r="F125">
        <v>595.48</v>
      </c>
      <c r="K125">
        <v>8</v>
      </c>
      <c r="L125">
        <v>500</v>
      </c>
      <c r="M125">
        <v>0</v>
      </c>
      <c r="N125">
        <v>17</v>
      </c>
      <c r="O125" t="s">
        <v>13</v>
      </c>
      <c r="P125">
        <v>50</v>
      </c>
      <c r="Q125">
        <v>673.34</v>
      </c>
      <c r="R125">
        <v>8.69</v>
      </c>
      <c r="T125">
        <v>8</v>
      </c>
      <c r="U125">
        <v>500</v>
      </c>
      <c r="V125">
        <v>0</v>
      </c>
      <c r="W125">
        <v>17</v>
      </c>
      <c r="X125" t="s">
        <v>13</v>
      </c>
      <c r="Y125">
        <v>50</v>
      </c>
      <c r="Z125">
        <v>723.78</v>
      </c>
      <c r="AA125">
        <v>9.76</v>
      </c>
    </row>
    <row r="126" spans="2:27" x14ac:dyDescent="0.35">
      <c r="B126">
        <v>500</v>
      </c>
      <c r="C126">
        <v>18</v>
      </c>
      <c r="D126" t="s">
        <v>13</v>
      </c>
      <c r="E126">
        <v>50</v>
      </c>
      <c r="F126">
        <v>748.64</v>
      </c>
      <c r="K126">
        <v>8</v>
      </c>
      <c r="L126">
        <v>500</v>
      </c>
      <c r="M126">
        <v>0</v>
      </c>
      <c r="N126">
        <v>18</v>
      </c>
      <c r="O126" t="s">
        <v>13</v>
      </c>
      <c r="P126">
        <v>50</v>
      </c>
      <c r="Q126">
        <v>705.61</v>
      </c>
      <c r="R126">
        <v>9.9</v>
      </c>
      <c r="T126">
        <v>8</v>
      </c>
      <c r="U126">
        <v>500</v>
      </c>
      <c r="V126">
        <v>0</v>
      </c>
      <c r="W126">
        <v>18</v>
      </c>
      <c r="X126" t="s">
        <v>13</v>
      </c>
      <c r="Y126">
        <v>50</v>
      </c>
      <c r="Z126">
        <v>499.14</v>
      </c>
      <c r="AA126">
        <v>9.09</v>
      </c>
    </row>
    <row r="127" spans="2:27" x14ac:dyDescent="0.35">
      <c r="B127">
        <v>500</v>
      </c>
      <c r="C127">
        <v>19</v>
      </c>
      <c r="D127" t="s">
        <v>13</v>
      </c>
      <c r="E127">
        <v>50</v>
      </c>
      <c r="F127">
        <v>646.66</v>
      </c>
      <c r="K127">
        <v>8</v>
      </c>
      <c r="L127">
        <v>500</v>
      </c>
      <c r="M127">
        <v>0</v>
      </c>
      <c r="N127">
        <v>19</v>
      </c>
      <c r="O127" t="s">
        <v>13</v>
      </c>
      <c r="P127">
        <v>50</v>
      </c>
      <c r="Q127">
        <v>714.15</v>
      </c>
      <c r="R127">
        <v>8.9499999999999993</v>
      </c>
      <c r="T127">
        <v>8</v>
      </c>
      <c r="U127">
        <v>500</v>
      </c>
      <c r="V127">
        <v>0</v>
      </c>
      <c r="W127">
        <v>19</v>
      </c>
      <c r="X127" t="s">
        <v>13</v>
      </c>
      <c r="Y127">
        <v>50</v>
      </c>
      <c r="Z127">
        <v>686.69</v>
      </c>
      <c r="AA127">
        <v>9.25</v>
      </c>
    </row>
    <row r="128" spans="2:27" x14ac:dyDescent="0.35">
      <c r="B128">
        <v>500</v>
      </c>
      <c r="C128">
        <v>20</v>
      </c>
      <c r="D128" t="s">
        <v>13</v>
      </c>
      <c r="E128">
        <v>50</v>
      </c>
      <c r="F128">
        <v>647.01</v>
      </c>
      <c r="K128">
        <v>8</v>
      </c>
      <c r="L128">
        <v>500</v>
      </c>
      <c r="M128">
        <v>0</v>
      </c>
      <c r="N128">
        <v>20</v>
      </c>
      <c r="O128" t="s">
        <v>13</v>
      </c>
      <c r="P128">
        <v>50</v>
      </c>
      <c r="Q128">
        <v>686.4</v>
      </c>
      <c r="R128">
        <v>8.9600000000000009</v>
      </c>
      <c r="T128">
        <v>8</v>
      </c>
      <c r="U128">
        <v>500</v>
      </c>
      <c r="V128">
        <v>0</v>
      </c>
      <c r="W128">
        <v>20</v>
      </c>
      <c r="X128" t="s">
        <v>13</v>
      </c>
      <c r="Y128">
        <v>50</v>
      </c>
      <c r="Z128">
        <v>679.65</v>
      </c>
      <c r="AA128">
        <v>9.06</v>
      </c>
    </row>
    <row r="129" spans="1:27" x14ac:dyDescent="0.35">
      <c r="B129">
        <v>500</v>
      </c>
      <c r="C129">
        <v>21</v>
      </c>
      <c r="D129" t="s">
        <v>13</v>
      </c>
      <c r="E129">
        <v>50</v>
      </c>
      <c r="F129">
        <v>597.79</v>
      </c>
      <c r="K129">
        <v>8</v>
      </c>
      <c r="L129">
        <v>500</v>
      </c>
      <c r="M129">
        <v>0</v>
      </c>
      <c r="N129">
        <v>21</v>
      </c>
      <c r="O129" t="s">
        <v>13</v>
      </c>
      <c r="P129">
        <v>50</v>
      </c>
      <c r="Q129">
        <v>761.27</v>
      </c>
      <c r="R129">
        <v>9.06</v>
      </c>
      <c r="T129">
        <v>8</v>
      </c>
      <c r="U129">
        <v>500</v>
      </c>
      <c r="V129">
        <v>0</v>
      </c>
      <c r="W129">
        <v>21</v>
      </c>
      <c r="X129" t="s">
        <v>13</v>
      </c>
      <c r="Y129">
        <v>50</v>
      </c>
      <c r="Z129">
        <v>562.30999999999995</v>
      </c>
      <c r="AA129">
        <v>9.16</v>
      </c>
    </row>
    <row r="130" spans="1:27" x14ac:dyDescent="0.35">
      <c r="B130">
        <v>500</v>
      </c>
      <c r="C130">
        <v>22</v>
      </c>
      <c r="D130" t="s">
        <v>13</v>
      </c>
      <c r="E130">
        <v>50</v>
      </c>
      <c r="F130">
        <v>613.86</v>
      </c>
      <c r="K130">
        <v>8</v>
      </c>
      <c r="L130">
        <v>500</v>
      </c>
      <c r="M130">
        <v>0</v>
      </c>
      <c r="N130">
        <v>22</v>
      </c>
      <c r="O130" t="s">
        <v>13</v>
      </c>
      <c r="P130">
        <v>50</v>
      </c>
      <c r="Q130">
        <v>717.32</v>
      </c>
      <c r="R130">
        <v>9.11</v>
      </c>
      <c r="T130">
        <v>8</v>
      </c>
      <c r="U130">
        <v>500</v>
      </c>
      <c r="V130">
        <v>0</v>
      </c>
      <c r="W130">
        <v>22</v>
      </c>
      <c r="X130" t="s">
        <v>13</v>
      </c>
      <c r="Y130">
        <v>50</v>
      </c>
      <c r="Z130">
        <v>678.14</v>
      </c>
      <c r="AA130">
        <v>9.01</v>
      </c>
    </row>
    <row r="131" spans="1:27" x14ac:dyDescent="0.35">
      <c r="B131">
        <v>500</v>
      </c>
      <c r="C131">
        <v>23</v>
      </c>
      <c r="D131" t="s">
        <v>13</v>
      </c>
      <c r="E131">
        <v>50</v>
      </c>
      <c r="F131">
        <v>648.79</v>
      </c>
      <c r="K131">
        <v>8</v>
      </c>
      <c r="L131">
        <v>500</v>
      </c>
      <c r="M131">
        <v>0</v>
      </c>
      <c r="N131">
        <v>23</v>
      </c>
      <c r="O131" t="s">
        <v>13</v>
      </c>
      <c r="P131">
        <v>50</v>
      </c>
      <c r="Q131">
        <v>666.99</v>
      </c>
      <c r="R131">
        <v>8.86</v>
      </c>
      <c r="T131">
        <v>8</v>
      </c>
      <c r="U131">
        <v>500</v>
      </c>
      <c r="V131">
        <v>0</v>
      </c>
      <c r="W131">
        <v>23</v>
      </c>
      <c r="X131" t="s">
        <v>13</v>
      </c>
      <c r="Y131">
        <v>50</v>
      </c>
      <c r="Z131">
        <v>459.69</v>
      </c>
      <c r="AA131">
        <v>8.85</v>
      </c>
    </row>
    <row r="132" spans="1:27" x14ac:dyDescent="0.35">
      <c r="B132">
        <v>500</v>
      </c>
      <c r="C132">
        <v>24</v>
      </c>
      <c r="D132" t="s">
        <v>13</v>
      </c>
      <c r="E132">
        <v>50</v>
      </c>
      <c r="F132">
        <v>684.05</v>
      </c>
      <c r="K132">
        <v>8</v>
      </c>
      <c r="L132">
        <v>500</v>
      </c>
      <c r="M132">
        <v>0</v>
      </c>
      <c r="N132">
        <v>24</v>
      </c>
      <c r="O132" t="s">
        <v>13</v>
      </c>
      <c r="P132">
        <v>50</v>
      </c>
      <c r="Q132">
        <v>722.58</v>
      </c>
      <c r="R132">
        <v>9.01</v>
      </c>
      <c r="T132">
        <v>8</v>
      </c>
      <c r="U132">
        <v>500</v>
      </c>
      <c r="V132">
        <v>0</v>
      </c>
      <c r="W132">
        <v>24</v>
      </c>
      <c r="X132" t="s">
        <v>13</v>
      </c>
      <c r="Y132">
        <v>50</v>
      </c>
      <c r="Z132">
        <v>727.39</v>
      </c>
      <c r="AA132">
        <v>8.8000000000000007</v>
      </c>
    </row>
    <row r="133" spans="1:27" x14ac:dyDescent="0.35">
      <c r="B133">
        <v>500</v>
      </c>
      <c r="C133">
        <v>25</v>
      </c>
      <c r="D133" t="s">
        <v>13</v>
      </c>
      <c r="E133">
        <v>50</v>
      </c>
      <c r="F133">
        <v>677.98</v>
      </c>
      <c r="K133">
        <v>8</v>
      </c>
      <c r="L133">
        <v>500</v>
      </c>
      <c r="M133">
        <v>0</v>
      </c>
      <c r="N133">
        <v>25</v>
      </c>
      <c r="O133" t="s">
        <v>13</v>
      </c>
      <c r="P133">
        <v>50</v>
      </c>
      <c r="Q133">
        <v>701.88</v>
      </c>
      <c r="R133">
        <v>9.06</v>
      </c>
      <c r="T133">
        <v>8</v>
      </c>
      <c r="U133">
        <v>500</v>
      </c>
      <c r="V133">
        <v>0</v>
      </c>
      <c r="W133">
        <v>25</v>
      </c>
      <c r="X133" t="s">
        <v>13</v>
      </c>
      <c r="Y133">
        <v>50</v>
      </c>
      <c r="Z133">
        <v>546.15</v>
      </c>
      <c r="AA133">
        <v>10.01</v>
      </c>
    </row>
    <row r="134" spans="1:27" x14ac:dyDescent="0.35">
      <c r="B134">
        <v>500</v>
      </c>
      <c r="C134">
        <v>26</v>
      </c>
      <c r="D134" t="s">
        <v>13</v>
      </c>
      <c r="E134">
        <v>50</v>
      </c>
      <c r="F134">
        <v>716.3</v>
      </c>
      <c r="K134">
        <v>8</v>
      </c>
      <c r="L134">
        <v>500</v>
      </c>
      <c r="M134">
        <v>0</v>
      </c>
      <c r="N134">
        <v>26</v>
      </c>
      <c r="O134" t="s">
        <v>13</v>
      </c>
      <c r="P134">
        <v>50</v>
      </c>
      <c r="Q134">
        <v>726.92</v>
      </c>
      <c r="R134">
        <v>9.08</v>
      </c>
      <c r="T134">
        <v>8</v>
      </c>
      <c r="U134">
        <v>500</v>
      </c>
      <c r="V134">
        <v>0</v>
      </c>
      <c r="W134">
        <v>26</v>
      </c>
      <c r="X134" t="s">
        <v>13</v>
      </c>
      <c r="Y134">
        <v>50</v>
      </c>
      <c r="Z134">
        <v>702.23</v>
      </c>
      <c r="AA134">
        <v>9.0299999999999994</v>
      </c>
    </row>
    <row r="135" spans="1:27" x14ac:dyDescent="0.35">
      <c r="B135">
        <v>500</v>
      </c>
      <c r="C135">
        <v>27</v>
      </c>
      <c r="D135" t="s">
        <v>13</v>
      </c>
      <c r="E135">
        <v>50</v>
      </c>
      <c r="F135">
        <v>569.67999999999995</v>
      </c>
      <c r="K135">
        <v>8</v>
      </c>
      <c r="L135">
        <v>500</v>
      </c>
      <c r="M135">
        <v>0</v>
      </c>
      <c r="N135">
        <v>27</v>
      </c>
      <c r="O135" t="s">
        <v>13</v>
      </c>
      <c r="P135">
        <v>50</v>
      </c>
      <c r="Q135">
        <v>673.43</v>
      </c>
      <c r="R135">
        <v>8.91</v>
      </c>
      <c r="T135">
        <v>8</v>
      </c>
      <c r="U135">
        <v>500</v>
      </c>
      <c r="V135">
        <v>0</v>
      </c>
      <c r="W135">
        <v>27</v>
      </c>
      <c r="X135" t="s">
        <v>13</v>
      </c>
      <c r="Y135">
        <v>50</v>
      </c>
      <c r="Z135">
        <v>659.93</v>
      </c>
      <c r="AA135">
        <v>9.64</v>
      </c>
    </row>
    <row r="136" spans="1:27" x14ac:dyDescent="0.35">
      <c r="B136">
        <v>500</v>
      </c>
      <c r="C136">
        <v>28</v>
      </c>
      <c r="D136" t="s">
        <v>13</v>
      </c>
      <c r="E136">
        <v>50</v>
      </c>
      <c r="F136">
        <v>674.84</v>
      </c>
      <c r="K136">
        <v>8</v>
      </c>
      <c r="L136">
        <v>500</v>
      </c>
      <c r="M136">
        <v>0</v>
      </c>
      <c r="N136">
        <v>28</v>
      </c>
      <c r="O136" t="s">
        <v>13</v>
      </c>
      <c r="P136">
        <v>50</v>
      </c>
      <c r="Q136">
        <v>609.54999999999995</v>
      </c>
      <c r="R136">
        <v>8.89</v>
      </c>
      <c r="T136">
        <v>8</v>
      </c>
      <c r="U136">
        <v>500</v>
      </c>
      <c r="V136">
        <v>0</v>
      </c>
      <c r="W136">
        <v>28</v>
      </c>
      <c r="X136" t="s">
        <v>13</v>
      </c>
      <c r="Y136">
        <v>50</v>
      </c>
      <c r="Z136">
        <v>562.69000000000005</v>
      </c>
      <c r="AA136">
        <v>9.57</v>
      </c>
    </row>
    <row r="137" spans="1:27" x14ac:dyDescent="0.35">
      <c r="B137">
        <v>500</v>
      </c>
      <c r="C137">
        <v>29</v>
      </c>
      <c r="D137" t="s">
        <v>13</v>
      </c>
      <c r="E137">
        <v>50</v>
      </c>
      <c r="F137">
        <v>850.8</v>
      </c>
      <c r="K137">
        <v>8</v>
      </c>
      <c r="L137">
        <v>500</v>
      </c>
      <c r="M137">
        <v>0</v>
      </c>
      <c r="N137">
        <v>29</v>
      </c>
      <c r="O137" t="s">
        <v>13</v>
      </c>
      <c r="P137">
        <v>50</v>
      </c>
      <c r="Q137">
        <v>689.34</v>
      </c>
      <c r="R137">
        <v>8.7100000000000009</v>
      </c>
      <c r="T137">
        <v>8</v>
      </c>
      <c r="U137">
        <v>500</v>
      </c>
      <c r="V137">
        <v>0</v>
      </c>
      <c r="W137">
        <v>29</v>
      </c>
      <c r="X137" t="s">
        <v>13</v>
      </c>
      <c r="Y137">
        <v>50</v>
      </c>
      <c r="Z137">
        <v>703.14</v>
      </c>
      <c r="AA137">
        <v>8.9</v>
      </c>
    </row>
    <row r="138" spans="1:27" x14ac:dyDescent="0.35">
      <c r="B138">
        <v>500</v>
      </c>
      <c r="C138">
        <v>30</v>
      </c>
      <c r="D138" t="s">
        <v>13</v>
      </c>
      <c r="E138">
        <v>50</v>
      </c>
      <c r="F138">
        <v>701.62</v>
      </c>
      <c r="K138">
        <v>8</v>
      </c>
      <c r="L138">
        <v>500</v>
      </c>
      <c r="M138">
        <v>0</v>
      </c>
      <c r="N138">
        <v>30</v>
      </c>
      <c r="O138" t="s">
        <v>13</v>
      </c>
      <c r="P138">
        <v>50</v>
      </c>
      <c r="Q138">
        <v>711.68</v>
      </c>
      <c r="R138">
        <v>8.94</v>
      </c>
      <c r="T138">
        <v>8</v>
      </c>
      <c r="U138">
        <v>500</v>
      </c>
      <c r="V138">
        <v>0</v>
      </c>
      <c r="W138">
        <v>30</v>
      </c>
      <c r="X138" t="s">
        <v>13</v>
      </c>
      <c r="Y138">
        <v>50</v>
      </c>
      <c r="Z138">
        <v>566.33000000000004</v>
      </c>
      <c r="AA138">
        <v>9.1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649.87</v>
      </c>
      <c r="F141" s="1" t="str">
        <f>"+/-"</f>
        <v>+/-</v>
      </c>
      <c r="G141" s="1">
        <f>ROUND(STDEV(H144:H173), 2)</f>
        <v>71.47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626.57000000000005</v>
      </c>
      <c r="O141" s="1" t="str">
        <f>"+/-"</f>
        <v>+/-</v>
      </c>
      <c r="P141" s="1">
        <f>ROUND(STDEV(Q144:Q173), 2)</f>
        <v>86.68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621.27</v>
      </c>
      <c r="X141" s="1" t="str">
        <f>"+/-"</f>
        <v>+/-</v>
      </c>
      <c r="Y141" s="1">
        <f>ROUND(STDEV(Z144:Z173), 2)</f>
        <v>88.8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9.1</v>
      </c>
      <c r="F142" s="1" t="str">
        <f>"+/-"</f>
        <v>+/-</v>
      </c>
      <c r="G142" s="1">
        <f>ROUND(STDEV(I145:I174), 2)</f>
        <v>0.23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0.28000000000000003</v>
      </c>
      <c r="Q142" s="1" t="s">
        <v>93</v>
      </c>
      <c r="U142" s="1" t="s">
        <v>6</v>
      </c>
      <c r="V142" s="1" t="s">
        <v>91</v>
      </c>
      <c r="W142" s="1">
        <f>ROUND(AVERAGE(AA144:AA173), 2)</f>
        <v>9.02</v>
      </c>
      <c r="X142" s="1" t="str">
        <f>"+/-"</f>
        <v>+/-</v>
      </c>
      <c r="Y142" s="1">
        <f>ROUND(STDEV(AA145:AA174), 2)</f>
        <v>0.23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13</v>
      </c>
      <c r="G144">
        <v>50</v>
      </c>
      <c r="H144">
        <v>748.82</v>
      </c>
      <c r="I144">
        <v>9.6300000000000008</v>
      </c>
      <c r="K144">
        <v>8</v>
      </c>
      <c r="L144">
        <v>500</v>
      </c>
      <c r="M144">
        <v>0</v>
      </c>
      <c r="N144">
        <v>1</v>
      </c>
      <c r="O144" t="s">
        <v>13</v>
      </c>
      <c r="P144">
        <v>50</v>
      </c>
      <c r="Q144">
        <v>757.2</v>
      </c>
      <c r="R144">
        <v>9.01</v>
      </c>
      <c r="T144">
        <v>8</v>
      </c>
      <c r="U144">
        <v>500</v>
      </c>
      <c r="V144">
        <v>0</v>
      </c>
      <c r="W144">
        <v>1</v>
      </c>
      <c r="X144" t="s">
        <v>13</v>
      </c>
      <c r="Y144">
        <v>50</v>
      </c>
      <c r="Z144">
        <v>523.84</v>
      </c>
      <c r="AA144">
        <v>9.1199999999999992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13</v>
      </c>
      <c r="G145">
        <v>50</v>
      </c>
      <c r="H145">
        <v>643.89</v>
      </c>
      <c r="I145">
        <v>8.94</v>
      </c>
      <c r="K145">
        <v>8</v>
      </c>
      <c r="L145">
        <v>500</v>
      </c>
      <c r="M145">
        <v>0</v>
      </c>
      <c r="N145">
        <v>2</v>
      </c>
      <c r="O145" t="s">
        <v>13</v>
      </c>
      <c r="P145">
        <v>50</v>
      </c>
      <c r="Q145">
        <v>667.15</v>
      </c>
      <c r="R145">
        <v>9.5</v>
      </c>
      <c r="T145">
        <v>8</v>
      </c>
      <c r="U145">
        <v>500</v>
      </c>
      <c r="V145">
        <v>0</v>
      </c>
      <c r="W145">
        <v>2</v>
      </c>
      <c r="X145" t="s">
        <v>13</v>
      </c>
      <c r="Y145">
        <v>50</v>
      </c>
      <c r="Z145">
        <v>590.82000000000005</v>
      </c>
      <c r="AA145">
        <v>9.1199999999999992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13</v>
      </c>
      <c r="G146">
        <v>50</v>
      </c>
      <c r="H146">
        <v>686.44</v>
      </c>
      <c r="I146">
        <v>9.2200000000000006</v>
      </c>
      <c r="K146">
        <v>8</v>
      </c>
      <c r="L146">
        <v>500</v>
      </c>
      <c r="M146">
        <v>0</v>
      </c>
      <c r="N146">
        <v>3</v>
      </c>
      <c r="O146" t="s">
        <v>13</v>
      </c>
      <c r="P146">
        <v>50</v>
      </c>
      <c r="Q146">
        <v>605.37</v>
      </c>
      <c r="R146">
        <v>8.9700000000000006</v>
      </c>
      <c r="T146">
        <v>8</v>
      </c>
      <c r="U146">
        <v>500</v>
      </c>
      <c r="V146">
        <v>0</v>
      </c>
      <c r="W146">
        <v>3</v>
      </c>
      <c r="X146" t="s">
        <v>13</v>
      </c>
      <c r="Y146">
        <v>50</v>
      </c>
      <c r="Z146">
        <v>537.45000000000005</v>
      </c>
      <c r="AA146">
        <v>8.9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13</v>
      </c>
      <c r="G147">
        <v>50</v>
      </c>
      <c r="H147">
        <v>564.03</v>
      </c>
      <c r="I147">
        <v>9.2899999999999991</v>
      </c>
      <c r="K147">
        <v>8</v>
      </c>
      <c r="L147">
        <v>500</v>
      </c>
      <c r="M147">
        <v>0</v>
      </c>
      <c r="N147">
        <v>4</v>
      </c>
      <c r="O147" t="s">
        <v>13</v>
      </c>
      <c r="P147">
        <v>50</v>
      </c>
      <c r="Q147">
        <v>684.89</v>
      </c>
      <c r="R147">
        <v>9.15</v>
      </c>
      <c r="T147">
        <v>8</v>
      </c>
      <c r="U147">
        <v>500</v>
      </c>
      <c r="V147">
        <v>0</v>
      </c>
      <c r="W147">
        <v>4</v>
      </c>
      <c r="X147" t="s">
        <v>13</v>
      </c>
      <c r="Y147">
        <v>50</v>
      </c>
      <c r="Z147">
        <v>418.94</v>
      </c>
      <c r="AA147">
        <v>9.3800000000000008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13</v>
      </c>
      <c r="G148">
        <v>50</v>
      </c>
      <c r="H148">
        <v>713.25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13</v>
      </c>
      <c r="P148">
        <v>50</v>
      </c>
      <c r="Q148">
        <v>673.46</v>
      </c>
      <c r="R148">
        <v>8.84</v>
      </c>
      <c r="T148">
        <v>8</v>
      </c>
      <c r="U148">
        <v>500</v>
      </c>
      <c r="V148">
        <v>0</v>
      </c>
      <c r="W148">
        <v>5</v>
      </c>
      <c r="X148" t="s">
        <v>13</v>
      </c>
      <c r="Y148">
        <v>50</v>
      </c>
      <c r="Z148">
        <v>692.34</v>
      </c>
      <c r="AA148">
        <v>8.8699999999999992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13</v>
      </c>
      <c r="G149">
        <v>50</v>
      </c>
      <c r="H149">
        <v>553.41</v>
      </c>
      <c r="I149">
        <v>9.35</v>
      </c>
      <c r="K149">
        <v>8</v>
      </c>
      <c r="L149">
        <v>500</v>
      </c>
      <c r="M149">
        <v>0</v>
      </c>
      <c r="N149">
        <v>6</v>
      </c>
      <c r="O149" t="s">
        <v>13</v>
      </c>
      <c r="P149">
        <v>50</v>
      </c>
      <c r="Q149">
        <v>513.79</v>
      </c>
      <c r="R149">
        <v>9.94</v>
      </c>
      <c r="T149">
        <v>8</v>
      </c>
      <c r="U149">
        <v>500</v>
      </c>
      <c r="V149">
        <v>0</v>
      </c>
      <c r="W149">
        <v>6</v>
      </c>
      <c r="X149" t="s">
        <v>13</v>
      </c>
      <c r="Y149">
        <v>50</v>
      </c>
      <c r="Z149">
        <v>520.4</v>
      </c>
      <c r="AA149">
        <v>8.81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13</v>
      </c>
      <c r="G150">
        <v>50</v>
      </c>
      <c r="H150">
        <v>543.82000000000005</v>
      </c>
      <c r="I150">
        <v>8.85</v>
      </c>
      <c r="K150">
        <v>8</v>
      </c>
      <c r="L150">
        <v>500</v>
      </c>
      <c r="M150">
        <v>0</v>
      </c>
      <c r="N150">
        <v>7</v>
      </c>
      <c r="O150" t="s">
        <v>13</v>
      </c>
      <c r="P150">
        <v>50</v>
      </c>
      <c r="Q150">
        <v>528.21</v>
      </c>
      <c r="R150">
        <v>9</v>
      </c>
      <c r="T150">
        <v>8</v>
      </c>
      <c r="U150">
        <v>500</v>
      </c>
      <c r="V150">
        <v>0</v>
      </c>
      <c r="W150">
        <v>7</v>
      </c>
      <c r="X150" t="s">
        <v>13</v>
      </c>
      <c r="Y150">
        <v>50</v>
      </c>
      <c r="Z150">
        <v>717.73</v>
      </c>
      <c r="AA150">
        <v>9.1999999999999993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13</v>
      </c>
      <c r="G151">
        <v>50</v>
      </c>
      <c r="H151">
        <v>690.56</v>
      </c>
      <c r="I151">
        <v>9.1</v>
      </c>
      <c r="K151">
        <v>8</v>
      </c>
      <c r="L151">
        <v>500</v>
      </c>
      <c r="M151">
        <v>0</v>
      </c>
      <c r="N151">
        <v>8</v>
      </c>
      <c r="O151" t="s">
        <v>13</v>
      </c>
      <c r="P151">
        <v>50</v>
      </c>
      <c r="Q151">
        <v>691.66</v>
      </c>
      <c r="R151">
        <v>9.14</v>
      </c>
      <c r="T151">
        <v>8</v>
      </c>
      <c r="U151">
        <v>500</v>
      </c>
      <c r="V151">
        <v>0</v>
      </c>
      <c r="W151">
        <v>8</v>
      </c>
      <c r="X151" t="s">
        <v>13</v>
      </c>
      <c r="Y151">
        <v>50</v>
      </c>
      <c r="Z151">
        <v>705.92</v>
      </c>
      <c r="AA151">
        <v>9.52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13</v>
      </c>
      <c r="G152">
        <v>50</v>
      </c>
      <c r="H152">
        <v>698.1</v>
      </c>
      <c r="I152">
        <v>9.18</v>
      </c>
      <c r="K152">
        <v>8</v>
      </c>
      <c r="L152">
        <v>500</v>
      </c>
      <c r="M152">
        <v>0</v>
      </c>
      <c r="N152">
        <v>9</v>
      </c>
      <c r="O152" t="s">
        <v>13</v>
      </c>
      <c r="P152">
        <v>50</v>
      </c>
      <c r="Q152">
        <v>514.19000000000005</v>
      </c>
      <c r="R152">
        <v>9.41</v>
      </c>
      <c r="T152">
        <v>8</v>
      </c>
      <c r="U152">
        <v>500</v>
      </c>
      <c r="V152">
        <v>0</v>
      </c>
      <c r="W152">
        <v>9</v>
      </c>
      <c r="X152" t="s">
        <v>13</v>
      </c>
      <c r="Y152">
        <v>50</v>
      </c>
      <c r="Z152">
        <v>648.41999999999996</v>
      </c>
      <c r="AA152">
        <v>8.82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13</v>
      </c>
      <c r="G153">
        <v>50</v>
      </c>
      <c r="H153">
        <v>693.21</v>
      </c>
      <c r="I153">
        <v>9.09</v>
      </c>
      <c r="K153">
        <v>8</v>
      </c>
      <c r="L153">
        <v>500</v>
      </c>
      <c r="M153">
        <v>0</v>
      </c>
      <c r="N153">
        <v>10</v>
      </c>
      <c r="O153" t="s">
        <v>13</v>
      </c>
      <c r="P153">
        <v>50</v>
      </c>
      <c r="Q153">
        <v>648.69000000000005</v>
      </c>
      <c r="R153">
        <v>8.89</v>
      </c>
      <c r="T153">
        <v>8</v>
      </c>
      <c r="U153">
        <v>500</v>
      </c>
      <c r="V153">
        <v>0</v>
      </c>
      <c r="W153">
        <v>10</v>
      </c>
      <c r="X153" t="s">
        <v>13</v>
      </c>
      <c r="Y153">
        <v>50</v>
      </c>
      <c r="Z153">
        <v>746.92</v>
      </c>
      <c r="AA153">
        <v>9.14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13</v>
      </c>
      <c r="G154">
        <v>50</v>
      </c>
      <c r="H154">
        <v>647.98</v>
      </c>
      <c r="I154">
        <v>9.1300000000000008</v>
      </c>
      <c r="K154">
        <v>8</v>
      </c>
      <c r="L154">
        <v>500</v>
      </c>
      <c r="M154">
        <v>0</v>
      </c>
      <c r="N154">
        <v>11</v>
      </c>
      <c r="O154" t="s">
        <v>13</v>
      </c>
      <c r="P154">
        <v>50</v>
      </c>
      <c r="Q154">
        <v>755.12</v>
      </c>
      <c r="R154">
        <v>9.06</v>
      </c>
      <c r="T154">
        <v>8</v>
      </c>
      <c r="U154">
        <v>500</v>
      </c>
      <c r="V154">
        <v>0</v>
      </c>
      <c r="W154">
        <v>11</v>
      </c>
      <c r="X154" t="s">
        <v>13</v>
      </c>
      <c r="Y154">
        <v>50</v>
      </c>
      <c r="Z154">
        <v>570.21</v>
      </c>
      <c r="AA154">
        <v>9.1300000000000008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13</v>
      </c>
      <c r="G155">
        <v>50</v>
      </c>
      <c r="H155">
        <v>697.28</v>
      </c>
      <c r="I155">
        <v>8.85</v>
      </c>
      <c r="K155">
        <v>8</v>
      </c>
      <c r="L155">
        <v>500</v>
      </c>
      <c r="M155">
        <v>0</v>
      </c>
      <c r="N155">
        <v>12</v>
      </c>
      <c r="O155" t="s">
        <v>13</v>
      </c>
      <c r="P155">
        <v>50</v>
      </c>
      <c r="Q155">
        <v>514.11</v>
      </c>
      <c r="R155">
        <v>8.89</v>
      </c>
      <c r="T155">
        <v>8</v>
      </c>
      <c r="U155">
        <v>500</v>
      </c>
      <c r="V155">
        <v>0</v>
      </c>
      <c r="W155">
        <v>12</v>
      </c>
      <c r="X155" t="s">
        <v>13</v>
      </c>
      <c r="Y155">
        <v>50</v>
      </c>
      <c r="Z155">
        <v>717.6</v>
      </c>
      <c r="AA155">
        <v>8.93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13</v>
      </c>
      <c r="G156">
        <v>50</v>
      </c>
      <c r="H156">
        <v>555.35</v>
      </c>
      <c r="I156">
        <v>9.16</v>
      </c>
      <c r="K156">
        <v>8</v>
      </c>
      <c r="L156">
        <v>500</v>
      </c>
      <c r="M156">
        <v>0</v>
      </c>
      <c r="N156">
        <v>13</v>
      </c>
      <c r="O156" t="s">
        <v>13</v>
      </c>
      <c r="P156">
        <v>50</v>
      </c>
      <c r="Q156">
        <v>511.46</v>
      </c>
      <c r="R156">
        <v>9.2899999999999991</v>
      </c>
      <c r="T156">
        <v>8</v>
      </c>
      <c r="U156">
        <v>500</v>
      </c>
      <c r="V156">
        <v>0</v>
      </c>
      <c r="W156">
        <v>13</v>
      </c>
      <c r="X156" t="s">
        <v>13</v>
      </c>
      <c r="Y156">
        <v>50</v>
      </c>
      <c r="Z156">
        <v>680.03</v>
      </c>
      <c r="AA156">
        <v>8.5399999999999991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13</v>
      </c>
      <c r="G157">
        <v>50</v>
      </c>
      <c r="H157">
        <v>716.48</v>
      </c>
      <c r="I157">
        <v>9.61</v>
      </c>
      <c r="K157">
        <v>8</v>
      </c>
      <c r="L157">
        <v>500</v>
      </c>
      <c r="M157">
        <v>0</v>
      </c>
      <c r="N157">
        <v>14</v>
      </c>
      <c r="O157" t="s">
        <v>13</v>
      </c>
      <c r="P157">
        <v>50</v>
      </c>
      <c r="Q157">
        <v>687.52</v>
      </c>
      <c r="R157">
        <v>9.7200000000000006</v>
      </c>
      <c r="T157">
        <v>8</v>
      </c>
      <c r="U157">
        <v>500</v>
      </c>
      <c r="V157">
        <v>0</v>
      </c>
      <c r="W157">
        <v>14</v>
      </c>
      <c r="X157" t="s">
        <v>13</v>
      </c>
      <c r="Y157">
        <v>50</v>
      </c>
      <c r="Z157">
        <v>489.42</v>
      </c>
      <c r="AA157">
        <v>9.15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13</v>
      </c>
      <c r="G158">
        <v>50</v>
      </c>
      <c r="H158">
        <v>697.85</v>
      </c>
      <c r="I158">
        <v>9.08</v>
      </c>
      <c r="K158">
        <v>8</v>
      </c>
      <c r="L158">
        <v>500</v>
      </c>
      <c r="M158">
        <v>0</v>
      </c>
      <c r="N158">
        <v>15</v>
      </c>
      <c r="O158" t="s">
        <v>13</v>
      </c>
      <c r="P158">
        <v>50</v>
      </c>
      <c r="Q158">
        <v>645</v>
      </c>
      <c r="R158">
        <v>8.94</v>
      </c>
      <c r="T158">
        <v>8</v>
      </c>
      <c r="U158">
        <v>500</v>
      </c>
      <c r="V158">
        <v>0</v>
      </c>
      <c r="W158">
        <v>15</v>
      </c>
      <c r="X158" t="s">
        <v>13</v>
      </c>
      <c r="Y158">
        <v>50</v>
      </c>
      <c r="Z158">
        <v>607.71</v>
      </c>
      <c r="AA158">
        <v>8.82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13</v>
      </c>
      <c r="G159">
        <v>50</v>
      </c>
      <c r="H159">
        <v>718.21</v>
      </c>
      <c r="I159">
        <v>8.75</v>
      </c>
      <c r="K159">
        <v>8</v>
      </c>
      <c r="L159">
        <v>500</v>
      </c>
      <c r="M159">
        <v>0</v>
      </c>
      <c r="N159">
        <v>16</v>
      </c>
      <c r="O159" t="s">
        <v>13</v>
      </c>
      <c r="P159">
        <v>50</v>
      </c>
      <c r="Q159">
        <v>675.7</v>
      </c>
      <c r="R159">
        <v>8.9499999999999993</v>
      </c>
      <c r="T159">
        <v>8</v>
      </c>
      <c r="U159">
        <v>500</v>
      </c>
      <c r="V159">
        <v>0</v>
      </c>
      <c r="W159">
        <v>16</v>
      </c>
      <c r="X159" t="s">
        <v>13</v>
      </c>
      <c r="Y159">
        <v>50</v>
      </c>
      <c r="Z159">
        <v>531.1</v>
      </c>
      <c r="AA159">
        <v>8.92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13</v>
      </c>
      <c r="G160">
        <v>50</v>
      </c>
      <c r="H160">
        <v>486.7</v>
      </c>
      <c r="I160">
        <v>8.9700000000000006</v>
      </c>
      <c r="K160">
        <v>8</v>
      </c>
      <c r="L160">
        <v>500</v>
      </c>
      <c r="M160">
        <v>0</v>
      </c>
      <c r="N160">
        <v>17</v>
      </c>
      <c r="O160" t="s">
        <v>13</v>
      </c>
      <c r="P160">
        <v>50</v>
      </c>
      <c r="Q160">
        <v>504.16</v>
      </c>
      <c r="R160">
        <v>8.8800000000000008</v>
      </c>
      <c r="T160">
        <v>8</v>
      </c>
      <c r="U160">
        <v>500</v>
      </c>
      <c r="V160">
        <v>0</v>
      </c>
      <c r="W160">
        <v>17</v>
      </c>
      <c r="X160" t="s">
        <v>13</v>
      </c>
      <c r="Y160">
        <v>50</v>
      </c>
      <c r="Z160">
        <v>524.45000000000005</v>
      </c>
      <c r="AA160">
        <v>9.4499999999999993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13</v>
      </c>
      <c r="G161">
        <v>50</v>
      </c>
      <c r="H161">
        <v>689.18</v>
      </c>
      <c r="I161">
        <v>8.8800000000000008</v>
      </c>
      <c r="K161">
        <v>8</v>
      </c>
      <c r="L161">
        <v>500</v>
      </c>
      <c r="M161">
        <v>0</v>
      </c>
      <c r="N161">
        <v>18</v>
      </c>
      <c r="O161" t="s">
        <v>13</v>
      </c>
      <c r="P161">
        <v>50</v>
      </c>
      <c r="Q161">
        <v>738.73</v>
      </c>
      <c r="R161">
        <v>9</v>
      </c>
      <c r="T161">
        <v>8</v>
      </c>
      <c r="U161">
        <v>500</v>
      </c>
      <c r="V161">
        <v>0</v>
      </c>
      <c r="W161">
        <v>18</v>
      </c>
      <c r="X161" t="s">
        <v>13</v>
      </c>
      <c r="Y161">
        <v>50</v>
      </c>
      <c r="Z161">
        <v>664.04</v>
      </c>
      <c r="AA161">
        <v>8.83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13</v>
      </c>
      <c r="G162">
        <v>50</v>
      </c>
      <c r="H162">
        <v>648.34</v>
      </c>
      <c r="I162">
        <v>9.5500000000000007</v>
      </c>
      <c r="K162">
        <v>8</v>
      </c>
      <c r="L162">
        <v>500</v>
      </c>
      <c r="M162">
        <v>0</v>
      </c>
      <c r="N162">
        <v>19</v>
      </c>
      <c r="O162" t="s">
        <v>13</v>
      </c>
      <c r="P162">
        <v>50</v>
      </c>
      <c r="Q162">
        <v>620.99</v>
      </c>
      <c r="R162">
        <v>8.9600000000000009</v>
      </c>
      <c r="T162">
        <v>8</v>
      </c>
      <c r="U162">
        <v>500</v>
      </c>
      <c r="V162">
        <v>0</v>
      </c>
      <c r="W162">
        <v>19</v>
      </c>
      <c r="X162" t="s">
        <v>13</v>
      </c>
      <c r="Y162">
        <v>50</v>
      </c>
      <c r="Z162">
        <v>669.77</v>
      </c>
      <c r="AA162">
        <v>8.9499999999999993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13</v>
      </c>
      <c r="G163">
        <v>50</v>
      </c>
      <c r="H163">
        <v>720.13</v>
      </c>
      <c r="I163">
        <v>9.33</v>
      </c>
      <c r="K163">
        <v>8</v>
      </c>
      <c r="L163">
        <v>500</v>
      </c>
      <c r="M163">
        <v>0</v>
      </c>
      <c r="N163">
        <v>20</v>
      </c>
      <c r="O163" t="s">
        <v>13</v>
      </c>
      <c r="P163">
        <v>50</v>
      </c>
      <c r="Q163">
        <v>759.62</v>
      </c>
      <c r="R163">
        <v>9.18</v>
      </c>
      <c r="T163">
        <v>8</v>
      </c>
      <c r="U163">
        <v>500</v>
      </c>
      <c r="V163">
        <v>0</v>
      </c>
      <c r="W163">
        <v>20</v>
      </c>
      <c r="X163" t="s">
        <v>13</v>
      </c>
      <c r="Y163">
        <v>50</v>
      </c>
      <c r="Z163">
        <v>605.33000000000004</v>
      </c>
      <c r="AA163">
        <v>8.99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13</v>
      </c>
      <c r="G164">
        <v>50</v>
      </c>
      <c r="H164">
        <v>601.04999999999995</v>
      </c>
      <c r="I164">
        <v>9.27</v>
      </c>
      <c r="K164">
        <v>8</v>
      </c>
      <c r="L164">
        <v>500</v>
      </c>
      <c r="M164">
        <v>0</v>
      </c>
      <c r="N164">
        <v>21</v>
      </c>
      <c r="O164" t="s">
        <v>13</v>
      </c>
      <c r="P164">
        <v>50</v>
      </c>
      <c r="Q164">
        <v>576.45000000000005</v>
      </c>
      <c r="R164">
        <v>8.92</v>
      </c>
      <c r="T164">
        <v>8</v>
      </c>
      <c r="U164">
        <v>500</v>
      </c>
      <c r="V164">
        <v>0</v>
      </c>
      <c r="W164">
        <v>21</v>
      </c>
      <c r="X164" t="s">
        <v>13</v>
      </c>
      <c r="Y164">
        <v>50</v>
      </c>
      <c r="Z164">
        <v>751.54</v>
      </c>
      <c r="AA164">
        <v>8.9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13</v>
      </c>
      <c r="G165">
        <v>50</v>
      </c>
      <c r="H165">
        <v>727.87</v>
      </c>
      <c r="I165">
        <v>9.02</v>
      </c>
      <c r="K165">
        <v>8</v>
      </c>
      <c r="L165">
        <v>500</v>
      </c>
      <c r="M165">
        <v>0</v>
      </c>
      <c r="N165">
        <v>22</v>
      </c>
      <c r="O165" t="s">
        <v>13</v>
      </c>
      <c r="P165">
        <v>50</v>
      </c>
      <c r="Q165">
        <v>556.11</v>
      </c>
      <c r="R165">
        <v>8.6</v>
      </c>
      <c r="T165">
        <v>8</v>
      </c>
      <c r="U165">
        <v>500</v>
      </c>
      <c r="V165">
        <v>0</v>
      </c>
      <c r="W165">
        <v>22</v>
      </c>
      <c r="X165" t="s">
        <v>13</v>
      </c>
      <c r="Y165">
        <v>50</v>
      </c>
      <c r="Z165">
        <v>767.63</v>
      </c>
      <c r="AA165">
        <v>8.98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13</v>
      </c>
      <c r="G166">
        <v>50</v>
      </c>
      <c r="H166">
        <v>502.85</v>
      </c>
      <c r="I166">
        <v>8.8800000000000008</v>
      </c>
      <c r="K166">
        <v>8</v>
      </c>
      <c r="L166">
        <v>500</v>
      </c>
      <c r="M166">
        <v>0</v>
      </c>
      <c r="N166">
        <v>23</v>
      </c>
      <c r="O166" t="s">
        <v>13</v>
      </c>
      <c r="P166">
        <v>50</v>
      </c>
      <c r="Q166">
        <v>688.22</v>
      </c>
      <c r="R166">
        <v>9.3800000000000008</v>
      </c>
      <c r="T166">
        <v>8</v>
      </c>
      <c r="U166">
        <v>500</v>
      </c>
      <c r="V166">
        <v>0</v>
      </c>
      <c r="W166">
        <v>23</v>
      </c>
      <c r="X166" t="s">
        <v>13</v>
      </c>
      <c r="Y166">
        <v>50</v>
      </c>
      <c r="Z166">
        <v>682.93</v>
      </c>
      <c r="AA166">
        <v>8.91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13</v>
      </c>
      <c r="G167">
        <v>50</v>
      </c>
      <c r="H167">
        <v>647.76</v>
      </c>
      <c r="I167">
        <v>8.86</v>
      </c>
      <c r="K167">
        <v>8</v>
      </c>
      <c r="L167">
        <v>500</v>
      </c>
      <c r="M167">
        <v>0</v>
      </c>
      <c r="N167">
        <v>24</v>
      </c>
      <c r="O167" t="s">
        <v>13</v>
      </c>
      <c r="P167">
        <v>50</v>
      </c>
      <c r="Q167">
        <v>540.36</v>
      </c>
      <c r="R167">
        <v>8.92</v>
      </c>
      <c r="T167">
        <v>8</v>
      </c>
      <c r="U167">
        <v>500</v>
      </c>
      <c r="V167">
        <v>0</v>
      </c>
      <c r="W167">
        <v>24</v>
      </c>
      <c r="X167" t="s">
        <v>13</v>
      </c>
      <c r="Y167">
        <v>50</v>
      </c>
      <c r="Z167">
        <v>601.94000000000005</v>
      </c>
      <c r="AA167">
        <v>9.27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13</v>
      </c>
      <c r="G168">
        <v>50</v>
      </c>
      <c r="H168">
        <v>710.49</v>
      </c>
      <c r="I168">
        <v>9.1199999999999992</v>
      </c>
      <c r="K168">
        <v>8</v>
      </c>
      <c r="L168">
        <v>500</v>
      </c>
      <c r="M168">
        <v>0</v>
      </c>
      <c r="N168">
        <v>25</v>
      </c>
      <c r="O168" t="s">
        <v>13</v>
      </c>
      <c r="P168">
        <v>50</v>
      </c>
      <c r="Q168">
        <v>543.99</v>
      </c>
      <c r="R168">
        <v>9.08</v>
      </c>
      <c r="T168">
        <v>8</v>
      </c>
      <c r="U168">
        <v>500</v>
      </c>
      <c r="V168">
        <v>0</v>
      </c>
      <c r="W168">
        <v>25</v>
      </c>
      <c r="X168" t="s">
        <v>13</v>
      </c>
      <c r="Y168">
        <v>50</v>
      </c>
      <c r="Z168">
        <v>543.26</v>
      </c>
      <c r="AA168">
        <v>8.84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13</v>
      </c>
      <c r="G169">
        <v>50</v>
      </c>
      <c r="H169">
        <v>608.19000000000005</v>
      </c>
      <c r="I169">
        <v>9.02</v>
      </c>
      <c r="K169">
        <v>8</v>
      </c>
      <c r="L169">
        <v>500</v>
      </c>
      <c r="M169">
        <v>0</v>
      </c>
      <c r="N169">
        <v>26</v>
      </c>
      <c r="O169" t="s">
        <v>13</v>
      </c>
      <c r="P169">
        <v>50</v>
      </c>
      <c r="Q169">
        <v>662.88</v>
      </c>
      <c r="R169">
        <v>8.85</v>
      </c>
      <c r="T169">
        <v>8</v>
      </c>
      <c r="U169">
        <v>500</v>
      </c>
      <c r="V169">
        <v>0</v>
      </c>
      <c r="W169">
        <v>26</v>
      </c>
      <c r="X169" t="s">
        <v>13</v>
      </c>
      <c r="Y169">
        <v>50</v>
      </c>
      <c r="Z169">
        <v>641.22</v>
      </c>
      <c r="AA169">
        <v>9.27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13</v>
      </c>
      <c r="G170">
        <v>50</v>
      </c>
      <c r="H170">
        <v>633.30999999999995</v>
      </c>
      <c r="I170">
        <v>9.15</v>
      </c>
      <c r="K170">
        <v>8</v>
      </c>
      <c r="L170">
        <v>500</v>
      </c>
      <c r="M170">
        <v>0</v>
      </c>
      <c r="N170">
        <v>27</v>
      </c>
      <c r="O170" t="s">
        <v>13</v>
      </c>
      <c r="P170">
        <v>50</v>
      </c>
      <c r="Q170">
        <v>672.3</v>
      </c>
      <c r="R170">
        <v>9.0500000000000007</v>
      </c>
      <c r="T170">
        <v>8</v>
      </c>
      <c r="U170">
        <v>500</v>
      </c>
      <c r="V170">
        <v>0</v>
      </c>
      <c r="W170">
        <v>27</v>
      </c>
      <c r="X170" t="s">
        <v>13</v>
      </c>
      <c r="Y170">
        <v>50</v>
      </c>
      <c r="Z170">
        <v>551.33000000000004</v>
      </c>
      <c r="AA170">
        <v>8.82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13</v>
      </c>
      <c r="G171">
        <v>50</v>
      </c>
      <c r="H171">
        <v>606.66</v>
      </c>
      <c r="I171">
        <v>8.85</v>
      </c>
      <c r="K171">
        <v>8</v>
      </c>
      <c r="L171">
        <v>500</v>
      </c>
      <c r="M171">
        <v>0</v>
      </c>
      <c r="N171">
        <v>28</v>
      </c>
      <c r="O171" t="s">
        <v>13</v>
      </c>
      <c r="P171">
        <v>50</v>
      </c>
      <c r="Q171">
        <v>761.47</v>
      </c>
      <c r="R171">
        <v>8.9700000000000006</v>
      </c>
      <c r="T171">
        <v>8</v>
      </c>
      <c r="U171">
        <v>500</v>
      </c>
      <c r="V171">
        <v>0</v>
      </c>
      <c r="W171">
        <v>28</v>
      </c>
      <c r="X171" t="s">
        <v>13</v>
      </c>
      <c r="Y171">
        <v>50</v>
      </c>
      <c r="Z171">
        <v>560.09</v>
      </c>
      <c r="AA171">
        <v>9.24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13</v>
      </c>
      <c r="G172">
        <v>50</v>
      </c>
      <c r="H172">
        <v>721.52</v>
      </c>
      <c r="I172">
        <v>9.11</v>
      </c>
      <c r="K172">
        <v>8</v>
      </c>
      <c r="L172">
        <v>500</v>
      </c>
      <c r="M172">
        <v>0</v>
      </c>
      <c r="N172">
        <v>29</v>
      </c>
      <c r="O172" t="s">
        <v>13</v>
      </c>
      <c r="P172">
        <v>50</v>
      </c>
      <c r="Q172">
        <v>555.48</v>
      </c>
      <c r="R172">
        <v>8.85</v>
      </c>
      <c r="T172">
        <v>8</v>
      </c>
      <c r="U172">
        <v>500</v>
      </c>
      <c r="V172">
        <v>0</v>
      </c>
      <c r="W172">
        <v>29</v>
      </c>
      <c r="X172" t="s">
        <v>13</v>
      </c>
      <c r="Y172">
        <v>50</v>
      </c>
      <c r="Z172">
        <v>669.47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13</v>
      </c>
      <c r="G173">
        <v>50</v>
      </c>
      <c r="H173">
        <v>623.38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13</v>
      </c>
      <c r="P173">
        <v>50</v>
      </c>
      <c r="Q173">
        <v>542.96</v>
      </c>
      <c r="R173">
        <v>8.9700000000000006</v>
      </c>
      <c r="T173">
        <v>8</v>
      </c>
      <c r="U173">
        <v>500</v>
      </c>
      <c r="V173">
        <v>0</v>
      </c>
      <c r="W173">
        <v>30</v>
      </c>
      <c r="X173" t="s">
        <v>13</v>
      </c>
      <c r="Y173">
        <v>50</v>
      </c>
      <c r="Z173">
        <v>706.29</v>
      </c>
      <c r="AA173">
        <v>9.09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547.21</v>
      </c>
      <c r="F176" s="1" t="str">
        <f>"+/-"</f>
        <v>+/-</v>
      </c>
      <c r="G176" s="1">
        <f>ROUND(STDEV(H179:H208), 2)</f>
        <v>38.549999999999997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717.17</v>
      </c>
      <c r="O176" s="1" t="str">
        <f>"+/-"</f>
        <v>+/-</v>
      </c>
      <c r="P176" s="1">
        <f>ROUND(STDEV(Q179:Q208), 2)</f>
        <v>38.090000000000003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711.45</v>
      </c>
      <c r="X176" s="1" t="str">
        <f>"+/-"</f>
        <v>+/-</v>
      </c>
      <c r="Y176" s="1">
        <f>ROUND(STDEV(Z179:Z208), 2)</f>
        <v>30.1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8.36</v>
      </c>
      <c r="F177" s="1" t="str">
        <f>"+/-"</f>
        <v>+/-</v>
      </c>
      <c r="G177" s="1">
        <f>ROUND(STDEV(I180:I209), 2)</f>
        <v>0.4</v>
      </c>
      <c r="H177" s="1" t="s">
        <v>93</v>
      </c>
      <c r="L177" s="1" t="s">
        <v>6</v>
      </c>
      <c r="M177" s="1" t="s">
        <v>91</v>
      </c>
      <c r="N177" s="1">
        <f>ROUND(AVERAGE(R179:R208), 2)</f>
        <v>8.3800000000000008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8.57</v>
      </c>
      <c r="X177" s="1" t="str">
        <f>"+/-"</f>
        <v>+/-</v>
      </c>
      <c r="Y177" s="1">
        <f>ROUND(STDEV(AA180:AA209), 2)</f>
        <v>0.48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13</v>
      </c>
      <c r="G179">
        <v>50</v>
      </c>
      <c r="H179">
        <v>486.62</v>
      </c>
      <c r="I179">
        <v>8.4</v>
      </c>
      <c r="K179">
        <v>8</v>
      </c>
      <c r="L179">
        <v>500</v>
      </c>
      <c r="M179">
        <v>0</v>
      </c>
      <c r="N179">
        <v>1</v>
      </c>
      <c r="O179" t="s">
        <v>13</v>
      </c>
      <c r="P179">
        <v>50</v>
      </c>
      <c r="Q179">
        <v>712.79</v>
      </c>
      <c r="R179">
        <v>9.0399999999999991</v>
      </c>
      <c r="T179">
        <v>8</v>
      </c>
      <c r="U179">
        <v>500</v>
      </c>
      <c r="V179">
        <v>0</v>
      </c>
      <c r="W179">
        <v>1</v>
      </c>
      <c r="X179" t="s">
        <v>13</v>
      </c>
      <c r="Y179">
        <v>50</v>
      </c>
      <c r="Z179">
        <v>712.34</v>
      </c>
      <c r="AA179">
        <v>8.8800000000000008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13</v>
      </c>
      <c r="G180">
        <v>50</v>
      </c>
      <c r="H180">
        <v>504.29</v>
      </c>
      <c r="I180">
        <v>8.5299999999999994</v>
      </c>
      <c r="K180">
        <v>8</v>
      </c>
      <c r="L180">
        <v>500</v>
      </c>
      <c r="M180">
        <v>0</v>
      </c>
      <c r="N180">
        <v>2</v>
      </c>
      <c r="O180" t="s">
        <v>13</v>
      </c>
      <c r="P180">
        <v>50</v>
      </c>
      <c r="Q180">
        <v>704.93</v>
      </c>
      <c r="R180">
        <v>8.84</v>
      </c>
      <c r="T180">
        <v>8</v>
      </c>
      <c r="U180">
        <v>500</v>
      </c>
      <c r="V180">
        <v>0</v>
      </c>
      <c r="W180">
        <v>2</v>
      </c>
      <c r="X180" t="s">
        <v>13</v>
      </c>
      <c r="Y180">
        <v>50</v>
      </c>
      <c r="Z180">
        <v>700.18</v>
      </c>
      <c r="AA180">
        <v>8.44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13</v>
      </c>
      <c r="G181">
        <v>50</v>
      </c>
      <c r="H181">
        <v>542.86</v>
      </c>
      <c r="I181">
        <v>7.9</v>
      </c>
      <c r="K181">
        <v>8</v>
      </c>
      <c r="L181">
        <v>500</v>
      </c>
      <c r="M181">
        <v>0</v>
      </c>
      <c r="N181">
        <v>3</v>
      </c>
      <c r="O181" t="s">
        <v>13</v>
      </c>
      <c r="P181">
        <v>50</v>
      </c>
      <c r="Q181">
        <v>730.11</v>
      </c>
      <c r="R181">
        <v>7.97</v>
      </c>
      <c r="T181">
        <v>8</v>
      </c>
      <c r="U181">
        <v>500</v>
      </c>
      <c r="V181">
        <v>0</v>
      </c>
      <c r="W181">
        <v>3</v>
      </c>
      <c r="X181" t="s">
        <v>13</v>
      </c>
      <c r="Y181">
        <v>50</v>
      </c>
      <c r="Z181">
        <v>711.06</v>
      </c>
      <c r="AA181">
        <v>7.97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13</v>
      </c>
      <c r="G182">
        <v>50</v>
      </c>
      <c r="H182">
        <v>580.11</v>
      </c>
      <c r="I182">
        <v>8.43</v>
      </c>
      <c r="K182">
        <v>8</v>
      </c>
      <c r="L182">
        <v>500</v>
      </c>
      <c r="M182">
        <v>0</v>
      </c>
      <c r="N182">
        <v>4</v>
      </c>
      <c r="O182" t="s">
        <v>13</v>
      </c>
      <c r="P182">
        <v>50</v>
      </c>
      <c r="Q182">
        <v>771.84</v>
      </c>
      <c r="R182">
        <v>8.08</v>
      </c>
      <c r="T182">
        <v>8</v>
      </c>
      <c r="U182">
        <v>500</v>
      </c>
      <c r="V182">
        <v>0</v>
      </c>
      <c r="W182">
        <v>4</v>
      </c>
      <c r="X182" t="s">
        <v>13</v>
      </c>
      <c r="Y182">
        <v>50</v>
      </c>
      <c r="Z182">
        <v>688.57</v>
      </c>
      <c r="AA182">
        <v>8.08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13</v>
      </c>
      <c r="G183">
        <v>50</v>
      </c>
      <c r="H183">
        <v>547.21</v>
      </c>
      <c r="I183">
        <v>7.96</v>
      </c>
      <c r="K183">
        <v>8</v>
      </c>
      <c r="L183">
        <v>500</v>
      </c>
      <c r="M183">
        <v>0</v>
      </c>
      <c r="N183">
        <v>5</v>
      </c>
      <c r="O183" t="s">
        <v>13</v>
      </c>
      <c r="P183">
        <v>50</v>
      </c>
      <c r="Q183">
        <v>710.48</v>
      </c>
      <c r="R183">
        <v>8</v>
      </c>
      <c r="T183">
        <v>8</v>
      </c>
      <c r="U183">
        <v>500</v>
      </c>
      <c r="V183">
        <v>0</v>
      </c>
      <c r="W183">
        <v>5</v>
      </c>
      <c r="X183" t="s">
        <v>13</v>
      </c>
      <c r="Y183">
        <v>50</v>
      </c>
      <c r="Z183">
        <v>700.01</v>
      </c>
      <c r="AA183">
        <v>8.7799999999999994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13</v>
      </c>
      <c r="G184">
        <v>50</v>
      </c>
      <c r="H184">
        <v>535.1</v>
      </c>
      <c r="I184">
        <v>8.01</v>
      </c>
      <c r="K184">
        <v>8</v>
      </c>
      <c r="L184">
        <v>500</v>
      </c>
      <c r="M184">
        <v>0</v>
      </c>
      <c r="N184">
        <v>6</v>
      </c>
      <c r="O184" t="s">
        <v>13</v>
      </c>
      <c r="P184">
        <v>50</v>
      </c>
      <c r="Q184">
        <v>749.73</v>
      </c>
      <c r="R184">
        <v>8.99</v>
      </c>
      <c r="T184">
        <v>8</v>
      </c>
      <c r="U184">
        <v>500</v>
      </c>
      <c r="V184">
        <v>0</v>
      </c>
      <c r="W184">
        <v>6</v>
      </c>
      <c r="X184" t="s">
        <v>13</v>
      </c>
      <c r="Y184">
        <v>50</v>
      </c>
      <c r="Z184">
        <v>688.82</v>
      </c>
      <c r="AA184">
        <v>8.77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13</v>
      </c>
      <c r="G185">
        <v>50</v>
      </c>
      <c r="H185">
        <v>530.87</v>
      </c>
      <c r="I185">
        <v>7.73</v>
      </c>
      <c r="K185">
        <v>8</v>
      </c>
      <c r="L185">
        <v>500</v>
      </c>
      <c r="M185">
        <v>0</v>
      </c>
      <c r="N185">
        <v>7</v>
      </c>
      <c r="O185" t="s">
        <v>13</v>
      </c>
      <c r="P185">
        <v>50</v>
      </c>
      <c r="Q185">
        <v>716.76</v>
      </c>
      <c r="R185">
        <v>7.95</v>
      </c>
      <c r="T185">
        <v>8</v>
      </c>
      <c r="U185">
        <v>500</v>
      </c>
      <c r="V185">
        <v>0</v>
      </c>
      <c r="W185">
        <v>7</v>
      </c>
      <c r="X185" t="s">
        <v>13</v>
      </c>
      <c r="Y185">
        <v>50</v>
      </c>
      <c r="Z185">
        <v>670.75</v>
      </c>
      <c r="AA185">
        <v>8.7899999999999991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13</v>
      </c>
      <c r="G186">
        <v>50</v>
      </c>
      <c r="H186">
        <v>536.53</v>
      </c>
      <c r="I186">
        <v>8.15</v>
      </c>
      <c r="K186">
        <v>8</v>
      </c>
      <c r="L186">
        <v>500</v>
      </c>
      <c r="M186">
        <v>0</v>
      </c>
      <c r="N186">
        <v>8</v>
      </c>
      <c r="O186" t="s">
        <v>13</v>
      </c>
      <c r="P186">
        <v>50</v>
      </c>
      <c r="Q186">
        <v>758.13</v>
      </c>
      <c r="R186">
        <v>8.77</v>
      </c>
      <c r="T186">
        <v>8</v>
      </c>
      <c r="U186">
        <v>500</v>
      </c>
      <c r="V186">
        <v>0</v>
      </c>
      <c r="W186">
        <v>8</v>
      </c>
      <c r="X186" t="s">
        <v>13</v>
      </c>
      <c r="Y186">
        <v>50</v>
      </c>
      <c r="Z186">
        <v>645.9</v>
      </c>
      <c r="AA186">
        <v>9.8699999999999992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13</v>
      </c>
      <c r="G187">
        <v>50</v>
      </c>
      <c r="H187">
        <v>530.19000000000005</v>
      </c>
      <c r="I187">
        <v>8.94</v>
      </c>
      <c r="K187">
        <v>8</v>
      </c>
      <c r="L187">
        <v>500</v>
      </c>
      <c r="M187">
        <v>0</v>
      </c>
      <c r="N187">
        <v>9</v>
      </c>
      <c r="O187" t="s">
        <v>13</v>
      </c>
      <c r="P187">
        <v>50</v>
      </c>
      <c r="Q187">
        <v>672.12</v>
      </c>
      <c r="R187">
        <v>8.3800000000000008</v>
      </c>
      <c r="T187">
        <v>8</v>
      </c>
      <c r="U187">
        <v>500</v>
      </c>
      <c r="V187">
        <v>0</v>
      </c>
      <c r="W187">
        <v>9</v>
      </c>
      <c r="X187" t="s">
        <v>13</v>
      </c>
      <c r="Y187">
        <v>50</v>
      </c>
      <c r="Z187">
        <v>758.15</v>
      </c>
      <c r="AA187">
        <v>8.83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13</v>
      </c>
      <c r="G188">
        <v>50</v>
      </c>
      <c r="H188">
        <v>556.41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13</v>
      </c>
      <c r="P188">
        <v>50</v>
      </c>
      <c r="Q188">
        <v>754.08</v>
      </c>
      <c r="R188">
        <v>8.11</v>
      </c>
      <c r="T188">
        <v>8</v>
      </c>
      <c r="U188">
        <v>500</v>
      </c>
      <c r="V188">
        <v>0</v>
      </c>
      <c r="W188">
        <v>10</v>
      </c>
      <c r="X188" t="s">
        <v>13</v>
      </c>
      <c r="Y188">
        <v>50</v>
      </c>
      <c r="Z188">
        <v>739.98</v>
      </c>
      <c r="AA188">
        <v>8.93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13</v>
      </c>
      <c r="G189">
        <v>50</v>
      </c>
      <c r="H189">
        <v>602.45000000000005</v>
      </c>
      <c r="I189">
        <v>8.9</v>
      </c>
      <c r="K189">
        <v>8</v>
      </c>
      <c r="L189">
        <v>500</v>
      </c>
      <c r="M189">
        <v>0</v>
      </c>
      <c r="N189">
        <v>11</v>
      </c>
      <c r="O189" t="s">
        <v>13</v>
      </c>
      <c r="P189">
        <v>50</v>
      </c>
      <c r="Q189">
        <v>734.5</v>
      </c>
      <c r="R189">
        <v>7.85</v>
      </c>
      <c r="T189">
        <v>8</v>
      </c>
      <c r="U189">
        <v>500</v>
      </c>
      <c r="V189">
        <v>0</v>
      </c>
      <c r="W189">
        <v>11</v>
      </c>
      <c r="X189" t="s">
        <v>13</v>
      </c>
      <c r="Y189">
        <v>50</v>
      </c>
      <c r="Z189">
        <v>684.42</v>
      </c>
      <c r="AA189">
        <v>7.9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13</v>
      </c>
      <c r="G190">
        <v>50</v>
      </c>
      <c r="H190">
        <v>575.49</v>
      </c>
      <c r="I190">
        <v>8.49</v>
      </c>
      <c r="K190">
        <v>8</v>
      </c>
      <c r="L190">
        <v>500</v>
      </c>
      <c r="M190">
        <v>0</v>
      </c>
      <c r="N190">
        <v>12</v>
      </c>
      <c r="O190" t="s">
        <v>13</v>
      </c>
      <c r="P190">
        <v>50</v>
      </c>
      <c r="Q190">
        <v>781.45</v>
      </c>
      <c r="R190">
        <v>8.17</v>
      </c>
      <c r="T190">
        <v>8</v>
      </c>
      <c r="U190">
        <v>500</v>
      </c>
      <c r="V190">
        <v>0</v>
      </c>
      <c r="W190">
        <v>12</v>
      </c>
      <c r="X190" t="s">
        <v>13</v>
      </c>
      <c r="Y190">
        <v>50</v>
      </c>
      <c r="Z190">
        <v>781.6</v>
      </c>
      <c r="AA190">
        <v>8.77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13</v>
      </c>
      <c r="G191">
        <v>50</v>
      </c>
      <c r="H191">
        <v>542.95000000000005</v>
      </c>
      <c r="I191">
        <v>7.95</v>
      </c>
      <c r="K191">
        <v>8</v>
      </c>
      <c r="L191">
        <v>500</v>
      </c>
      <c r="M191">
        <v>0</v>
      </c>
      <c r="N191">
        <v>13</v>
      </c>
      <c r="O191" t="s">
        <v>13</v>
      </c>
      <c r="P191">
        <v>50</v>
      </c>
      <c r="Q191">
        <v>734.24</v>
      </c>
      <c r="R191">
        <v>8.44</v>
      </c>
      <c r="T191">
        <v>8</v>
      </c>
      <c r="U191">
        <v>500</v>
      </c>
      <c r="V191">
        <v>0</v>
      </c>
      <c r="W191">
        <v>13</v>
      </c>
      <c r="X191" t="s">
        <v>13</v>
      </c>
      <c r="Y191">
        <v>50</v>
      </c>
      <c r="Z191">
        <v>711.73</v>
      </c>
      <c r="AA191">
        <v>8.85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13</v>
      </c>
      <c r="G192">
        <v>50</v>
      </c>
      <c r="H192">
        <v>536.37</v>
      </c>
      <c r="I192">
        <v>8.23</v>
      </c>
      <c r="K192">
        <v>8</v>
      </c>
      <c r="L192">
        <v>500</v>
      </c>
      <c r="M192">
        <v>0</v>
      </c>
      <c r="N192">
        <v>14</v>
      </c>
      <c r="O192" t="s">
        <v>13</v>
      </c>
      <c r="P192">
        <v>50</v>
      </c>
      <c r="Q192">
        <v>696.74</v>
      </c>
      <c r="R192">
        <v>8.14</v>
      </c>
      <c r="T192">
        <v>8</v>
      </c>
      <c r="U192">
        <v>500</v>
      </c>
      <c r="V192">
        <v>0</v>
      </c>
      <c r="W192">
        <v>14</v>
      </c>
      <c r="X192" t="s">
        <v>13</v>
      </c>
      <c r="Y192">
        <v>50</v>
      </c>
      <c r="Z192">
        <v>735.34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13</v>
      </c>
      <c r="G193">
        <v>50</v>
      </c>
      <c r="H193">
        <v>566.09</v>
      </c>
      <c r="I193">
        <v>8.4499999999999993</v>
      </c>
      <c r="K193">
        <v>8</v>
      </c>
      <c r="L193">
        <v>500</v>
      </c>
      <c r="M193">
        <v>0</v>
      </c>
      <c r="N193">
        <v>15</v>
      </c>
      <c r="O193" t="s">
        <v>13</v>
      </c>
      <c r="P193">
        <v>50</v>
      </c>
      <c r="Q193">
        <v>616.41999999999996</v>
      </c>
      <c r="R193">
        <v>8.61</v>
      </c>
      <c r="T193">
        <v>8</v>
      </c>
      <c r="U193">
        <v>500</v>
      </c>
      <c r="V193">
        <v>0</v>
      </c>
      <c r="W193">
        <v>15</v>
      </c>
      <c r="X193" t="s">
        <v>13</v>
      </c>
      <c r="Y193">
        <v>50</v>
      </c>
      <c r="Z193">
        <v>703.85</v>
      </c>
      <c r="AA193">
        <v>8.76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13</v>
      </c>
      <c r="G194">
        <v>50</v>
      </c>
      <c r="H194">
        <v>559.58000000000004</v>
      </c>
      <c r="I194">
        <v>8.4499999999999993</v>
      </c>
      <c r="K194">
        <v>8</v>
      </c>
      <c r="L194">
        <v>500</v>
      </c>
      <c r="M194">
        <v>0</v>
      </c>
      <c r="N194">
        <v>16</v>
      </c>
      <c r="O194" t="s">
        <v>13</v>
      </c>
      <c r="P194">
        <v>50</v>
      </c>
      <c r="Q194">
        <v>680.34</v>
      </c>
      <c r="R194">
        <v>8.85</v>
      </c>
      <c r="T194">
        <v>8</v>
      </c>
      <c r="U194">
        <v>500</v>
      </c>
      <c r="V194">
        <v>0</v>
      </c>
      <c r="W194">
        <v>16</v>
      </c>
      <c r="X194" t="s">
        <v>13</v>
      </c>
      <c r="Y194">
        <v>50</v>
      </c>
      <c r="Z194">
        <v>684.94</v>
      </c>
      <c r="AA194">
        <v>8.34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13</v>
      </c>
      <c r="G195">
        <v>50</v>
      </c>
      <c r="H195">
        <v>448.77</v>
      </c>
      <c r="I195">
        <v>8.8699999999999992</v>
      </c>
      <c r="K195">
        <v>8</v>
      </c>
      <c r="L195">
        <v>500</v>
      </c>
      <c r="M195">
        <v>0</v>
      </c>
      <c r="N195">
        <v>17</v>
      </c>
      <c r="O195" t="s">
        <v>13</v>
      </c>
      <c r="P195">
        <v>50</v>
      </c>
      <c r="Q195">
        <v>715.17</v>
      </c>
      <c r="R195">
        <v>8.31</v>
      </c>
      <c r="T195">
        <v>8</v>
      </c>
      <c r="U195">
        <v>500</v>
      </c>
      <c r="V195">
        <v>0</v>
      </c>
      <c r="W195">
        <v>17</v>
      </c>
      <c r="X195" t="s">
        <v>13</v>
      </c>
      <c r="Y195">
        <v>50</v>
      </c>
      <c r="Z195">
        <v>727.02</v>
      </c>
      <c r="AA195">
        <v>7.8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13</v>
      </c>
      <c r="G196">
        <v>50</v>
      </c>
      <c r="H196">
        <v>614</v>
      </c>
      <c r="I196">
        <v>7.78</v>
      </c>
      <c r="K196">
        <v>8</v>
      </c>
      <c r="L196">
        <v>500</v>
      </c>
      <c r="M196">
        <v>0</v>
      </c>
      <c r="N196">
        <v>18</v>
      </c>
      <c r="O196" t="s">
        <v>13</v>
      </c>
      <c r="P196">
        <v>50</v>
      </c>
      <c r="Q196">
        <v>688.86</v>
      </c>
      <c r="R196">
        <v>8.83</v>
      </c>
      <c r="T196">
        <v>8</v>
      </c>
      <c r="U196">
        <v>500</v>
      </c>
      <c r="V196">
        <v>0</v>
      </c>
      <c r="W196">
        <v>18</v>
      </c>
      <c r="X196" t="s">
        <v>13</v>
      </c>
      <c r="Y196">
        <v>50</v>
      </c>
      <c r="Z196">
        <v>746.51</v>
      </c>
      <c r="AA196">
        <v>7.91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13</v>
      </c>
      <c r="G197">
        <v>50</v>
      </c>
      <c r="H197">
        <v>549.22</v>
      </c>
      <c r="I197">
        <v>8.89</v>
      </c>
      <c r="K197">
        <v>8</v>
      </c>
      <c r="L197">
        <v>500</v>
      </c>
      <c r="M197">
        <v>0</v>
      </c>
      <c r="N197">
        <v>19</v>
      </c>
      <c r="O197" t="s">
        <v>13</v>
      </c>
      <c r="P197">
        <v>50</v>
      </c>
      <c r="Q197">
        <v>670.14</v>
      </c>
      <c r="R197">
        <v>7.93</v>
      </c>
      <c r="T197">
        <v>8</v>
      </c>
      <c r="U197">
        <v>500</v>
      </c>
      <c r="V197">
        <v>0</v>
      </c>
      <c r="W197">
        <v>19</v>
      </c>
      <c r="X197" t="s">
        <v>13</v>
      </c>
      <c r="Y197">
        <v>50</v>
      </c>
      <c r="Z197">
        <v>646.41</v>
      </c>
      <c r="AA197">
        <v>8.8800000000000008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13</v>
      </c>
      <c r="G198">
        <v>50</v>
      </c>
      <c r="H198">
        <v>522.16999999999996</v>
      </c>
      <c r="I198">
        <v>8.61</v>
      </c>
      <c r="K198">
        <v>8</v>
      </c>
      <c r="L198">
        <v>500</v>
      </c>
      <c r="M198">
        <v>0</v>
      </c>
      <c r="N198">
        <v>20</v>
      </c>
      <c r="O198" t="s">
        <v>13</v>
      </c>
      <c r="P198">
        <v>50</v>
      </c>
      <c r="Q198">
        <v>744.95</v>
      </c>
      <c r="R198">
        <v>8.68</v>
      </c>
      <c r="T198">
        <v>8</v>
      </c>
      <c r="U198">
        <v>500</v>
      </c>
      <c r="V198">
        <v>0</v>
      </c>
      <c r="W198">
        <v>20</v>
      </c>
      <c r="X198" t="s">
        <v>13</v>
      </c>
      <c r="Y198">
        <v>50</v>
      </c>
      <c r="Z198">
        <v>738.55</v>
      </c>
      <c r="AA198">
        <v>8.8000000000000007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13</v>
      </c>
      <c r="G199">
        <v>50</v>
      </c>
      <c r="H199">
        <v>608.27</v>
      </c>
      <c r="I199">
        <v>8.43</v>
      </c>
      <c r="K199">
        <v>8</v>
      </c>
      <c r="L199">
        <v>500</v>
      </c>
      <c r="M199">
        <v>0</v>
      </c>
      <c r="N199">
        <v>21</v>
      </c>
      <c r="O199" t="s">
        <v>13</v>
      </c>
      <c r="P199">
        <v>50</v>
      </c>
      <c r="Q199">
        <v>741.81</v>
      </c>
      <c r="R199">
        <v>8.94</v>
      </c>
      <c r="T199">
        <v>8</v>
      </c>
      <c r="U199">
        <v>500</v>
      </c>
      <c r="V199">
        <v>0</v>
      </c>
      <c r="W199">
        <v>21</v>
      </c>
      <c r="X199" t="s">
        <v>13</v>
      </c>
      <c r="Y199">
        <v>50</v>
      </c>
      <c r="Z199">
        <v>725.01</v>
      </c>
      <c r="AA199">
        <v>8.85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13</v>
      </c>
      <c r="G200">
        <v>50</v>
      </c>
      <c r="H200">
        <v>530.08000000000004</v>
      </c>
      <c r="I200">
        <v>7.8</v>
      </c>
      <c r="K200">
        <v>8</v>
      </c>
      <c r="L200">
        <v>500</v>
      </c>
      <c r="M200">
        <v>0</v>
      </c>
      <c r="N200">
        <v>22</v>
      </c>
      <c r="O200" t="s">
        <v>13</v>
      </c>
      <c r="P200">
        <v>50</v>
      </c>
      <c r="Q200">
        <v>645.25</v>
      </c>
      <c r="R200">
        <v>8.59</v>
      </c>
      <c r="T200">
        <v>8</v>
      </c>
      <c r="U200">
        <v>500</v>
      </c>
      <c r="V200">
        <v>0</v>
      </c>
      <c r="W200">
        <v>22</v>
      </c>
      <c r="X200" t="s">
        <v>13</v>
      </c>
      <c r="Y200">
        <v>50</v>
      </c>
      <c r="Z200">
        <v>709.31</v>
      </c>
      <c r="AA200">
        <v>8.1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13</v>
      </c>
      <c r="G201">
        <v>50</v>
      </c>
      <c r="H201">
        <v>539.21</v>
      </c>
      <c r="I201">
        <v>8.24</v>
      </c>
      <c r="K201">
        <v>8</v>
      </c>
      <c r="L201">
        <v>500</v>
      </c>
      <c r="M201">
        <v>0</v>
      </c>
      <c r="N201">
        <v>23</v>
      </c>
      <c r="O201" t="s">
        <v>13</v>
      </c>
      <c r="P201">
        <v>50</v>
      </c>
      <c r="Q201">
        <v>746.7</v>
      </c>
      <c r="R201">
        <v>8.4600000000000009</v>
      </c>
      <c r="T201">
        <v>8</v>
      </c>
      <c r="U201">
        <v>500</v>
      </c>
      <c r="V201">
        <v>0</v>
      </c>
      <c r="W201">
        <v>23</v>
      </c>
      <c r="X201" t="s">
        <v>13</v>
      </c>
      <c r="Y201">
        <v>50</v>
      </c>
      <c r="Z201">
        <v>724.83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13</v>
      </c>
      <c r="G202">
        <v>50</v>
      </c>
      <c r="H202">
        <v>473.94</v>
      </c>
      <c r="I202">
        <v>7.85</v>
      </c>
      <c r="K202">
        <v>8</v>
      </c>
      <c r="L202">
        <v>500</v>
      </c>
      <c r="M202">
        <v>0</v>
      </c>
      <c r="N202">
        <v>24</v>
      </c>
      <c r="O202" t="s">
        <v>13</v>
      </c>
      <c r="P202">
        <v>50</v>
      </c>
      <c r="Q202">
        <v>683.4</v>
      </c>
      <c r="R202">
        <v>8.84</v>
      </c>
      <c r="T202">
        <v>8</v>
      </c>
      <c r="U202">
        <v>500</v>
      </c>
      <c r="V202">
        <v>0</v>
      </c>
      <c r="W202">
        <v>24</v>
      </c>
      <c r="X202" t="s">
        <v>13</v>
      </c>
      <c r="Y202">
        <v>50</v>
      </c>
      <c r="Z202">
        <v>720.57</v>
      </c>
      <c r="AA202">
        <v>8.89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13</v>
      </c>
      <c r="G203">
        <v>50</v>
      </c>
      <c r="H203">
        <v>595.91999999999996</v>
      </c>
      <c r="I203">
        <v>8.42</v>
      </c>
      <c r="K203">
        <v>8</v>
      </c>
      <c r="L203">
        <v>500</v>
      </c>
      <c r="M203">
        <v>0</v>
      </c>
      <c r="N203">
        <v>25</v>
      </c>
      <c r="O203" t="s">
        <v>13</v>
      </c>
      <c r="P203">
        <v>50</v>
      </c>
      <c r="Q203">
        <v>716.67</v>
      </c>
      <c r="R203">
        <v>7.76</v>
      </c>
      <c r="T203">
        <v>8</v>
      </c>
      <c r="U203">
        <v>500</v>
      </c>
      <c r="V203">
        <v>0</v>
      </c>
      <c r="W203">
        <v>25</v>
      </c>
      <c r="X203" t="s">
        <v>13</v>
      </c>
      <c r="Y203">
        <v>50</v>
      </c>
      <c r="Z203">
        <v>708.72</v>
      </c>
      <c r="AA203">
        <v>8.82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13</v>
      </c>
      <c r="G204">
        <v>50</v>
      </c>
      <c r="H204">
        <v>573.99</v>
      </c>
      <c r="I204">
        <v>8.9</v>
      </c>
      <c r="K204">
        <v>8</v>
      </c>
      <c r="L204">
        <v>500</v>
      </c>
      <c r="M204">
        <v>0</v>
      </c>
      <c r="N204">
        <v>26</v>
      </c>
      <c r="O204" t="s">
        <v>13</v>
      </c>
      <c r="P204">
        <v>50</v>
      </c>
      <c r="Q204">
        <v>736.75</v>
      </c>
      <c r="R204">
        <v>8.36</v>
      </c>
      <c r="T204">
        <v>8</v>
      </c>
      <c r="U204">
        <v>500</v>
      </c>
      <c r="V204">
        <v>0</v>
      </c>
      <c r="W204">
        <v>26</v>
      </c>
      <c r="X204" t="s">
        <v>13</v>
      </c>
      <c r="Y204">
        <v>50</v>
      </c>
      <c r="Z204">
        <v>727.3</v>
      </c>
      <c r="AA204">
        <v>8.8699999999999992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13</v>
      </c>
      <c r="G205">
        <v>50</v>
      </c>
      <c r="H205">
        <v>588.80999999999995</v>
      </c>
      <c r="I205">
        <v>8.42</v>
      </c>
      <c r="K205">
        <v>8</v>
      </c>
      <c r="L205">
        <v>500</v>
      </c>
      <c r="M205">
        <v>0</v>
      </c>
      <c r="N205">
        <v>27</v>
      </c>
      <c r="O205" t="s">
        <v>13</v>
      </c>
      <c r="P205">
        <v>50</v>
      </c>
      <c r="Q205">
        <v>758.49</v>
      </c>
      <c r="R205">
        <v>7.81</v>
      </c>
      <c r="T205">
        <v>8</v>
      </c>
      <c r="U205">
        <v>500</v>
      </c>
      <c r="V205">
        <v>0</v>
      </c>
      <c r="W205">
        <v>27</v>
      </c>
      <c r="X205" t="s">
        <v>13</v>
      </c>
      <c r="Y205">
        <v>50</v>
      </c>
      <c r="Z205">
        <v>729.66</v>
      </c>
      <c r="AA205">
        <v>7.91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13</v>
      </c>
      <c r="G206">
        <v>50</v>
      </c>
      <c r="H206">
        <v>509.91</v>
      </c>
      <c r="I206">
        <v>8.84</v>
      </c>
      <c r="K206">
        <v>8</v>
      </c>
      <c r="L206">
        <v>500</v>
      </c>
      <c r="M206">
        <v>0</v>
      </c>
      <c r="N206">
        <v>28</v>
      </c>
      <c r="O206" t="s">
        <v>13</v>
      </c>
      <c r="P206">
        <v>50</v>
      </c>
      <c r="Q206">
        <v>683.62</v>
      </c>
      <c r="R206">
        <v>7.74</v>
      </c>
      <c r="T206">
        <v>8</v>
      </c>
      <c r="U206">
        <v>500</v>
      </c>
      <c r="V206">
        <v>0</v>
      </c>
      <c r="W206">
        <v>28</v>
      </c>
      <c r="X206" t="s">
        <v>13</v>
      </c>
      <c r="Y206">
        <v>50</v>
      </c>
      <c r="Z206">
        <v>681.77</v>
      </c>
      <c r="AA206">
        <v>7.75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13</v>
      </c>
      <c r="G207">
        <v>50</v>
      </c>
      <c r="H207">
        <v>569.29999999999995</v>
      </c>
      <c r="I207">
        <v>8.43</v>
      </c>
      <c r="K207">
        <v>8</v>
      </c>
      <c r="L207">
        <v>500</v>
      </c>
      <c r="M207">
        <v>0</v>
      </c>
      <c r="N207">
        <v>29</v>
      </c>
      <c r="O207" t="s">
        <v>13</v>
      </c>
      <c r="P207">
        <v>50</v>
      </c>
      <c r="Q207">
        <v>709.1</v>
      </c>
      <c r="R207">
        <v>8.8000000000000007</v>
      </c>
      <c r="T207">
        <v>8</v>
      </c>
      <c r="U207">
        <v>500</v>
      </c>
      <c r="V207">
        <v>0</v>
      </c>
      <c r="W207">
        <v>29</v>
      </c>
      <c r="X207" t="s">
        <v>13</v>
      </c>
      <c r="Y207">
        <v>50</v>
      </c>
      <c r="Z207">
        <v>703.54</v>
      </c>
      <c r="AA207">
        <v>8.7899999999999991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13</v>
      </c>
      <c r="G208">
        <v>50</v>
      </c>
      <c r="H208">
        <v>559.48</v>
      </c>
      <c r="I208">
        <v>7.75</v>
      </c>
      <c r="K208">
        <v>8</v>
      </c>
      <c r="L208">
        <v>500</v>
      </c>
      <c r="M208">
        <v>0</v>
      </c>
      <c r="N208">
        <v>30</v>
      </c>
      <c r="O208" t="s">
        <v>13</v>
      </c>
      <c r="P208">
        <v>50</v>
      </c>
      <c r="Q208">
        <v>749.63</v>
      </c>
      <c r="R208">
        <v>8.18</v>
      </c>
      <c r="T208">
        <v>8</v>
      </c>
      <c r="U208">
        <v>500</v>
      </c>
      <c r="V208">
        <v>0</v>
      </c>
      <c r="W208">
        <v>30</v>
      </c>
      <c r="X208" t="s">
        <v>13</v>
      </c>
      <c r="Y208">
        <v>50</v>
      </c>
      <c r="Z208">
        <v>736.61</v>
      </c>
      <c r="AA208">
        <v>8.33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518.35</v>
      </c>
      <c r="F211" s="1" t="str">
        <f>"+/-"</f>
        <v>+/-</v>
      </c>
      <c r="G211" s="1">
        <f>ROUND(STDEV(H214:H243), 2)</f>
        <v>57.22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707.7</v>
      </c>
      <c r="O211" s="1" t="str">
        <f>"+/-"</f>
        <v>+/-</v>
      </c>
      <c r="P211" s="1">
        <f>ROUND(STDEV(Q214:Q243), 2)</f>
        <v>24.09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59.38</v>
      </c>
      <c r="F212" s="1" t="str">
        <f>"+/-"</f>
        <v>+/-</v>
      </c>
      <c r="G212" s="1">
        <f>ROUND(STDEV(I215:I244), 2)</f>
        <v>16.79</v>
      </c>
      <c r="H212" s="1" t="s">
        <v>93</v>
      </c>
      <c r="L212" s="1" t="s">
        <v>6</v>
      </c>
      <c r="M212" s="1" t="s">
        <v>91</v>
      </c>
      <c r="N212" s="1">
        <f>ROUND(AVERAGE(R214:R243), 2)</f>
        <v>8.44</v>
      </c>
      <c r="O212" s="1" t="str">
        <f>"+/-"</f>
        <v>+/-</v>
      </c>
      <c r="P212" s="1">
        <f>ROUND(STDEV(R215:R244), 2)</f>
        <v>0.47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13</v>
      </c>
      <c r="G214">
        <v>50</v>
      </c>
      <c r="H214">
        <v>620.84</v>
      </c>
      <c r="I214">
        <v>43.98</v>
      </c>
      <c r="K214">
        <v>8</v>
      </c>
      <c r="L214">
        <v>500</v>
      </c>
      <c r="M214">
        <v>0</v>
      </c>
      <c r="N214">
        <v>1</v>
      </c>
      <c r="O214" t="s">
        <v>13</v>
      </c>
      <c r="P214">
        <v>50</v>
      </c>
      <c r="Q214">
        <v>646.20000000000005</v>
      </c>
      <c r="R214">
        <v>8.1999999999999993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13</v>
      </c>
      <c r="G215">
        <v>50</v>
      </c>
      <c r="H215">
        <v>333.57</v>
      </c>
      <c r="I215">
        <v>119.11</v>
      </c>
      <c r="K215">
        <v>8</v>
      </c>
      <c r="L215">
        <v>500</v>
      </c>
      <c r="M215">
        <v>0</v>
      </c>
      <c r="N215">
        <v>2</v>
      </c>
      <c r="O215" t="s">
        <v>13</v>
      </c>
      <c r="P215">
        <v>50</v>
      </c>
      <c r="Q215">
        <v>708.4</v>
      </c>
      <c r="R215">
        <v>7.83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13</v>
      </c>
      <c r="G216">
        <v>50</v>
      </c>
      <c r="H216">
        <v>558.97</v>
      </c>
      <c r="I216">
        <v>45.86</v>
      </c>
      <c r="K216">
        <v>8</v>
      </c>
      <c r="L216">
        <v>500</v>
      </c>
      <c r="M216">
        <v>0</v>
      </c>
      <c r="N216">
        <v>3</v>
      </c>
      <c r="O216" t="s">
        <v>13</v>
      </c>
      <c r="P216">
        <v>50</v>
      </c>
      <c r="Q216">
        <v>686.43</v>
      </c>
      <c r="R216">
        <v>7.76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13</v>
      </c>
      <c r="G217">
        <v>50</v>
      </c>
      <c r="H217">
        <v>510.03</v>
      </c>
      <c r="I217">
        <v>75.22</v>
      </c>
      <c r="K217">
        <v>8</v>
      </c>
      <c r="L217">
        <v>500</v>
      </c>
      <c r="M217">
        <v>0</v>
      </c>
      <c r="N217">
        <v>4</v>
      </c>
      <c r="O217" t="s">
        <v>13</v>
      </c>
      <c r="P217">
        <v>50</v>
      </c>
      <c r="Q217">
        <v>724.71</v>
      </c>
      <c r="R217">
        <v>8.83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13</v>
      </c>
      <c r="G218">
        <v>50</v>
      </c>
      <c r="H218">
        <v>466.5</v>
      </c>
      <c r="I218">
        <v>98.49</v>
      </c>
      <c r="K218">
        <v>8</v>
      </c>
      <c r="L218">
        <v>500</v>
      </c>
      <c r="M218">
        <v>0</v>
      </c>
      <c r="N218">
        <v>5</v>
      </c>
      <c r="O218" t="s">
        <v>13</v>
      </c>
      <c r="P218">
        <v>50</v>
      </c>
      <c r="Q218">
        <v>714.62</v>
      </c>
      <c r="R218">
        <v>7.81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13</v>
      </c>
      <c r="G219">
        <v>50</v>
      </c>
      <c r="H219">
        <v>497.59</v>
      </c>
      <c r="I219">
        <v>56.1</v>
      </c>
      <c r="K219">
        <v>8</v>
      </c>
      <c r="L219">
        <v>500</v>
      </c>
      <c r="M219">
        <v>0</v>
      </c>
      <c r="N219">
        <v>6</v>
      </c>
      <c r="O219" t="s">
        <v>13</v>
      </c>
      <c r="P219">
        <v>50</v>
      </c>
      <c r="Q219">
        <v>706.76</v>
      </c>
      <c r="R219">
        <v>7.96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13</v>
      </c>
      <c r="G220">
        <v>50</v>
      </c>
      <c r="H220">
        <v>537.04</v>
      </c>
      <c r="I220">
        <v>51.45</v>
      </c>
      <c r="K220">
        <v>8</v>
      </c>
      <c r="L220">
        <v>500</v>
      </c>
      <c r="M220">
        <v>0</v>
      </c>
      <c r="N220">
        <v>7</v>
      </c>
      <c r="O220" t="s">
        <v>13</v>
      </c>
      <c r="P220">
        <v>50</v>
      </c>
      <c r="Q220">
        <v>711.51</v>
      </c>
      <c r="R220">
        <v>8.85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13</v>
      </c>
      <c r="G221">
        <v>50</v>
      </c>
      <c r="H221">
        <v>531.04</v>
      </c>
      <c r="I221">
        <v>51.6</v>
      </c>
      <c r="K221">
        <v>8</v>
      </c>
      <c r="L221">
        <v>500</v>
      </c>
      <c r="M221">
        <v>0</v>
      </c>
      <c r="N221">
        <v>8</v>
      </c>
      <c r="O221" t="s">
        <v>13</v>
      </c>
      <c r="P221">
        <v>50</v>
      </c>
      <c r="Q221">
        <v>745.06</v>
      </c>
      <c r="R221">
        <v>8.99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13</v>
      </c>
      <c r="G222">
        <v>50</v>
      </c>
      <c r="H222">
        <v>466.67</v>
      </c>
      <c r="I222">
        <v>63.35</v>
      </c>
      <c r="K222">
        <v>8</v>
      </c>
      <c r="L222">
        <v>500</v>
      </c>
      <c r="M222">
        <v>0</v>
      </c>
      <c r="N222">
        <v>9</v>
      </c>
      <c r="O222" t="s">
        <v>13</v>
      </c>
      <c r="P222">
        <v>50</v>
      </c>
      <c r="Q222">
        <v>688.07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13</v>
      </c>
      <c r="G223">
        <v>50</v>
      </c>
      <c r="H223">
        <v>531.51</v>
      </c>
      <c r="I223">
        <v>62.59</v>
      </c>
      <c r="K223">
        <v>8</v>
      </c>
      <c r="L223">
        <v>500</v>
      </c>
      <c r="M223">
        <v>0</v>
      </c>
      <c r="N223">
        <v>10</v>
      </c>
      <c r="O223" t="s">
        <v>13</v>
      </c>
      <c r="P223">
        <v>50</v>
      </c>
      <c r="Q223">
        <v>729.25</v>
      </c>
      <c r="R223">
        <v>7.76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13</v>
      </c>
      <c r="G224">
        <v>50</v>
      </c>
      <c r="H224">
        <v>533.24</v>
      </c>
      <c r="I224">
        <v>51.8</v>
      </c>
      <c r="K224">
        <v>8</v>
      </c>
      <c r="L224">
        <v>500</v>
      </c>
      <c r="M224">
        <v>0</v>
      </c>
      <c r="N224">
        <v>11</v>
      </c>
      <c r="O224" t="s">
        <v>13</v>
      </c>
      <c r="P224">
        <v>50</v>
      </c>
      <c r="Q224">
        <v>709.09</v>
      </c>
      <c r="R224">
        <v>7.93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13</v>
      </c>
      <c r="G225">
        <v>50</v>
      </c>
      <c r="H225">
        <v>534.21</v>
      </c>
      <c r="I225">
        <v>52.41</v>
      </c>
      <c r="K225">
        <v>8</v>
      </c>
      <c r="L225">
        <v>500</v>
      </c>
      <c r="M225">
        <v>0</v>
      </c>
      <c r="N225">
        <v>12</v>
      </c>
      <c r="O225" t="s">
        <v>13</v>
      </c>
      <c r="P225">
        <v>50</v>
      </c>
      <c r="Q225">
        <v>736.51</v>
      </c>
      <c r="R225">
        <v>8.1300000000000008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13</v>
      </c>
      <c r="G226">
        <v>50</v>
      </c>
      <c r="H226">
        <v>502.36</v>
      </c>
      <c r="I226">
        <v>54.09</v>
      </c>
      <c r="K226">
        <v>8</v>
      </c>
      <c r="L226">
        <v>500</v>
      </c>
      <c r="M226">
        <v>0</v>
      </c>
      <c r="N226">
        <v>13</v>
      </c>
      <c r="O226" t="s">
        <v>13</v>
      </c>
      <c r="P226">
        <v>50</v>
      </c>
      <c r="Q226">
        <v>717.52</v>
      </c>
      <c r="R226">
        <v>8.8800000000000008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13</v>
      </c>
      <c r="G227">
        <v>50</v>
      </c>
      <c r="H227">
        <v>545.88</v>
      </c>
      <c r="I227">
        <v>49.65</v>
      </c>
      <c r="K227">
        <v>8</v>
      </c>
      <c r="L227">
        <v>500</v>
      </c>
      <c r="M227">
        <v>0</v>
      </c>
      <c r="N227">
        <v>14</v>
      </c>
      <c r="O227" t="s">
        <v>13</v>
      </c>
      <c r="P227">
        <v>50</v>
      </c>
      <c r="Q227">
        <v>659.95</v>
      </c>
      <c r="R227">
        <v>8.82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13</v>
      </c>
      <c r="G228">
        <v>50</v>
      </c>
      <c r="H228">
        <v>620.05999999999995</v>
      </c>
      <c r="I228">
        <v>43.35</v>
      </c>
      <c r="K228">
        <v>8</v>
      </c>
      <c r="L228">
        <v>500</v>
      </c>
      <c r="M228">
        <v>0</v>
      </c>
      <c r="N228">
        <v>15</v>
      </c>
      <c r="O228" t="s">
        <v>13</v>
      </c>
      <c r="P228">
        <v>50</v>
      </c>
      <c r="Q228">
        <v>692.84</v>
      </c>
      <c r="R228">
        <v>7.76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13</v>
      </c>
      <c r="G229">
        <v>50</v>
      </c>
      <c r="H229">
        <v>495.46</v>
      </c>
      <c r="I229">
        <v>66.8</v>
      </c>
      <c r="K229">
        <v>8</v>
      </c>
      <c r="L229">
        <v>500</v>
      </c>
      <c r="M229">
        <v>0</v>
      </c>
      <c r="N229">
        <v>16</v>
      </c>
      <c r="O229" t="s">
        <v>13</v>
      </c>
      <c r="P229">
        <v>50</v>
      </c>
      <c r="Q229">
        <v>731.84</v>
      </c>
      <c r="R229">
        <v>8.89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13</v>
      </c>
      <c r="G230">
        <v>50</v>
      </c>
      <c r="H230">
        <v>533.05999999999995</v>
      </c>
      <c r="I230">
        <v>48.91</v>
      </c>
      <c r="K230">
        <v>8</v>
      </c>
      <c r="L230">
        <v>500</v>
      </c>
      <c r="M230">
        <v>0</v>
      </c>
      <c r="N230">
        <v>17</v>
      </c>
      <c r="O230" t="s">
        <v>13</v>
      </c>
      <c r="P230">
        <v>50</v>
      </c>
      <c r="Q230">
        <v>729.45</v>
      </c>
      <c r="R230">
        <v>8.7799999999999994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13</v>
      </c>
      <c r="G231">
        <v>50</v>
      </c>
      <c r="H231">
        <v>467.29</v>
      </c>
      <c r="I231">
        <v>71.69</v>
      </c>
      <c r="K231">
        <v>8</v>
      </c>
      <c r="L231">
        <v>500</v>
      </c>
      <c r="M231">
        <v>0</v>
      </c>
      <c r="N231">
        <v>18</v>
      </c>
      <c r="O231" t="s">
        <v>13</v>
      </c>
      <c r="P231">
        <v>50</v>
      </c>
      <c r="Q231">
        <v>703.85</v>
      </c>
      <c r="R231">
        <v>8.8800000000000008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13</v>
      </c>
      <c r="G232">
        <v>50</v>
      </c>
      <c r="H232">
        <v>564.09</v>
      </c>
      <c r="I232">
        <v>46.23</v>
      </c>
      <c r="K232">
        <v>8</v>
      </c>
      <c r="L232">
        <v>500</v>
      </c>
      <c r="M232">
        <v>0</v>
      </c>
      <c r="N232">
        <v>19</v>
      </c>
      <c r="O232" t="s">
        <v>13</v>
      </c>
      <c r="P232">
        <v>50</v>
      </c>
      <c r="Q232">
        <v>693.61</v>
      </c>
      <c r="R232">
        <v>8.8000000000000007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13</v>
      </c>
      <c r="G233">
        <v>50</v>
      </c>
      <c r="H233">
        <v>445.14</v>
      </c>
      <c r="I233">
        <v>57.27</v>
      </c>
      <c r="K233">
        <v>8</v>
      </c>
      <c r="L233">
        <v>500</v>
      </c>
      <c r="M233">
        <v>0</v>
      </c>
      <c r="N233">
        <v>20</v>
      </c>
      <c r="O233" t="s">
        <v>13</v>
      </c>
      <c r="P233">
        <v>50</v>
      </c>
      <c r="Q233">
        <v>747.62</v>
      </c>
      <c r="R233">
        <v>8.4499999999999993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13</v>
      </c>
      <c r="G234">
        <v>50</v>
      </c>
      <c r="H234">
        <v>559.52</v>
      </c>
      <c r="I234">
        <v>54.63</v>
      </c>
      <c r="K234">
        <v>8</v>
      </c>
      <c r="L234">
        <v>500</v>
      </c>
      <c r="M234">
        <v>0</v>
      </c>
      <c r="N234">
        <v>21</v>
      </c>
      <c r="O234" t="s">
        <v>13</v>
      </c>
      <c r="P234">
        <v>50</v>
      </c>
      <c r="Q234">
        <v>701.27</v>
      </c>
      <c r="R234">
        <v>8.9499999999999993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13</v>
      </c>
      <c r="G235">
        <v>50</v>
      </c>
      <c r="H235">
        <v>471.56</v>
      </c>
      <c r="I235">
        <v>72.040000000000006</v>
      </c>
      <c r="K235">
        <v>8</v>
      </c>
      <c r="L235">
        <v>500</v>
      </c>
      <c r="M235">
        <v>0</v>
      </c>
      <c r="N235">
        <v>22</v>
      </c>
      <c r="O235" t="s">
        <v>13</v>
      </c>
      <c r="P235">
        <v>50</v>
      </c>
      <c r="Q235">
        <v>697.04</v>
      </c>
      <c r="R235">
        <v>7.74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13</v>
      </c>
      <c r="G236">
        <v>50</v>
      </c>
      <c r="H236">
        <v>472.33</v>
      </c>
      <c r="I236">
        <v>78.86</v>
      </c>
      <c r="K236">
        <v>8</v>
      </c>
      <c r="L236">
        <v>500</v>
      </c>
      <c r="M236">
        <v>0</v>
      </c>
      <c r="N236">
        <v>23</v>
      </c>
      <c r="O236" t="s">
        <v>13</v>
      </c>
      <c r="P236">
        <v>50</v>
      </c>
      <c r="Q236">
        <v>712.86</v>
      </c>
      <c r="R236">
        <v>8.94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13</v>
      </c>
      <c r="G237">
        <v>50</v>
      </c>
      <c r="H237">
        <v>620.84</v>
      </c>
      <c r="I237">
        <v>43.67</v>
      </c>
      <c r="K237">
        <v>8</v>
      </c>
      <c r="L237">
        <v>500</v>
      </c>
      <c r="M237">
        <v>0</v>
      </c>
      <c r="N237">
        <v>24</v>
      </c>
      <c r="O237" t="s">
        <v>13</v>
      </c>
      <c r="P237">
        <v>50</v>
      </c>
      <c r="Q237">
        <v>716.99</v>
      </c>
      <c r="R237">
        <v>8.18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13</v>
      </c>
      <c r="G238">
        <v>50</v>
      </c>
      <c r="H238">
        <v>528.87</v>
      </c>
      <c r="I238">
        <v>62.83</v>
      </c>
      <c r="K238">
        <v>8</v>
      </c>
      <c r="L238">
        <v>500</v>
      </c>
      <c r="M238">
        <v>0</v>
      </c>
      <c r="N238">
        <v>25</v>
      </c>
      <c r="O238" t="s">
        <v>13</v>
      </c>
      <c r="P238">
        <v>50</v>
      </c>
      <c r="Q238">
        <v>742.13</v>
      </c>
      <c r="R238">
        <v>7.93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13</v>
      </c>
      <c r="G239">
        <v>50</v>
      </c>
      <c r="H239">
        <v>551.92999999999995</v>
      </c>
      <c r="I239">
        <v>44.05</v>
      </c>
      <c r="K239">
        <v>8</v>
      </c>
      <c r="L239">
        <v>500</v>
      </c>
      <c r="M239">
        <v>0</v>
      </c>
      <c r="N239">
        <v>26</v>
      </c>
      <c r="O239" t="s">
        <v>13</v>
      </c>
      <c r="P239">
        <v>50</v>
      </c>
      <c r="Q239">
        <v>663.98</v>
      </c>
      <c r="R239">
        <v>8.7899999999999991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13</v>
      </c>
      <c r="G240">
        <v>50</v>
      </c>
      <c r="H240">
        <v>539.19000000000005</v>
      </c>
      <c r="I240">
        <v>57.71</v>
      </c>
      <c r="K240">
        <v>8</v>
      </c>
      <c r="L240">
        <v>500</v>
      </c>
      <c r="M240">
        <v>0</v>
      </c>
      <c r="N240">
        <v>27</v>
      </c>
      <c r="O240" t="s">
        <v>13</v>
      </c>
      <c r="P240">
        <v>50</v>
      </c>
      <c r="Q240">
        <v>715.47</v>
      </c>
      <c r="R240">
        <v>8.33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13</v>
      </c>
      <c r="G241">
        <v>50</v>
      </c>
      <c r="H241">
        <v>487.76</v>
      </c>
      <c r="I241">
        <v>48.64</v>
      </c>
      <c r="K241">
        <v>8</v>
      </c>
      <c r="L241">
        <v>500</v>
      </c>
      <c r="M241">
        <v>0</v>
      </c>
      <c r="N241">
        <v>28</v>
      </c>
      <c r="O241" t="s">
        <v>13</v>
      </c>
      <c r="P241">
        <v>50</v>
      </c>
      <c r="Q241">
        <v>706.08</v>
      </c>
      <c r="R241">
        <v>8.56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13</v>
      </c>
      <c r="G242">
        <v>50</v>
      </c>
      <c r="H242">
        <v>523.96</v>
      </c>
      <c r="I242">
        <v>51.96</v>
      </c>
      <c r="K242">
        <v>8</v>
      </c>
      <c r="L242">
        <v>500</v>
      </c>
      <c r="M242">
        <v>0</v>
      </c>
      <c r="N242">
        <v>29</v>
      </c>
      <c r="O242" t="s">
        <v>13</v>
      </c>
      <c r="P242">
        <v>50</v>
      </c>
      <c r="Q242">
        <v>694.68</v>
      </c>
      <c r="R242">
        <v>8.85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13</v>
      </c>
      <c r="G243">
        <v>50</v>
      </c>
      <c r="H243">
        <v>500.07</v>
      </c>
      <c r="I243">
        <v>56.97</v>
      </c>
      <c r="K243">
        <v>8</v>
      </c>
      <c r="L243">
        <v>500</v>
      </c>
      <c r="M243">
        <v>0</v>
      </c>
      <c r="N243">
        <v>30</v>
      </c>
      <c r="O243" t="s">
        <v>13</v>
      </c>
      <c r="P243">
        <v>50</v>
      </c>
      <c r="Q243">
        <v>697.08</v>
      </c>
      <c r="R243">
        <v>8.75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623.16</v>
      </c>
      <c r="F246" s="1" t="str">
        <f>"+/-"</f>
        <v>+/-</v>
      </c>
      <c r="G246" s="1">
        <f>ROUND(STDEV(H249:H278), 2)</f>
        <v>83.64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618.09</v>
      </c>
      <c r="O246" s="1" t="str">
        <f>"+/-"</f>
        <v>+/-</v>
      </c>
      <c r="P246" s="1">
        <f>ROUND(STDEV(Q249:Q278), 2)</f>
        <v>67.099999999999994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8.1999999999999993</v>
      </c>
      <c r="F247" s="1" t="str">
        <f>"+/-"</f>
        <v>+/-</v>
      </c>
      <c r="G247" s="1">
        <f>ROUND(STDEV(I250:I279), 2)</f>
        <v>0.43</v>
      </c>
      <c r="H247" s="1" t="s">
        <v>93</v>
      </c>
      <c r="L247" s="1" t="s">
        <v>6</v>
      </c>
      <c r="M247" s="1" t="s">
        <v>91</v>
      </c>
      <c r="N247" s="1">
        <f>ROUND(AVERAGE(R249:R278), 2)</f>
        <v>8.17</v>
      </c>
      <c r="O247" s="1" t="str">
        <f>"+/-"</f>
        <v>+/-</v>
      </c>
      <c r="P247" s="1">
        <f>ROUND(STDEV(R250:R279), 2)</f>
        <v>0.39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13</v>
      </c>
      <c r="G249">
        <v>50</v>
      </c>
      <c r="H249">
        <v>536.41999999999996</v>
      </c>
      <c r="I249">
        <v>7.89</v>
      </c>
      <c r="K249">
        <v>8</v>
      </c>
      <c r="L249">
        <v>500</v>
      </c>
      <c r="M249">
        <v>0</v>
      </c>
      <c r="N249">
        <v>1</v>
      </c>
      <c r="O249" t="s">
        <v>13</v>
      </c>
      <c r="P249">
        <v>50</v>
      </c>
      <c r="Q249">
        <v>704.24</v>
      </c>
      <c r="R249">
        <v>7.83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13</v>
      </c>
      <c r="G250">
        <v>50</v>
      </c>
      <c r="H250">
        <v>610.29</v>
      </c>
      <c r="I250">
        <v>7.9</v>
      </c>
      <c r="K250">
        <v>8</v>
      </c>
      <c r="L250">
        <v>500</v>
      </c>
      <c r="M250">
        <v>0</v>
      </c>
      <c r="N250">
        <v>2</v>
      </c>
      <c r="O250" t="s">
        <v>13</v>
      </c>
      <c r="P250">
        <v>50</v>
      </c>
      <c r="Q250">
        <v>728.01</v>
      </c>
      <c r="R250">
        <v>8.61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13</v>
      </c>
      <c r="G251">
        <v>50</v>
      </c>
      <c r="H251">
        <v>609.84</v>
      </c>
      <c r="I251">
        <v>7.83</v>
      </c>
      <c r="K251">
        <v>8</v>
      </c>
      <c r="L251">
        <v>500</v>
      </c>
      <c r="M251">
        <v>0</v>
      </c>
      <c r="N251">
        <v>3</v>
      </c>
      <c r="O251" t="s">
        <v>13</v>
      </c>
      <c r="P251">
        <v>50</v>
      </c>
      <c r="Q251">
        <v>674.21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13</v>
      </c>
      <c r="G252">
        <v>50</v>
      </c>
      <c r="H252">
        <v>705.94</v>
      </c>
      <c r="I252">
        <v>7.8</v>
      </c>
      <c r="K252">
        <v>8</v>
      </c>
      <c r="L252">
        <v>500</v>
      </c>
      <c r="M252">
        <v>0</v>
      </c>
      <c r="N252">
        <v>4</v>
      </c>
      <c r="O252" t="s">
        <v>13</v>
      </c>
      <c r="P252">
        <v>50</v>
      </c>
      <c r="Q252">
        <v>566.98</v>
      </c>
      <c r="R252">
        <v>8.0500000000000007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13</v>
      </c>
      <c r="G253">
        <v>50</v>
      </c>
      <c r="H253">
        <v>696.84</v>
      </c>
      <c r="I253">
        <v>8.1199999999999992</v>
      </c>
      <c r="K253">
        <v>8</v>
      </c>
      <c r="L253">
        <v>500</v>
      </c>
      <c r="M253">
        <v>0</v>
      </c>
      <c r="N253">
        <v>5</v>
      </c>
      <c r="O253" t="s">
        <v>13</v>
      </c>
      <c r="P253">
        <v>50</v>
      </c>
      <c r="Q253">
        <v>528.46</v>
      </c>
      <c r="R253">
        <v>7.85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13</v>
      </c>
      <c r="G254">
        <v>50</v>
      </c>
      <c r="H254">
        <v>647.9</v>
      </c>
      <c r="I254">
        <v>7.85</v>
      </c>
      <c r="K254">
        <v>8</v>
      </c>
      <c r="L254">
        <v>500</v>
      </c>
      <c r="M254">
        <v>0</v>
      </c>
      <c r="N254">
        <v>6</v>
      </c>
      <c r="O254" t="s">
        <v>13</v>
      </c>
      <c r="P254">
        <v>50</v>
      </c>
      <c r="Q254">
        <v>576.05999999999995</v>
      </c>
      <c r="R254">
        <v>7.94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13</v>
      </c>
      <c r="G255">
        <v>50</v>
      </c>
      <c r="H255">
        <v>710.99</v>
      </c>
      <c r="I255">
        <v>7.96</v>
      </c>
      <c r="K255">
        <v>8</v>
      </c>
      <c r="L255">
        <v>500</v>
      </c>
      <c r="M255">
        <v>0</v>
      </c>
      <c r="N255">
        <v>7</v>
      </c>
      <c r="O255" t="s">
        <v>13</v>
      </c>
      <c r="P255">
        <v>50</v>
      </c>
      <c r="Q255">
        <v>730.78</v>
      </c>
      <c r="R255">
        <v>8.15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13</v>
      </c>
      <c r="G256">
        <v>50</v>
      </c>
      <c r="H256">
        <v>703.77</v>
      </c>
      <c r="I256">
        <v>7.92</v>
      </c>
      <c r="K256">
        <v>8</v>
      </c>
      <c r="L256">
        <v>500</v>
      </c>
      <c r="M256">
        <v>0</v>
      </c>
      <c r="N256">
        <v>8</v>
      </c>
      <c r="O256" t="s">
        <v>13</v>
      </c>
      <c r="P256">
        <v>50</v>
      </c>
      <c r="Q256">
        <v>631.96</v>
      </c>
      <c r="R256">
        <v>8.9499999999999993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13</v>
      </c>
      <c r="G257">
        <v>50</v>
      </c>
      <c r="H257">
        <v>500.36</v>
      </c>
      <c r="I257">
        <v>7.91</v>
      </c>
      <c r="K257">
        <v>8</v>
      </c>
      <c r="L257">
        <v>500</v>
      </c>
      <c r="M257">
        <v>0</v>
      </c>
      <c r="N257">
        <v>9</v>
      </c>
      <c r="O257" t="s">
        <v>13</v>
      </c>
      <c r="P257">
        <v>50</v>
      </c>
      <c r="Q257">
        <v>588.11</v>
      </c>
      <c r="R257">
        <v>8.9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13</v>
      </c>
      <c r="G258">
        <v>50</v>
      </c>
      <c r="H258">
        <v>564.70000000000005</v>
      </c>
      <c r="I258">
        <v>8.39</v>
      </c>
      <c r="K258">
        <v>8</v>
      </c>
      <c r="L258">
        <v>500</v>
      </c>
      <c r="M258">
        <v>0</v>
      </c>
      <c r="N258">
        <v>10</v>
      </c>
      <c r="O258" t="s">
        <v>13</v>
      </c>
      <c r="P258">
        <v>50</v>
      </c>
      <c r="Q258">
        <v>698.87</v>
      </c>
      <c r="R258">
        <v>8.34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13</v>
      </c>
      <c r="G259">
        <v>50</v>
      </c>
      <c r="H259">
        <v>529.69000000000005</v>
      </c>
      <c r="I259">
        <v>8.7899999999999991</v>
      </c>
      <c r="K259">
        <v>8</v>
      </c>
      <c r="L259">
        <v>500</v>
      </c>
      <c r="M259">
        <v>0</v>
      </c>
      <c r="N259">
        <v>11</v>
      </c>
      <c r="O259" t="s">
        <v>13</v>
      </c>
      <c r="P259">
        <v>50</v>
      </c>
      <c r="Q259">
        <v>579.05999999999995</v>
      </c>
      <c r="R259">
        <v>7.84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13</v>
      </c>
      <c r="G260">
        <v>50</v>
      </c>
      <c r="H260">
        <v>485.14</v>
      </c>
      <c r="I260">
        <v>8.74</v>
      </c>
      <c r="K260">
        <v>8</v>
      </c>
      <c r="L260">
        <v>500</v>
      </c>
      <c r="M260">
        <v>0</v>
      </c>
      <c r="N260">
        <v>12</v>
      </c>
      <c r="O260" t="s">
        <v>13</v>
      </c>
      <c r="P260">
        <v>50</v>
      </c>
      <c r="Q260">
        <v>659.71</v>
      </c>
      <c r="R260">
        <v>7.91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13</v>
      </c>
      <c r="G261">
        <v>50</v>
      </c>
      <c r="H261">
        <v>473.36</v>
      </c>
      <c r="I261">
        <v>7.92</v>
      </c>
      <c r="K261">
        <v>8</v>
      </c>
      <c r="L261">
        <v>500</v>
      </c>
      <c r="M261">
        <v>0</v>
      </c>
      <c r="N261">
        <v>13</v>
      </c>
      <c r="O261" t="s">
        <v>13</v>
      </c>
      <c r="P261">
        <v>50</v>
      </c>
      <c r="Q261">
        <v>607.54</v>
      </c>
      <c r="R261">
        <v>7.9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13</v>
      </c>
      <c r="G262">
        <v>50</v>
      </c>
      <c r="H262">
        <v>680.06</v>
      </c>
      <c r="I262">
        <v>7.88</v>
      </c>
      <c r="K262">
        <v>8</v>
      </c>
      <c r="L262">
        <v>500</v>
      </c>
      <c r="M262">
        <v>0</v>
      </c>
      <c r="N262">
        <v>14</v>
      </c>
      <c r="O262" t="s">
        <v>13</v>
      </c>
      <c r="P262">
        <v>50</v>
      </c>
      <c r="Q262">
        <v>575.86</v>
      </c>
      <c r="R262">
        <v>8.76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13</v>
      </c>
      <c r="G263">
        <v>50</v>
      </c>
      <c r="H263">
        <v>762.15</v>
      </c>
      <c r="I263">
        <v>7.9</v>
      </c>
      <c r="K263">
        <v>8</v>
      </c>
      <c r="L263">
        <v>500</v>
      </c>
      <c r="M263">
        <v>0</v>
      </c>
      <c r="N263">
        <v>15</v>
      </c>
      <c r="O263" t="s">
        <v>13</v>
      </c>
      <c r="P263">
        <v>50</v>
      </c>
      <c r="Q263">
        <v>528.41999999999996</v>
      </c>
      <c r="R263">
        <v>7.94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13</v>
      </c>
      <c r="G264">
        <v>50</v>
      </c>
      <c r="H264">
        <v>717.87</v>
      </c>
      <c r="I264">
        <v>8.31</v>
      </c>
      <c r="K264">
        <v>8</v>
      </c>
      <c r="L264">
        <v>500</v>
      </c>
      <c r="M264">
        <v>0</v>
      </c>
      <c r="N264">
        <v>16</v>
      </c>
      <c r="O264" t="s">
        <v>13</v>
      </c>
      <c r="P264">
        <v>50</v>
      </c>
      <c r="Q264">
        <v>559.78</v>
      </c>
      <c r="R264">
        <v>7.85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13</v>
      </c>
      <c r="G265">
        <v>50</v>
      </c>
      <c r="H265">
        <v>574.89</v>
      </c>
      <c r="I265">
        <v>8.75</v>
      </c>
      <c r="K265">
        <v>8</v>
      </c>
      <c r="L265">
        <v>500</v>
      </c>
      <c r="M265">
        <v>0</v>
      </c>
      <c r="N265">
        <v>17</v>
      </c>
      <c r="O265" t="s">
        <v>13</v>
      </c>
      <c r="P265">
        <v>50</v>
      </c>
      <c r="Q265">
        <v>732.82</v>
      </c>
      <c r="R265">
        <v>7.89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13</v>
      </c>
      <c r="G266">
        <v>50</v>
      </c>
      <c r="H266">
        <v>536.85</v>
      </c>
      <c r="I266">
        <v>8.75</v>
      </c>
      <c r="K266">
        <v>8</v>
      </c>
      <c r="L266">
        <v>500</v>
      </c>
      <c r="M266">
        <v>0</v>
      </c>
      <c r="N266">
        <v>18</v>
      </c>
      <c r="O266" t="s">
        <v>13</v>
      </c>
      <c r="P266">
        <v>50</v>
      </c>
      <c r="Q266">
        <v>533.5</v>
      </c>
      <c r="R266">
        <v>7.99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13</v>
      </c>
      <c r="G267">
        <v>50</v>
      </c>
      <c r="H267">
        <v>751.48</v>
      </c>
      <c r="I267">
        <v>8.94</v>
      </c>
      <c r="K267">
        <v>8</v>
      </c>
      <c r="L267">
        <v>500</v>
      </c>
      <c r="M267">
        <v>0</v>
      </c>
      <c r="N267">
        <v>19</v>
      </c>
      <c r="O267" t="s">
        <v>13</v>
      </c>
      <c r="P267">
        <v>50</v>
      </c>
      <c r="Q267">
        <v>482.96</v>
      </c>
      <c r="R267">
        <v>8.0500000000000007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13</v>
      </c>
      <c r="G268">
        <v>50</v>
      </c>
      <c r="H268">
        <v>710.5</v>
      </c>
      <c r="I268">
        <v>8.9</v>
      </c>
      <c r="K268">
        <v>8</v>
      </c>
      <c r="L268">
        <v>500</v>
      </c>
      <c r="M268">
        <v>0</v>
      </c>
      <c r="N268">
        <v>20</v>
      </c>
      <c r="O268" t="s">
        <v>13</v>
      </c>
      <c r="P268">
        <v>50</v>
      </c>
      <c r="Q268">
        <v>602.59</v>
      </c>
      <c r="R268">
        <v>7.88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13</v>
      </c>
      <c r="G269">
        <v>50</v>
      </c>
      <c r="H269">
        <v>672.16</v>
      </c>
      <c r="I269">
        <v>7.86</v>
      </c>
      <c r="K269">
        <v>8</v>
      </c>
      <c r="L269">
        <v>500</v>
      </c>
      <c r="M269">
        <v>0</v>
      </c>
      <c r="N269">
        <v>21</v>
      </c>
      <c r="O269" t="s">
        <v>13</v>
      </c>
      <c r="P269">
        <v>50</v>
      </c>
      <c r="Q269">
        <v>683.33</v>
      </c>
      <c r="R269">
        <v>8.0500000000000007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13</v>
      </c>
      <c r="G270">
        <v>50</v>
      </c>
      <c r="H270">
        <v>609.09</v>
      </c>
      <c r="I270">
        <v>7.83</v>
      </c>
      <c r="K270">
        <v>8</v>
      </c>
      <c r="L270">
        <v>500</v>
      </c>
      <c r="M270">
        <v>0</v>
      </c>
      <c r="N270">
        <v>22</v>
      </c>
      <c r="O270" t="s">
        <v>13</v>
      </c>
      <c r="P270">
        <v>50</v>
      </c>
      <c r="Q270">
        <v>540.58000000000004</v>
      </c>
      <c r="R270">
        <v>8.31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13</v>
      </c>
      <c r="G271">
        <v>50</v>
      </c>
      <c r="H271">
        <v>692.08</v>
      </c>
      <c r="I271">
        <v>7.85</v>
      </c>
      <c r="K271">
        <v>8</v>
      </c>
      <c r="L271">
        <v>500</v>
      </c>
      <c r="M271">
        <v>0</v>
      </c>
      <c r="N271">
        <v>23</v>
      </c>
      <c r="O271" t="s">
        <v>13</v>
      </c>
      <c r="P271">
        <v>50</v>
      </c>
      <c r="Q271">
        <v>628.54999999999995</v>
      </c>
      <c r="R271">
        <v>8.89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13</v>
      </c>
      <c r="G272">
        <v>50</v>
      </c>
      <c r="H272">
        <v>563.70000000000005</v>
      </c>
      <c r="I272">
        <v>8.7200000000000006</v>
      </c>
      <c r="K272">
        <v>8</v>
      </c>
      <c r="L272">
        <v>500</v>
      </c>
      <c r="M272">
        <v>0</v>
      </c>
      <c r="N272">
        <v>24</v>
      </c>
      <c r="O272" t="s">
        <v>13</v>
      </c>
      <c r="P272">
        <v>50</v>
      </c>
      <c r="Q272">
        <v>635.14</v>
      </c>
      <c r="R272">
        <v>7.98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13</v>
      </c>
      <c r="G273">
        <v>50</v>
      </c>
      <c r="H273">
        <v>581.45000000000005</v>
      </c>
      <c r="I273">
        <v>7.88</v>
      </c>
      <c r="K273">
        <v>8</v>
      </c>
      <c r="L273">
        <v>500</v>
      </c>
      <c r="M273">
        <v>0</v>
      </c>
      <c r="N273">
        <v>25</v>
      </c>
      <c r="O273" t="s">
        <v>13</v>
      </c>
      <c r="P273">
        <v>50</v>
      </c>
      <c r="Q273">
        <v>652.63</v>
      </c>
      <c r="R273">
        <v>7.81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13</v>
      </c>
      <c r="G274">
        <v>50</v>
      </c>
      <c r="H274">
        <v>514.82000000000005</v>
      </c>
      <c r="I274">
        <v>7.93</v>
      </c>
      <c r="K274">
        <v>8</v>
      </c>
      <c r="L274">
        <v>500</v>
      </c>
      <c r="M274">
        <v>0</v>
      </c>
      <c r="N274">
        <v>26</v>
      </c>
      <c r="O274" t="s">
        <v>13</v>
      </c>
      <c r="P274">
        <v>50</v>
      </c>
      <c r="Q274">
        <v>551.15</v>
      </c>
      <c r="R274">
        <v>7.93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13</v>
      </c>
      <c r="G275">
        <v>50</v>
      </c>
      <c r="H275">
        <v>614.75</v>
      </c>
      <c r="I275">
        <v>7.83</v>
      </c>
      <c r="K275">
        <v>8</v>
      </c>
      <c r="L275">
        <v>500</v>
      </c>
      <c r="M275">
        <v>0</v>
      </c>
      <c r="N275">
        <v>27</v>
      </c>
      <c r="O275" t="s">
        <v>13</v>
      </c>
      <c r="P275">
        <v>50</v>
      </c>
      <c r="Q275">
        <v>639.82000000000005</v>
      </c>
      <c r="R275">
        <v>8.08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13</v>
      </c>
      <c r="G276">
        <v>50</v>
      </c>
      <c r="H276">
        <v>683.03</v>
      </c>
      <c r="I276">
        <v>8.1</v>
      </c>
      <c r="K276">
        <v>8</v>
      </c>
      <c r="L276">
        <v>500</v>
      </c>
      <c r="M276">
        <v>0</v>
      </c>
      <c r="N276">
        <v>28</v>
      </c>
      <c r="O276" t="s">
        <v>13</v>
      </c>
      <c r="P276">
        <v>50</v>
      </c>
      <c r="Q276">
        <v>646.69000000000005</v>
      </c>
      <c r="R276">
        <v>8.8000000000000007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13</v>
      </c>
      <c r="G277">
        <v>50</v>
      </c>
      <c r="H277">
        <v>680.87</v>
      </c>
      <c r="I277">
        <v>8.89</v>
      </c>
      <c r="K277">
        <v>8</v>
      </c>
      <c r="L277">
        <v>500</v>
      </c>
      <c r="M277">
        <v>0</v>
      </c>
      <c r="N277">
        <v>29</v>
      </c>
      <c r="O277" t="s">
        <v>13</v>
      </c>
      <c r="P277">
        <v>50</v>
      </c>
      <c r="Q277">
        <v>611.05999999999995</v>
      </c>
      <c r="R277">
        <v>8.85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13</v>
      </c>
      <c r="G278">
        <v>50</v>
      </c>
      <c r="H278">
        <v>573.91999999999996</v>
      </c>
      <c r="I278">
        <v>8.77</v>
      </c>
      <c r="K278">
        <v>8</v>
      </c>
      <c r="L278">
        <v>500</v>
      </c>
      <c r="M278">
        <v>0</v>
      </c>
      <c r="N278">
        <v>30</v>
      </c>
      <c r="O278" t="s">
        <v>13</v>
      </c>
      <c r="P278">
        <v>50</v>
      </c>
      <c r="Q278">
        <v>663.94</v>
      </c>
      <c r="R278">
        <v>7.9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DC96-B2E1-4312-955E-9A85A049DFCB}">
  <dimension ref="A1:AB278"/>
  <sheetViews>
    <sheetView topLeftCell="A234" zoomScaleNormal="100" workbookViewId="0">
      <selection activeCell="Q249" sqref="Q249:Q278"/>
    </sheetView>
  </sheetViews>
  <sheetFormatPr defaultRowHeight="14.5" x14ac:dyDescent="0.35"/>
  <cols>
    <col min="1" max="1" width="11.08984375" bestFit="1" customWidth="1"/>
    <col min="2" max="2" width="17.81640625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</cols>
  <sheetData>
    <row r="1" spans="1:27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473.75</v>
      </c>
      <c r="F1" s="1" t="str">
        <f>"+/-"</f>
        <v>+/-</v>
      </c>
      <c r="G1" s="1">
        <f>ROUND(STDEV(H4:H33), 2)</f>
        <v>46.38</v>
      </c>
      <c r="K1" s="2" t="s">
        <v>11</v>
      </c>
      <c r="L1" s="1" t="s">
        <v>6</v>
      </c>
      <c r="M1" s="1" t="s">
        <v>7</v>
      </c>
      <c r="N1" s="1">
        <f>ROUND(AVERAGE(O4:O33), 2)</f>
        <v>520.08000000000004</v>
      </c>
      <c r="O1" s="1" t="str">
        <f>"+/-"</f>
        <v>+/-</v>
      </c>
      <c r="P1" s="1">
        <f>ROUND(STDEV(O4:O33), 2)</f>
        <v>13.92</v>
      </c>
      <c r="R1" s="1" t="s">
        <v>32</v>
      </c>
      <c r="Y1" s="1" t="s">
        <v>33</v>
      </c>
    </row>
    <row r="2" spans="1:27" x14ac:dyDescent="0.35">
      <c r="B2" t="s">
        <v>18</v>
      </c>
      <c r="C2" s="1" t="s">
        <v>6</v>
      </c>
      <c r="D2" s="1" t="s">
        <v>7</v>
      </c>
      <c r="E2" s="1">
        <f>ROUND(AVERAGE(I4:I33), 2)</f>
        <v>461.73</v>
      </c>
      <c r="F2" s="1" t="str">
        <f>"+/-"</f>
        <v>+/-</v>
      </c>
      <c r="G2" s="1">
        <f>ROUND(STDEV(I4:I33), 2)</f>
        <v>56.74</v>
      </c>
      <c r="R2" t="s">
        <v>19</v>
      </c>
    </row>
    <row r="3" spans="1:27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3</v>
      </c>
      <c r="L3" t="s">
        <v>5</v>
      </c>
      <c r="M3" t="s">
        <v>8</v>
      </c>
      <c r="N3" t="s">
        <v>9</v>
      </c>
      <c r="O3" t="s">
        <v>2</v>
      </c>
    </row>
    <row r="4" spans="1:27" x14ac:dyDescent="0.35">
      <c r="B4">
        <v>8</v>
      </c>
      <c r="C4">
        <v>500</v>
      </c>
      <c r="D4">
        <v>0</v>
      </c>
      <c r="E4">
        <v>1</v>
      </c>
      <c r="F4" t="s">
        <v>50</v>
      </c>
      <c r="G4">
        <v>50</v>
      </c>
      <c r="H4">
        <v>509.7</v>
      </c>
      <c r="I4">
        <v>515.37</v>
      </c>
      <c r="J4">
        <v>8.8000000000000007</v>
      </c>
      <c r="K4">
        <v>500</v>
      </c>
      <c r="L4">
        <v>1</v>
      </c>
      <c r="M4" t="s">
        <v>50</v>
      </c>
      <c r="N4">
        <v>50</v>
      </c>
      <c r="O4">
        <v>523.75</v>
      </c>
      <c r="R4" s="5"/>
      <c r="S4" s="5" t="s">
        <v>20</v>
      </c>
      <c r="T4" s="5" t="s">
        <v>21</v>
      </c>
      <c r="Y4" s="3"/>
      <c r="Z4" s="3"/>
      <c r="AA4" s="3"/>
    </row>
    <row r="5" spans="1:27" x14ac:dyDescent="0.35">
      <c r="B5">
        <v>8</v>
      </c>
      <c r="C5">
        <v>500</v>
      </c>
      <c r="D5">
        <v>0</v>
      </c>
      <c r="E5">
        <v>2</v>
      </c>
      <c r="F5" t="s">
        <v>50</v>
      </c>
      <c r="G5">
        <v>50</v>
      </c>
      <c r="H5">
        <v>526.07000000000005</v>
      </c>
      <c r="I5">
        <v>452.97</v>
      </c>
      <c r="J5">
        <v>7.79</v>
      </c>
      <c r="K5">
        <v>500</v>
      </c>
      <c r="L5">
        <v>2</v>
      </c>
      <c r="M5" t="s">
        <v>50</v>
      </c>
      <c r="N5">
        <v>50</v>
      </c>
      <c r="O5">
        <v>519.79</v>
      </c>
      <c r="R5" s="3" t="s">
        <v>22</v>
      </c>
      <c r="S5" s="3">
        <v>473.7503333333334</v>
      </c>
      <c r="T5" s="3">
        <v>520.07766666666669</v>
      </c>
      <c r="Y5" s="3"/>
      <c r="Z5" s="6"/>
      <c r="AA5" s="3"/>
    </row>
    <row r="6" spans="1:27" x14ac:dyDescent="0.35">
      <c r="B6">
        <v>8</v>
      </c>
      <c r="C6">
        <v>500</v>
      </c>
      <c r="D6">
        <v>0</v>
      </c>
      <c r="E6">
        <v>3</v>
      </c>
      <c r="F6" t="s">
        <v>50</v>
      </c>
      <c r="G6">
        <v>50</v>
      </c>
      <c r="H6">
        <v>448.89</v>
      </c>
      <c r="I6">
        <v>392.36</v>
      </c>
      <c r="J6">
        <v>7.71</v>
      </c>
      <c r="K6">
        <v>500</v>
      </c>
      <c r="L6">
        <v>3</v>
      </c>
      <c r="M6" t="s">
        <v>50</v>
      </c>
      <c r="N6">
        <v>50</v>
      </c>
      <c r="O6">
        <v>537.51</v>
      </c>
      <c r="R6" s="3" t="s">
        <v>23</v>
      </c>
      <c r="S6" s="3">
        <v>2150.8661067816097</v>
      </c>
      <c r="T6" s="3">
        <v>193.7549357471263</v>
      </c>
    </row>
    <row r="7" spans="1:27" x14ac:dyDescent="0.35">
      <c r="B7">
        <v>8</v>
      </c>
      <c r="C7">
        <v>500</v>
      </c>
      <c r="D7">
        <v>0</v>
      </c>
      <c r="E7">
        <v>4</v>
      </c>
      <c r="F7" t="s">
        <v>50</v>
      </c>
      <c r="G7">
        <v>50</v>
      </c>
      <c r="H7">
        <v>411.43</v>
      </c>
      <c r="I7">
        <v>412.53</v>
      </c>
      <c r="J7">
        <v>7.78</v>
      </c>
      <c r="K7">
        <v>500</v>
      </c>
      <c r="L7">
        <v>4</v>
      </c>
      <c r="M7" t="s">
        <v>50</v>
      </c>
      <c r="N7">
        <v>50</v>
      </c>
      <c r="O7">
        <v>493.81</v>
      </c>
      <c r="R7" s="3" t="s">
        <v>24</v>
      </c>
      <c r="S7" s="3">
        <v>30</v>
      </c>
      <c r="T7" s="3">
        <v>30</v>
      </c>
    </row>
    <row r="8" spans="1:27" x14ac:dyDescent="0.35">
      <c r="B8">
        <v>8</v>
      </c>
      <c r="C8">
        <v>500</v>
      </c>
      <c r="D8">
        <v>0</v>
      </c>
      <c r="E8">
        <v>5</v>
      </c>
      <c r="F8" t="s">
        <v>50</v>
      </c>
      <c r="G8">
        <v>50</v>
      </c>
      <c r="H8">
        <v>510.6</v>
      </c>
      <c r="I8">
        <v>487.92</v>
      </c>
      <c r="J8">
        <v>8.89</v>
      </c>
      <c r="K8">
        <v>500</v>
      </c>
      <c r="L8">
        <v>5</v>
      </c>
      <c r="M8" t="s">
        <v>50</v>
      </c>
      <c r="N8">
        <v>50</v>
      </c>
      <c r="O8">
        <v>527.25</v>
      </c>
      <c r="R8" s="3" t="s">
        <v>25</v>
      </c>
      <c r="S8" s="3">
        <v>0</v>
      </c>
      <c r="T8" s="3"/>
    </row>
    <row r="9" spans="1:27" x14ac:dyDescent="0.35">
      <c r="B9">
        <v>8</v>
      </c>
      <c r="C9">
        <v>500</v>
      </c>
      <c r="D9">
        <v>0</v>
      </c>
      <c r="E9">
        <v>6</v>
      </c>
      <c r="F9" t="s">
        <v>50</v>
      </c>
      <c r="G9">
        <v>50</v>
      </c>
      <c r="H9">
        <v>421.53</v>
      </c>
      <c r="I9">
        <v>520.95000000000005</v>
      </c>
      <c r="J9">
        <v>7.85</v>
      </c>
      <c r="K9">
        <v>500</v>
      </c>
      <c r="L9">
        <v>6</v>
      </c>
      <c r="M9" t="s">
        <v>50</v>
      </c>
      <c r="N9">
        <v>50</v>
      </c>
      <c r="O9">
        <v>522.64</v>
      </c>
      <c r="R9" s="3" t="s">
        <v>26</v>
      </c>
      <c r="S9" s="3">
        <v>34</v>
      </c>
      <c r="T9" s="3"/>
    </row>
    <row r="10" spans="1:27" x14ac:dyDescent="0.35">
      <c r="B10">
        <v>8</v>
      </c>
      <c r="C10">
        <v>500</v>
      </c>
      <c r="D10">
        <v>0</v>
      </c>
      <c r="E10">
        <v>7</v>
      </c>
      <c r="F10" t="s">
        <v>50</v>
      </c>
      <c r="G10">
        <v>50</v>
      </c>
      <c r="H10">
        <v>389.14</v>
      </c>
      <c r="I10">
        <v>391.83</v>
      </c>
      <c r="J10">
        <v>7.8</v>
      </c>
      <c r="K10">
        <v>500</v>
      </c>
      <c r="L10">
        <v>7</v>
      </c>
      <c r="M10" t="s">
        <v>50</v>
      </c>
      <c r="N10">
        <v>50</v>
      </c>
      <c r="O10">
        <v>521.34</v>
      </c>
      <c r="R10" s="3" t="s">
        <v>27</v>
      </c>
      <c r="S10" s="6">
        <v>-5.2403657617694908</v>
      </c>
      <c r="T10" s="3"/>
      <c r="Y10" s="3"/>
      <c r="Z10" s="3"/>
      <c r="AA10" s="3"/>
    </row>
    <row r="11" spans="1:27" x14ac:dyDescent="0.35">
      <c r="B11">
        <v>8</v>
      </c>
      <c r="C11">
        <v>500</v>
      </c>
      <c r="D11">
        <v>0</v>
      </c>
      <c r="E11">
        <v>8</v>
      </c>
      <c r="F11" t="s">
        <v>50</v>
      </c>
      <c r="G11">
        <v>50</v>
      </c>
      <c r="H11">
        <v>504.13</v>
      </c>
      <c r="I11">
        <v>420.33</v>
      </c>
      <c r="J11">
        <v>7.74</v>
      </c>
      <c r="K11">
        <v>500</v>
      </c>
      <c r="L11">
        <v>8</v>
      </c>
      <c r="M11" t="s">
        <v>50</v>
      </c>
      <c r="N11">
        <v>50</v>
      </c>
      <c r="O11">
        <v>537.66999999999996</v>
      </c>
      <c r="R11" s="3" t="s">
        <v>28</v>
      </c>
      <c r="S11" s="3">
        <v>4.187252602912719E-6</v>
      </c>
      <c r="T11" s="3"/>
      <c r="Y11" s="3"/>
      <c r="Z11" s="3"/>
      <c r="AA11" s="3"/>
    </row>
    <row r="12" spans="1:27" x14ac:dyDescent="0.35">
      <c r="B12">
        <v>8</v>
      </c>
      <c r="C12">
        <v>500</v>
      </c>
      <c r="D12">
        <v>0</v>
      </c>
      <c r="E12">
        <v>9</v>
      </c>
      <c r="F12" t="s">
        <v>50</v>
      </c>
      <c r="G12">
        <v>50</v>
      </c>
      <c r="H12">
        <v>431.31</v>
      </c>
      <c r="I12">
        <v>411.42</v>
      </c>
      <c r="J12">
        <v>7.82</v>
      </c>
      <c r="K12">
        <v>500</v>
      </c>
      <c r="L12">
        <v>9</v>
      </c>
      <c r="M12" t="s">
        <v>50</v>
      </c>
      <c r="N12">
        <v>50</v>
      </c>
      <c r="O12">
        <v>526.32000000000005</v>
      </c>
      <c r="R12" s="3" t="s">
        <v>29</v>
      </c>
      <c r="S12" s="3">
        <v>1.6909242551868542</v>
      </c>
      <c r="T12" s="3"/>
      <c r="Y12" s="3"/>
      <c r="Z12" s="3"/>
      <c r="AA12" s="3"/>
    </row>
    <row r="13" spans="1:27" x14ac:dyDescent="0.35">
      <c r="B13">
        <v>8</v>
      </c>
      <c r="C13">
        <v>500</v>
      </c>
      <c r="D13">
        <v>0</v>
      </c>
      <c r="E13">
        <v>10</v>
      </c>
      <c r="F13" t="s">
        <v>50</v>
      </c>
      <c r="G13">
        <v>50</v>
      </c>
      <c r="H13">
        <v>505.25</v>
      </c>
      <c r="I13">
        <v>490.46</v>
      </c>
      <c r="J13">
        <v>7.78</v>
      </c>
      <c r="K13">
        <v>500</v>
      </c>
      <c r="L13">
        <v>10</v>
      </c>
      <c r="M13" t="s">
        <v>50</v>
      </c>
      <c r="N13">
        <v>50</v>
      </c>
      <c r="O13">
        <v>524.86</v>
      </c>
      <c r="R13" s="3" t="s">
        <v>30</v>
      </c>
      <c r="S13" s="6">
        <v>8.374505205825438E-6</v>
      </c>
      <c r="T13" s="3"/>
    </row>
    <row r="14" spans="1:27" ht="15" thickBot="1" x14ac:dyDescent="0.4">
      <c r="B14">
        <v>8</v>
      </c>
      <c r="C14">
        <v>500</v>
      </c>
      <c r="D14">
        <v>0</v>
      </c>
      <c r="E14">
        <v>11</v>
      </c>
      <c r="F14" t="s">
        <v>50</v>
      </c>
      <c r="G14">
        <v>50</v>
      </c>
      <c r="H14">
        <v>521.39</v>
      </c>
      <c r="I14">
        <v>403.23</v>
      </c>
      <c r="J14">
        <v>7.8</v>
      </c>
      <c r="K14">
        <v>500</v>
      </c>
      <c r="L14">
        <v>11</v>
      </c>
      <c r="M14" t="s">
        <v>50</v>
      </c>
      <c r="N14">
        <v>50</v>
      </c>
      <c r="O14">
        <v>519.87</v>
      </c>
      <c r="R14" s="4" t="s">
        <v>31</v>
      </c>
      <c r="S14" s="35">
        <v>2.0322445093177191</v>
      </c>
      <c r="T14" s="4"/>
    </row>
    <row r="15" spans="1:27" x14ac:dyDescent="0.35">
      <c r="B15">
        <v>8</v>
      </c>
      <c r="C15">
        <v>500</v>
      </c>
      <c r="D15">
        <v>0</v>
      </c>
      <c r="E15">
        <v>12</v>
      </c>
      <c r="F15" t="s">
        <v>50</v>
      </c>
      <c r="G15">
        <v>50</v>
      </c>
      <c r="H15">
        <v>484.38</v>
      </c>
      <c r="I15">
        <v>533.08000000000004</v>
      </c>
      <c r="J15">
        <v>9.09</v>
      </c>
      <c r="K15">
        <v>500</v>
      </c>
      <c r="L15">
        <v>12</v>
      </c>
      <c r="M15" t="s">
        <v>50</v>
      </c>
      <c r="N15">
        <v>50</v>
      </c>
      <c r="O15">
        <v>538.36</v>
      </c>
    </row>
    <row r="16" spans="1:27" x14ac:dyDescent="0.35">
      <c r="B16">
        <v>8</v>
      </c>
      <c r="C16">
        <v>500</v>
      </c>
      <c r="D16">
        <v>0</v>
      </c>
      <c r="E16">
        <v>13</v>
      </c>
      <c r="F16" t="s">
        <v>50</v>
      </c>
      <c r="G16">
        <v>50</v>
      </c>
      <c r="H16">
        <v>464.07</v>
      </c>
      <c r="I16">
        <v>421.32</v>
      </c>
      <c r="J16">
        <v>7.76</v>
      </c>
      <c r="K16">
        <v>500</v>
      </c>
      <c r="L16">
        <v>13</v>
      </c>
      <c r="M16" t="s">
        <v>50</v>
      </c>
      <c r="N16">
        <v>50</v>
      </c>
      <c r="O16">
        <v>547.66999999999996</v>
      </c>
      <c r="R16" s="1" t="s">
        <v>32</v>
      </c>
      <c r="S16" s="3"/>
      <c r="T16" s="3"/>
      <c r="U16" s="3"/>
      <c r="Y16" s="1" t="s">
        <v>33</v>
      </c>
      <c r="Z16" s="3"/>
      <c r="AA16" s="3"/>
    </row>
    <row r="17" spans="2:28" x14ac:dyDescent="0.35">
      <c r="B17">
        <v>8</v>
      </c>
      <c r="C17">
        <v>500</v>
      </c>
      <c r="D17">
        <v>0</v>
      </c>
      <c r="E17">
        <v>14</v>
      </c>
      <c r="F17" t="s">
        <v>50</v>
      </c>
      <c r="G17">
        <v>50</v>
      </c>
      <c r="H17">
        <v>395.62</v>
      </c>
      <c r="I17">
        <v>409.32</v>
      </c>
      <c r="J17">
        <v>7.75</v>
      </c>
      <c r="K17">
        <v>500</v>
      </c>
      <c r="L17">
        <v>14</v>
      </c>
      <c r="M17" t="s">
        <v>50</v>
      </c>
      <c r="N17">
        <v>50</v>
      </c>
      <c r="O17">
        <v>513.29</v>
      </c>
      <c r="R17" t="s">
        <v>19</v>
      </c>
      <c r="U17" s="3"/>
      <c r="Y17" t="s">
        <v>19</v>
      </c>
      <c r="AB17" s="3"/>
    </row>
    <row r="18" spans="2:28" ht="15" thickBot="1" x14ac:dyDescent="0.4">
      <c r="B18">
        <v>8</v>
      </c>
      <c r="C18">
        <v>500</v>
      </c>
      <c r="D18">
        <v>0</v>
      </c>
      <c r="E18">
        <v>15</v>
      </c>
      <c r="F18" t="s">
        <v>50</v>
      </c>
      <c r="G18">
        <v>50</v>
      </c>
      <c r="H18">
        <v>543.16999999999996</v>
      </c>
      <c r="I18">
        <v>388.14</v>
      </c>
      <c r="J18">
        <v>7.78</v>
      </c>
      <c r="K18">
        <v>500</v>
      </c>
      <c r="L18">
        <v>15</v>
      </c>
      <c r="M18" t="s">
        <v>50</v>
      </c>
      <c r="N18">
        <v>50</v>
      </c>
      <c r="O18">
        <v>489.8</v>
      </c>
      <c r="R18" t="s">
        <v>49</v>
      </c>
      <c r="U18" s="3"/>
      <c r="Y18" t="s">
        <v>49</v>
      </c>
      <c r="AB18" s="3"/>
    </row>
    <row r="19" spans="2:28" x14ac:dyDescent="0.35">
      <c r="B19">
        <v>8</v>
      </c>
      <c r="C19">
        <v>500</v>
      </c>
      <c r="D19">
        <v>0</v>
      </c>
      <c r="E19">
        <v>16</v>
      </c>
      <c r="F19" t="s">
        <v>50</v>
      </c>
      <c r="G19">
        <v>50</v>
      </c>
      <c r="H19">
        <v>453.51</v>
      </c>
      <c r="I19">
        <v>518.11</v>
      </c>
      <c r="J19">
        <v>7.73</v>
      </c>
      <c r="K19">
        <v>500</v>
      </c>
      <c r="L19">
        <v>16</v>
      </c>
      <c r="M19" t="s">
        <v>50</v>
      </c>
      <c r="N19">
        <v>50</v>
      </c>
      <c r="O19">
        <v>514.75</v>
      </c>
      <c r="R19" s="5"/>
      <c r="S19" s="5"/>
      <c r="T19" s="5"/>
      <c r="U19" s="3"/>
      <c r="Y19" s="5"/>
      <c r="Z19" s="5"/>
      <c r="AA19" s="5"/>
      <c r="AB19" s="3"/>
    </row>
    <row r="20" spans="2:28" x14ac:dyDescent="0.35">
      <c r="B20">
        <v>8</v>
      </c>
      <c r="C20">
        <v>500</v>
      </c>
      <c r="D20">
        <v>0</v>
      </c>
      <c r="E20">
        <v>17</v>
      </c>
      <c r="F20" t="s">
        <v>50</v>
      </c>
      <c r="G20">
        <v>50</v>
      </c>
      <c r="H20">
        <v>459.42</v>
      </c>
      <c r="I20">
        <v>545</v>
      </c>
      <c r="J20">
        <v>7.8</v>
      </c>
      <c r="K20">
        <v>500</v>
      </c>
      <c r="L20">
        <v>17</v>
      </c>
      <c r="M20" t="s">
        <v>50</v>
      </c>
      <c r="N20">
        <v>50</v>
      </c>
      <c r="O20">
        <v>526.21</v>
      </c>
      <c r="R20" s="3"/>
      <c r="S20" s="3"/>
      <c r="T20" s="3"/>
      <c r="U20" s="3"/>
      <c r="Y20" s="3"/>
      <c r="Z20" s="3"/>
      <c r="AA20" s="3"/>
      <c r="AB20" s="3"/>
    </row>
    <row r="21" spans="2:28" x14ac:dyDescent="0.35">
      <c r="B21">
        <v>8</v>
      </c>
      <c r="C21">
        <v>500</v>
      </c>
      <c r="D21">
        <v>0</v>
      </c>
      <c r="E21">
        <v>18</v>
      </c>
      <c r="F21" t="s">
        <v>50</v>
      </c>
      <c r="G21">
        <v>50</v>
      </c>
      <c r="H21">
        <v>441.49</v>
      </c>
      <c r="I21">
        <v>404.39</v>
      </c>
      <c r="J21">
        <v>7.79</v>
      </c>
      <c r="K21">
        <v>500</v>
      </c>
      <c r="L21">
        <v>18</v>
      </c>
      <c r="M21" t="s">
        <v>50</v>
      </c>
      <c r="N21">
        <v>50</v>
      </c>
      <c r="O21">
        <v>527.89</v>
      </c>
      <c r="R21" s="3"/>
      <c r="S21" s="3"/>
      <c r="T21" s="3"/>
      <c r="U21" s="3"/>
      <c r="Y21" s="3"/>
      <c r="Z21" s="3"/>
      <c r="AA21" s="3"/>
      <c r="AB21" s="3"/>
    </row>
    <row r="22" spans="2:28" x14ac:dyDescent="0.35">
      <c r="B22">
        <v>8</v>
      </c>
      <c r="C22">
        <v>500</v>
      </c>
      <c r="D22">
        <v>0</v>
      </c>
      <c r="E22">
        <v>19</v>
      </c>
      <c r="F22" t="s">
        <v>50</v>
      </c>
      <c r="G22">
        <v>50</v>
      </c>
      <c r="H22">
        <v>535.34</v>
      </c>
      <c r="I22">
        <v>447.02</v>
      </c>
      <c r="J22">
        <v>7.76</v>
      </c>
      <c r="K22">
        <v>500</v>
      </c>
      <c r="L22">
        <v>19</v>
      </c>
      <c r="M22" t="s">
        <v>50</v>
      </c>
      <c r="N22">
        <v>50</v>
      </c>
      <c r="O22">
        <v>511.92</v>
      </c>
      <c r="R22" s="3"/>
      <c r="S22" s="3"/>
      <c r="T22" s="3"/>
      <c r="U22" s="3"/>
      <c r="Y22" s="3"/>
      <c r="Z22" s="3"/>
      <c r="AA22" s="3"/>
      <c r="AB22" s="3"/>
    </row>
    <row r="23" spans="2:28" x14ac:dyDescent="0.35">
      <c r="B23">
        <v>8</v>
      </c>
      <c r="C23">
        <v>500</v>
      </c>
      <c r="D23">
        <v>0</v>
      </c>
      <c r="E23">
        <v>20</v>
      </c>
      <c r="F23" t="s">
        <v>50</v>
      </c>
      <c r="G23">
        <v>50</v>
      </c>
      <c r="H23">
        <v>467.48</v>
      </c>
      <c r="I23">
        <v>476.17</v>
      </c>
      <c r="J23">
        <v>7.73</v>
      </c>
      <c r="K23">
        <v>500</v>
      </c>
      <c r="L23">
        <v>20</v>
      </c>
      <c r="M23" t="s">
        <v>50</v>
      </c>
      <c r="N23">
        <v>50</v>
      </c>
      <c r="O23">
        <v>508.93</v>
      </c>
      <c r="R23" s="3"/>
      <c r="S23" s="3"/>
      <c r="T23" s="3"/>
      <c r="U23" s="3"/>
      <c r="Y23" s="3"/>
      <c r="Z23" s="3"/>
      <c r="AA23" s="3"/>
      <c r="AB23" s="3"/>
    </row>
    <row r="24" spans="2:28" x14ac:dyDescent="0.35">
      <c r="B24">
        <v>8</v>
      </c>
      <c r="C24">
        <v>500</v>
      </c>
      <c r="D24">
        <v>0</v>
      </c>
      <c r="E24">
        <v>21</v>
      </c>
      <c r="F24" t="s">
        <v>50</v>
      </c>
      <c r="G24">
        <v>50</v>
      </c>
      <c r="H24">
        <v>385.53</v>
      </c>
      <c r="I24">
        <v>399.09</v>
      </c>
      <c r="J24">
        <v>7.78</v>
      </c>
      <c r="K24">
        <v>500</v>
      </c>
      <c r="L24">
        <v>21</v>
      </c>
      <c r="M24" t="s">
        <v>50</v>
      </c>
      <c r="N24">
        <v>50</v>
      </c>
      <c r="O24">
        <v>522.23</v>
      </c>
      <c r="R24" s="3"/>
      <c r="S24" s="3"/>
      <c r="T24" s="3"/>
      <c r="U24" s="3"/>
      <c r="Y24" s="3"/>
      <c r="Z24" s="3"/>
      <c r="AA24" s="3"/>
      <c r="AB24" s="3"/>
    </row>
    <row r="25" spans="2:28" x14ac:dyDescent="0.35">
      <c r="B25">
        <v>8</v>
      </c>
      <c r="C25">
        <v>500</v>
      </c>
      <c r="D25">
        <v>0</v>
      </c>
      <c r="E25">
        <v>22</v>
      </c>
      <c r="F25" t="s">
        <v>50</v>
      </c>
      <c r="G25">
        <v>50</v>
      </c>
      <c r="H25">
        <v>522.82000000000005</v>
      </c>
      <c r="I25">
        <v>506.24</v>
      </c>
      <c r="J25">
        <v>7.78</v>
      </c>
      <c r="K25">
        <v>500</v>
      </c>
      <c r="L25">
        <v>22</v>
      </c>
      <c r="M25" t="s">
        <v>50</v>
      </c>
      <c r="N25">
        <v>50</v>
      </c>
      <c r="O25">
        <v>522.45000000000005</v>
      </c>
      <c r="R25" s="3"/>
      <c r="S25" s="6"/>
      <c r="T25" s="3"/>
      <c r="U25" s="3"/>
      <c r="Y25" s="3"/>
      <c r="Z25" s="6"/>
      <c r="AA25" s="3"/>
      <c r="AB25" s="3"/>
    </row>
    <row r="26" spans="2:28" x14ac:dyDescent="0.35">
      <c r="B26">
        <v>8</v>
      </c>
      <c r="C26">
        <v>500</v>
      </c>
      <c r="D26">
        <v>0</v>
      </c>
      <c r="E26">
        <v>23</v>
      </c>
      <c r="F26" t="s">
        <v>50</v>
      </c>
      <c r="G26">
        <v>50</v>
      </c>
      <c r="H26">
        <v>447.3</v>
      </c>
      <c r="I26">
        <v>451.48</v>
      </c>
      <c r="J26">
        <v>7.82</v>
      </c>
      <c r="K26">
        <v>500</v>
      </c>
      <c r="L26">
        <v>23</v>
      </c>
      <c r="M26" t="s">
        <v>50</v>
      </c>
      <c r="N26">
        <v>50</v>
      </c>
      <c r="O26">
        <v>504.04</v>
      </c>
      <c r="R26" s="3"/>
      <c r="S26" s="3"/>
      <c r="T26" s="3"/>
      <c r="U26" s="3"/>
      <c r="Y26" s="3"/>
      <c r="Z26" s="3"/>
      <c r="AA26" s="3"/>
      <c r="AB26" s="3"/>
    </row>
    <row r="27" spans="2:28" x14ac:dyDescent="0.35">
      <c r="B27">
        <v>8</v>
      </c>
      <c r="C27">
        <v>500</v>
      </c>
      <c r="D27">
        <v>0</v>
      </c>
      <c r="E27">
        <v>24</v>
      </c>
      <c r="F27" t="s">
        <v>50</v>
      </c>
      <c r="G27">
        <v>50</v>
      </c>
      <c r="H27">
        <v>450.45</v>
      </c>
      <c r="I27">
        <v>537.24</v>
      </c>
      <c r="J27">
        <v>7.79</v>
      </c>
      <c r="K27">
        <v>500</v>
      </c>
      <c r="L27">
        <v>24</v>
      </c>
      <c r="M27" t="s">
        <v>50</v>
      </c>
      <c r="N27">
        <v>50</v>
      </c>
      <c r="O27">
        <v>498.31</v>
      </c>
      <c r="R27" s="3"/>
      <c r="S27" s="3"/>
      <c r="T27" s="3"/>
      <c r="U27" s="3"/>
      <c r="Y27" s="3"/>
      <c r="Z27" s="3"/>
      <c r="AA27" s="3"/>
      <c r="AB27" s="3"/>
    </row>
    <row r="28" spans="2:28" x14ac:dyDescent="0.35">
      <c r="B28">
        <v>8</v>
      </c>
      <c r="C28">
        <v>500</v>
      </c>
      <c r="D28">
        <v>0</v>
      </c>
      <c r="E28">
        <v>25</v>
      </c>
      <c r="F28" t="s">
        <v>50</v>
      </c>
      <c r="G28">
        <v>50</v>
      </c>
      <c r="H28">
        <v>465.61</v>
      </c>
      <c r="I28">
        <v>536.54</v>
      </c>
      <c r="J28">
        <v>7.73</v>
      </c>
      <c r="K28">
        <v>500</v>
      </c>
      <c r="L28">
        <v>25</v>
      </c>
      <c r="M28" t="s">
        <v>50</v>
      </c>
      <c r="N28">
        <v>50</v>
      </c>
      <c r="O28">
        <v>508.64</v>
      </c>
      <c r="R28" s="3"/>
      <c r="S28" s="6"/>
      <c r="T28" s="3"/>
      <c r="U28" s="3"/>
      <c r="Y28" s="3"/>
      <c r="Z28" s="6"/>
      <c r="AA28" s="3"/>
      <c r="AB28" s="3"/>
    </row>
    <row r="29" spans="2:28" ht="15" thickBot="1" x14ac:dyDescent="0.4">
      <c r="B29">
        <v>8</v>
      </c>
      <c r="C29">
        <v>500</v>
      </c>
      <c r="D29">
        <v>0</v>
      </c>
      <c r="E29">
        <v>26</v>
      </c>
      <c r="F29" t="s">
        <v>50</v>
      </c>
      <c r="G29">
        <v>50</v>
      </c>
      <c r="H29">
        <v>487.11</v>
      </c>
      <c r="I29">
        <v>400.29</v>
      </c>
      <c r="J29">
        <v>7.82</v>
      </c>
      <c r="K29">
        <v>500</v>
      </c>
      <c r="L29">
        <v>26</v>
      </c>
      <c r="M29" t="s">
        <v>50</v>
      </c>
      <c r="N29">
        <v>50</v>
      </c>
      <c r="O29">
        <v>517.25</v>
      </c>
      <c r="R29" s="4"/>
      <c r="S29" s="4"/>
      <c r="T29" s="4"/>
      <c r="U29" s="3"/>
      <c r="Y29" s="4"/>
      <c r="Z29" s="4"/>
      <c r="AA29" s="4"/>
      <c r="AB29" s="3"/>
    </row>
    <row r="30" spans="2:28" x14ac:dyDescent="0.35">
      <c r="B30">
        <v>8</v>
      </c>
      <c r="C30">
        <v>500</v>
      </c>
      <c r="D30">
        <v>0</v>
      </c>
      <c r="E30">
        <v>27</v>
      </c>
      <c r="F30" t="s">
        <v>50</v>
      </c>
      <c r="G30">
        <v>50</v>
      </c>
      <c r="H30">
        <v>456.25</v>
      </c>
      <c r="I30">
        <v>487.03</v>
      </c>
      <c r="J30">
        <v>7.76</v>
      </c>
      <c r="K30">
        <v>500</v>
      </c>
      <c r="L30">
        <v>27</v>
      </c>
      <c r="M30" t="s">
        <v>50</v>
      </c>
      <c r="N30">
        <v>50</v>
      </c>
      <c r="O30">
        <v>545.66999999999996</v>
      </c>
      <c r="S30" s="3"/>
      <c r="T30" s="3"/>
      <c r="U30" s="3"/>
      <c r="Z30" s="3"/>
      <c r="AA30" s="3"/>
      <c r="AB30" s="3"/>
    </row>
    <row r="31" spans="2:28" x14ac:dyDescent="0.35">
      <c r="B31">
        <v>8</v>
      </c>
      <c r="C31">
        <v>500</v>
      </c>
      <c r="D31">
        <v>0</v>
      </c>
      <c r="E31">
        <v>28</v>
      </c>
      <c r="F31" t="s">
        <v>50</v>
      </c>
      <c r="G31">
        <v>50</v>
      </c>
      <c r="H31">
        <v>537.85</v>
      </c>
      <c r="I31">
        <v>541.52</v>
      </c>
      <c r="J31">
        <v>7.86</v>
      </c>
      <c r="K31">
        <v>500</v>
      </c>
      <c r="L31">
        <v>28</v>
      </c>
      <c r="M31" t="s">
        <v>50</v>
      </c>
      <c r="N31">
        <v>50</v>
      </c>
      <c r="O31">
        <v>504.59</v>
      </c>
      <c r="S31" s="3"/>
      <c r="T31" s="3"/>
      <c r="U31" s="3"/>
      <c r="Z31" s="3"/>
      <c r="AA31" s="3"/>
      <c r="AB31" s="3"/>
    </row>
    <row r="32" spans="2:28" x14ac:dyDescent="0.35">
      <c r="B32">
        <v>8</v>
      </c>
      <c r="C32">
        <v>500</v>
      </c>
      <c r="D32">
        <v>0</v>
      </c>
      <c r="E32">
        <v>29</v>
      </c>
      <c r="F32" t="s">
        <v>50</v>
      </c>
      <c r="G32">
        <v>50</v>
      </c>
      <c r="H32">
        <v>520.62</v>
      </c>
      <c r="I32">
        <v>540.22</v>
      </c>
      <c r="J32">
        <v>7.77</v>
      </c>
      <c r="K32">
        <v>500</v>
      </c>
      <c r="L32">
        <v>29</v>
      </c>
      <c r="M32" t="s">
        <v>50</v>
      </c>
      <c r="N32">
        <v>50</v>
      </c>
      <c r="O32">
        <v>520.03</v>
      </c>
      <c r="S32" s="3"/>
      <c r="T32" s="3"/>
      <c r="U32" s="3"/>
      <c r="Z32" s="3"/>
      <c r="AA32" s="3"/>
      <c r="AB32" s="3"/>
    </row>
    <row r="33" spans="1:28" x14ac:dyDescent="0.35">
      <c r="B33">
        <v>8</v>
      </c>
      <c r="C33">
        <v>500</v>
      </c>
      <c r="D33">
        <v>0</v>
      </c>
      <c r="E33">
        <v>30</v>
      </c>
      <c r="F33" t="s">
        <v>50</v>
      </c>
      <c r="G33">
        <v>50</v>
      </c>
      <c r="H33">
        <v>515.04999999999995</v>
      </c>
      <c r="I33">
        <v>410.33</v>
      </c>
      <c r="J33">
        <v>7.86</v>
      </c>
      <c r="K33">
        <v>500</v>
      </c>
      <c r="L33">
        <v>30</v>
      </c>
      <c r="M33" t="s">
        <v>50</v>
      </c>
      <c r="N33">
        <v>50</v>
      </c>
      <c r="O33">
        <v>525.49</v>
      </c>
      <c r="S33" s="3"/>
      <c r="T33" s="3"/>
      <c r="U33" s="3"/>
      <c r="Z33" s="3"/>
      <c r="AA33" s="3"/>
      <c r="AB33" s="3"/>
    </row>
    <row r="34" spans="1:28" x14ac:dyDescent="0.35">
      <c r="B34" t="s">
        <v>100</v>
      </c>
      <c r="C34" s="1" t="s">
        <v>6</v>
      </c>
      <c r="D34" s="1" t="s">
        <v>91</v>
      </c>
      <c r="E34" s="1">
        <f>ROUND(AVERAGE(J14:J33), 2)</f>
        <v>7.85</v>
      </c>
      <c r="F34" s="1" t="str">
        <f>"+/-"</f>
        <v>+/-</v>
      </c>
      <c r="G34" s="1">
        <f>ROUND(STDEV(J14:J33), 2)</f>
        <v>0.28999999999999998</v>
      </c>
      <c r="H34" s="1" t="s">
        <v>93</v>
      </c>
      <c r="S34" s="3"/>
      <c r="T34" s="3"/>
      <c r="U34" s="3"/>
      <c r="Z34" s="3"/>
      <c r="AA34" s="3"/>
      <c r="AB34" s="3"/>
    </row>
    <row r="35" spans="1:28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8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496.62</v>
      </c>
      <c r="F36" s="1" t="str">
        <f>"+/-"</f>
        <v>+/-</v>
      </c>
      <c r="G36" s="1">
        <f>ROUND(STDEV(H39:H68), 2)</f>
        <v>35.229999999999997</v>
      </c>
      <c r="L36" s="1" t="s">
        <v>32</v>
      </c>
      <c r="S36" s="1" t="s">
        <v>33</v>
      </c>
    </row>
    <row r="37" spans="1:28" x14ac:dyDescent="0.35">
      <c r="B37" t="s">
        <v>18</v>
      </c>
      <c r="C37" s="1" t="s">
        <v>6</v>
      </c>
      <c r="D37" s="1" t="s">
        <v>7</v>
      </c>
      <c r="E37" s="1">
        <f>ROUND(AVERAGE(I39:I68), 2)</f>
        <v>487.46</v>
      </c>
      <c r="F37" s="1" t="str">
        <f>"+/-"</f>
        <v>+/-</v>
      </c>
      <c r="G37" s="1">
        <f>ROUND(STDEV(I39:I68), 2)</f>
        <v>35.85</v>
      </c>
    </row>
    <row r="38" spans="1:28" x14ac:dyDescent="0.35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S38" s="3"/>
      <c r="T38" s="3"/>
      <c r="U38" s="3"/>
    </row>
    <row r="39" spans="1:28" x14ac:dyDescent="0.35">
      <c r="B39">
        <v>16</v>
      </c>
      <c r="C39">
        <v>500</v>
      </c>
      <c r="D39">
        <v>0</v>
      </c>
      <c r="E39">
        <v>1</v>
      </c>
      <c r="F39" t="s">
        <v>50</v>
      </c>
      <c r="G39">
        <v>50</v>
      </c>
      <c r="H39">
        <v>487.67</v>
      </c>
      <c r="I39">
        <v>490.42</v>
      </c>
      <c r="L39" s="3"/>
      <c r="M39" s="3"/>
      <c r="N39" s="3"/>
      <c r="S39" s="3"/>
      <c r="T39" s="3"/>
      <c r="U39" s="3"/>
    </row>
    <row r="40" spans="1:28" x14ac:dyDescent="0.35">
      <c r="B40">
        <v>16</v>
      </c>
      <c r="C40">
        <v>500</v>
      </c>
      <c r="D40">
        <v>0</v>
      </c>
      <c r="E40">
        <v>2</v>
      </c>
      <c r="F40" t="s">
        <v>50</v>
      </c>
      <c r="G40">
        <v>50</v>
      </c>
      <c r="H40">
        <v>506.81</v>
      </c>
      <c r="I40">
        <v>520.73</v>
      </c>
      <c r="L40" s="3"/>
      <c r="M40" s="3"/>
      <c r="N40" s="3"/>
      <c r="S40" s="3"/>
      <c r="T40" s="3"/>
      <c r="U40" s="3"/>
    </row>
    <row r="41" spans="1:28" x14ac:dyDescent="0.35">
      <c r="B41">
        <v>16</v>
      </c>
      <c r="C41">
        <v>500</v>
      </c>
      <c r="D41">
        <v>0</v>
      </c>
      <c r="E41">
        <v>3</v>
      </c>
      <c r="F41" t="s">
        <v>50</v>
      </c>
      <c r="G41">
        <v>50</v>
      </c>
      <c r="H41">
        <v>499.82</v>
      </c>
      <c r="I41">
        <v>407.58</v>
      </c>
      <c r="L41" s="3"/>
      <c r="M41" s="3"/>
      <c r="N41" s="3"/>
      <c r="S41" s="3"/>
      <c r="T41" s="6"/>
      <c r="U41" s="3"/>
    </row>
    <row r="42" spans="1:28" x14ac:dyDescent="0.35">
      <c r="B42">
        <v>16</v>
      </c>
      <c r="C42">
        <v>500</v>
      </c>
      <c r="D42">
        <v>0</v>
      </c>
      <c r="E42">
        <v>4</v>
      </c>
      <c r="F42" t="s">
        <v>50</v>
      </c>
      <c r="G42">
        <v>50</v>
      </c>
      <c r="H42">
        <v>528.65</v>
      </c>
      <c r="I42">
        <v>508.14</v>
      </c>
      <c r="L42" s="3"/>
      <c r="M42" s="6"/>
      <c r="N42" s="3"/>
    </row>
    <row r="43" spans="1:28" x14ac:dyDescent="0.35">
      <c r="B43">
        <v>16</v>
      </c>
      <c r="C43">
        <v>500</v>
      </c>
      <c r="D43">
        <v>0</v>
      </c>
      <c r="E43">
        <v>5</v>
      </c>
      <c r="F43" t="s">
        <v>50</v>
      </c>
      <c r="G43">
        <v>50</v>
      </c>
      <c r="H43">
        <v>502.17</v>
      </c>
      <c r="I43">
        <v>494.59</v>
      </c>
      <c r="L43" s="3"/>
      <c r="M43" s="3"/>
      <c r="N43" s="3"/>
    </row>
    <row r="44" spans="1:28" x14ac:dyDescent="0.35">
      <c r="B44">
        <v>16</v>
      </c>
      <c r="C44">
        <v>500</v>
      </c>
      <c r="D44">
        <v>0</v>
      </c>
      <c r="E44">
        <v>6</v>
      </c>
      <c r="F44" t="s">
        <v>50</v>
      </c>
      <c r="G44">
        <v>50</v>
      </c>
      <c r="H44">
        <v>526.66</v>
      </c>
      <c r="I44">
        <v>513.53</v>
      </c>
    </row>
    <row r="45" spans="1:28" x14ac:dyDescent="0.35">
      <c r="B45">
        <v>16</v>
      </c>
      <c r="C45">
        <v>500</v>
      </c>
      <c r="D45">
        <v>0</v>
      </c>
      <c r="E45">
        <v>7</v>
      </c>
      <c r="F45" t="s">
        <v>50</v>
      </c>
      <c r="G45">
        <v>50</v>
      </c>
      <c r="H45">
        <v>509.9</v>
      </c>
      <c r="I45">
        <v>511.21</v>
      </c>
    </row>
    <row r="46" spans="1:28" x14ac:dyDescent="0.35">
      <c r="B46">
        <v>16</v>
      </c>
      <c r="C46">
        <v>500</v>
      </c>
      <c r="D46">
        <v>0</v>
      </c>
      <c r="E46">
        <v>8</v>
      </c>
      <c r="F46" t="s">
        <v>50</v>
      </c>
      <c r="G46">
        <v>50</v>
      </c>
      <c r="H46">
        <v>427.04</v>
      </c>
      <c r="I46">
        <v>460.05</v>
      </c>
    </row>
    <row r="47" spans="1:28" x14ac:dyDescent="0.35">
      <c r="B47">
        <v>16</v>
      </c>
      <c r="C47">
        <v>500</v>
      </c>
      <c r="D47">
        <v>0</v>
      </c>
      <c r="E47">
        <v>9</v>
      </c>
      <c r="F47" t="s">
        <v>50</v>
      </c>
      <c r="G47">
        <v>50</v>
      </c>
      <c r="H47">
        <v>487.7</v>
      </c>
      <c r="I47">
        <v>487.71</v>
      </c>
      <c r="M47" s="3"/>
      <c r="N47" s="3"/>
      <c r="O47" s="3"/>
    </row>
    <row r="48" spans="1:28" x14ac:dyDescent="0.35">
      <c r="B48">
        <v>16</v>
      </c>
      <c r="C48">
        <v>500</v>
      </c>
      <c r="D48">
        <v>0</v>
      </c>
      <c r="E48">
        <v>10</v>
      </c>
      <c r="F48" t="s">
        <v>50</v>
      </c>
      <c r="G48">
        <v>50</v>
      </c>
      <c r="H48">
        <v>477.31</v>
      </c>
      <c r="I48">
        <v>425.21</v>
      </c>
      <c r="S48" s="3"/>
      <c r="T48" s="3"/>
      <c r="U48" s="3"/>
    </row>
    <row r="49" spans="2:22" x14ac:dyDescent="0.35">
      <c r="B49">
        <v>16</v>
      </c>
      <c r="C49">
        <v>500</v>
      </c>
      <c r="D49">
        <v>0</v>
      </c>
      <c r="E49">
        <v>11</v>
      </c>
      <c r="F49" t="s">
        <v>50</v>
      </c>
      <c r="G49">
        <v>50</v>
      </c>
      <c r="H49">
        <v>501.46</v>
      </c>
      <c r="I49">
        <v>429.24</v>
      </c>
      <c r="S49" s="3"/>
      <c r="T49" s="3"/>
      <c r="U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50</v>
      </c>
      <c r="G50">
        <v>50</v>
      </c>
      <c r="H50">
        <v>535.1</v>
      </c>
      <c r="I50">
        <v>504.15</v>
      </c>
      <c r="S50" s="3"/>
      <c r="T50" s="6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50</v>
      </c>
      <c r="G51">
        <v>50</v>
      </c>
      <c r="H51">
        <v>509.05</v>
      </c>
      <c r="I51">
        <v>525.25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50</v>
      </c>
      <c r="G52">
        <v>50</v>
      </c>
      <c r="H52">
        <v>538.59</v>
      </c>
      <c r="I52">
        <v>536.51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50</v>
      </c>
      <c r="G53">
        <v>50</v>
      </c>
      <c r="H53">
        <v>524</v>
      </c>
      <c r="I53">
        <v>458.5</v>
      </c>
      <c r="L53" t="s">
        <v>49</v>
      </c>
      <c r="O53" s="3"/>
      <c r="S53" t="s">
        <v>49</v>
      </c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50</v>
      </c>
      <c r="G54">
        <v>50</v>
      </c>
      <c r="H54">
        <v>474.46</v>
      </c>
      <c r="I54">
        <v>452.69</v>
      </c>
      <c r="L54" s="5"/>
      <c r="M54" s="5"/>
      <c r="N54" s="5"/>
      <c r="O54" s="3"/>
      <c r="S54" s="5"/>
      <c r="T54" s="5"/>
      <c r="U54" s="5"/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50</v>
      </c>
      <c r="G55">
        <v>50</v>
      </c>
      <c r="H55">
        <v>532.05999999999995</v>
      </c>
      <c r="I55">
        <v>506.13</v>
      </c>
      <c r="L55" s="3"/>
      <c r="M55" s="3"/>
      <c r="N55" s="3"/>
      <c r="O55" s="3"/>
      <c r="S55" s="3"/>
      <c r="T55" s="3"/>
      <c r="U55" s="3"/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50</v>
      </c>
      <c r="G56">
        <v>50</v>
      </c>
      <c r="H56">
        <v>534.35</v>
      </c>
      <c r="I56">
        <v>504.35</v>
      </c>
      <c r="L56" s="3"/>
      <c r="M56" s="3"/>
      <c r="N56" s="3"/>
      <c r="O56" s="3"/>
      <c r="S56" s="3"/>
      <c r="T56" s="3"/>
      <c r="U56" s="3"/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50</v>
      </c>
      <c r="G57">
        <v>50</v>
      </c>
      <c r="H57">
        <v>485.28</v>
      </c>
      <c r="I57">
        <v>528.98</v>
      </c>
      <c r="L57" s="3"/>
      <c r="M57" s="3"/>
      <c r="N57" s="3"/>
      <c r="O57" s="3"/>
      <c r="S57" s="3"/>
      <c r="T57" s="3"/>
      <c r="U57" s="3"/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50</v>
      </c>
      <c r="G58">
        <v>50</v>
      </c>
      <c r="H58">
        <v>469.25</v>
      </c>
      <c r="I58">
        <v>418.54</v>
      </c>
      <c r="L58" s="3"/>
      <c r="M58" s="3"/>
      <c r="N58" s="3"/>
      <c r="O58" s="3"/>
      <c r="S58" s="3"/>
      <c r="T58" s="3"/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50</v>
      </c>
      <c r="G59">
        <v>50</v>
      </c>
      <c r="H59">
        <v>512.07000000000005</v>
      </c>
      <c r="I59">
        <v>497.49</v>
      </c>
      <c r="L59" s="3"/>
      <c r="M59" s="3"/>
      <c r="N59" s="3"/>
      <c r="O59" s="3"/>
      <c r="S59" s="3"/>
      <c r="T59" s="3"/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50</v>
      </c>
      <c r="G60">
        <v>50</v>
      </c>
      <c r="H60">
        <v>425.82</v>
      </c>
      <c r="I60">
        <v>518.86</v>
      </c>
      <c r="L60" s="3"/>
      <c r="M60" s="6"/>
      <c r="N60" s="3"/>
      <c r="O60" s="3"/>
      <c r="S60" s="3"/>
      <c r="T60" s="6"/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50</v>
      </c>
      <c r="G61">
        <v>50</v>
      </c>
      <c r="H61">
        <v>530.16999999999996</v>
      </c>
      <c r="I61">
        <v>508.13</v>
      </c>
      <c r="L61" s="3"/>
      <c r="M61" s="3"/>
      <c r="N61" s="3"/>
      <c r="O61" s="3"/>
      <c r="S61" s="3"/>
      <c r="T61" s="3"/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50</v>
      </c>
      <c r="G62">
        <v>50</v>
      </c>
      <c r="H62">
        <v>450.06</v>
      </c>
      <c r="I62">
        <v>482.56</v>
      </c>
      <c r="L62" s="3"/>
      <c r="M62" s="3"/>
      <c r="N62" s="3"/>
      <c r="O62" s="3"/>
      <c r="S62" s="3"/>
      <c r="T62" s="3"/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50</v>
      </c>
      <c r="G63">
        <v>50</v>
      </c>
      <c r="H63">
        <v>455.9</v>
      </c>
      <c r="I63">
        <v>443.03</v>
      </c>
      <c r="L63" s="3"/>
      <c r="M63" s="6"/>
      <c r="N63" s="3"/>
      <c r="O63" s="3"/>
      <c r="S63" s="3"/>
      <c r="T63" s="6"/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50</v>
      </c>
      <c r="G64">
        <v>50</v>
      </c>
      <c r="H64">
        <v>531.4</v>
      </c>
      <c r="I64">
        <v>480.27</v>
      </c>
      <c r="L64" s="4"/>
      <c r="M64" s="4"/>
      <c r="N64" s="4"/>
      <c r="O64" s="3"/>
      <c r="S64" s="4"/>
      <c r="T64" s="4"/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50</v>
      </c>
      <c r="G65">
        <v>50</v>
      </c>
      <c r="H65">
        <v>517.89</v>
      </c>
      <c r="I65">
        <v>499.08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50</v>
      </c>
      <c r="G66">
        <v>50</v>
      </c>
      <c r="H66">
        <v>432.74</v>
      </c>
      <c r="I66">
        <v>465.59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50</v>
      </c>
      <c r="G67">
        <v>50</v>
      </c>
      <c r="H67">
        <v>538.19000000000005</v>
      </c>
      <c r="I67">
        <v>514.78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50</v>
      </c>
      <c r="G68">
        <v>50</v>
      </c>
      <c r="H68">
        <v>446.9</v>
      </c>
      <c r="I68">
        <v>530.38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516.67999999999995</v>
      </c>
      <c r="F71" s="1" t="str">
        <f>"+/-"</f>
        <v>+/-</v>
      </c>
      <c r="G71" s="1">
        <f>ROUND(STDEV(H74:H103), 2)</f>
        <v>18.63</v>
      </c>
      <c r="L71" s="1"/>
      <c r="S71" s="1"/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506.19</v>
      </c>
      <c r="F72" s="1" t="str">
        <f>"+/-"</f>
        <v>+/-</v>
      </c>
      <c r="G72" s="1">
        <f>ROUND(STDEV(I74:I103), 2)</f>
        <v>27.33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50</v>
      </c>
      <c r="G74">
        <v>50</v>
      </c>
      <c r="H74">
        <v>537.70000000000005</v>
      </c>
      <c r="I74">
        <v>538.57000000000005</v>
      </c>
      <c r="L74" s="5"/>
      <c r="M74" s="5"/>
      <c r="N74" s="5"/>
      <c r="S74" s="5"/>
      <c r="T74" s="5"/>
      <c r="U74" s="5"/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50</v>
      </c>
      <c r="G75">
        <v>50</v>
      </c>
      <c r="H75">
        <v>493.8</v>
      </c>
      <c r="I75">
        <v>527.30999999999995</v>
      </c>
      <c r="L75" s="3"/>
      <c r="M75" s="3"/>
      <c r="N75" s="3"/>
      <c r="S75" s="3"/>
      <c r="T75" s="3"/>
      <c r="U75" s="3"/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50</v>
      </c>
      <c r="G76">
        <v>50</v>
      </c>
      <c r="H76">
        <v>511.55</v>
      </c>
      <c r="I76">
        <v>548.23</v>
      </c>
      <c r="L76" s="3"/>
      <c r="M76" s="3"/>
      <c r="N76" s="3"/>
      <c r="S76" s="3"/>
      <c r="T76" s="3"/>
      <c r="U76" s="3"/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50</v>
      </c>
      <c r="G77">
        <v>50</v>
      </c>
      <c r="H77">
        <v>532.51</v>
      </c>
      <c r="I77">
        <v>536.03</v>
      </c>
      <c r="L77" s="3"/>
      <c r="M77" s="3"/>
      <c r="N77" s="3"/>
      <c r="S77" s="3"/>
      <c r="T77" s="3"/>
      <c r="U77" s="3"/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50</v>
      </c>
      <c r="G78">
        <v>50</v>
      </c>
      <c r="H78">
        <v>508.98</v>
      </c>
      <c r="I78">
        <v>527.07000000000005</v>
      </c>
      <c r="L78" s="3"/>
      <c r="M78" s="3"/>
      <c r="N78" s="3"/>
      <c r="S78" s="3"/>
      <c r="T78" s="3"/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50</v>
      </c>
      <c r="G79">
        <v>50</v>
      </c>
      <c r="H79">
        <v>529</v>
      </c>
      <c r="I79">
        <v>489.75</v>
      </c>
      <c r="L79" s="3"/>
      <c r="M79" s="3"/>
      <c r="N79" s="3"/>
      <c r="S79" s="3"/>
      <c r="T79" s="3"/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50</v>
      </c>
      <c r="G80">
        <v>50</v>
      </c>
      <c r="H80">
        <v>528.62</v>
      </c>
      <c r="I80">
        <v>520.30999999999995</v>
      </c>
      <c r="L80" s="3"/>
      <c r="M80" s="6"/>
      <c r="N80" s="3"/>
      <c r="S80" s="3"/>
      <c r="T80" s="6"/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50</v>
      </c>
      <c r="G81">
        <v>50</v>
      </c>
      <c r="H81">
        <v>518.98</v>
      </c>
      <c r="I81">
        <v>535.4</v>
      </c>
      <c r="L81" s="3"/>
      <c r="M81" s="3"/>
      <c r="N81" s="3"/>
      <c r="S81" s="3"/>
      <c r="T81" s="3"/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50</v>
      </c>
      <c r="G82">
        <v>50</v>
      </c>
      <c r="H82">
        <v>500.29</v>
      </c>
      <c r="I82">
        <v>477.02</v>
      </c>
      <c r="L82" s="3"/>
      <c r="M82" s="3"/>
      <c r="N82" s="3"/>
      <c r="S82" s="3"/>
      <c r="T82" s="3"/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50</v>
      </c>
      <c r="G83">
        <v>50</v>
      </c>
      <c r="H83">
        <v>513.25</v>
      </c>
      <c r="I83">
        <v>491.26</v>
      </c>
      <c r="L83" s="3"/>
      <c r="M83" s="6"/>
      <c r="N83" s="3"/>
      <c r="S83" s="3"/>
      <c r="T83" s="6"/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50</v>
      </c>
      <c r="G84">
        <v>50</v>
      </c>
      <c r="H84">
        <v>489.85</v>
      </c>
      <c r="I84">
        <v>469.47</v>
      </c>
      <c r="L84" s="4"/>
      <c r="M84" s="4"/>
      <c r="N84" s="4"/>
      <c r="S84" s="4"/>
      <c r="T84" s="4"/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50</v>
      </c>
      <c r="G85">
        <v>50</v>
      </c>
      <c r="H85">
        <v>533.45000000000005</v>
      </c>
      <c r="I85">
        <v>482.69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50</v>
      </c>
      <c r="G86">
        <v>50</v>
      </c>
      <c r="H86">
        <v>527.57000000000005</v>
      </c>
      <c r="I86">
        <v>545.75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50</v>
      </c>
      <c r="G87">
        <v>50</v>
      </c>
      <c r="H87">
        <v>521.94000000000005</v>
      </c>
      <c r="I87">
        <v>461.48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50</v>
      </c>
      <c r="G88">
        <v>50</v>
      </c>
      <c r="H88">
        <v>524.98</v>
      </c>
      <c r="I88">
        <v>519.34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50</v>
      </c>
      <c r="G89">
        <v>50</v>
      </c>
      <c r="H89">
        <v>482.85</v>
      </c>
      <c r="I89">
        <v>542.1</v>
      </c>
      <c r="L89" s="5"/>
      <c r="M89" s="5"/>
      <c r="N89" s="5"/>
      <c r="S89" s="5"/>
      <c r="T89" s="5"/>
      <c r="U89" s="5"/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50</v>
      </c>
      <c r="G90">
        <v>50</v>
      </c>
      <c r="H90">
        <v>554.54999999999995</v>
      </c>
      <c r="I90">
        <v>517.48</v>
      </c>
      <c r="L90" s="3"/>
      <c r="M90" s="3"/>
      <c r="N90" s="3"/>
      <c r="S90" s="3"/>
      <c r="T90" s="3"/>
      <c r="U90" s="3"/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50</v>
      </c>
      <c r="G91">
        <v>50</v>
      </c>
      <c r="H91">
        <v>516.51</v>
      </c>
      <c r="I91">
        <v>473.21</v>
      </c>
      <c r="L91" s="3"/>
      <c r="M91" s="3"/>
      <c r="N91" s="3"/>
      <c r="S91" s="3"/>
      <c r="T91" s="3"/>
      <c r="U91" s="3"/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50</v>
      </c>
      <c r="G92">
        <v>50</v>
      </c>
      <c r="H92">
        <v>542.77</v>
      </c>
      <c r="I92">
        <v>525.01</v>
      </c>
      <c r="L92" s="3"/>
      <c r="M92" s="3"/>
      <c r="N92" s="3"/>
      <c r="S92" s="3"/>
      <c r="T92" s="3"/>
      <c r="U92" s="3"/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50</v>
      </c>
      <c r="G93">
        <v>50</v>
      </c>
      <c r="H93">
        <v>500.56</v>
      </c>
      <c r="I93">
        <v>479.32</v>
      </c>
      <c r="L93" s="3"/>
      <c r="M93" s="3"/>
      <c r="N93" s="3"/>
      <c r="S93" s="3"/>
      <c r="T93" s="3"/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50</v>
      </c>
      <c r="G94">
        <v>50</v>
      </c>
      <c r="H94">
        <v>518.54</v>
      </c>
      <c r="I94">
        <v>514.01</v>
      </c>
      <c r="L94" s="3"/>
      <c r="M94" s="3"/>
      <c r="N94" s="3"/>
      <c r="S94" s="3"/>
      <c r="T94" s="3"/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50</v>
      </c>
      <c r="G95">
        <v>50</v>
      </c>
      <c r="H95">
        <v>527.13</v>
      </c>
      <c r="I95">
        <v>512.95000000000005</v>
      </c>
      <c r="L95" s="3"/>
      <c r="M95" s="6"/>
      <c r="N95" s="3"/>
      <c r="S95" s="3"/>
      <c r="T95" s="6"/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50</v>
      </c>
      <c r="G96">
        <v>50</v>
      </c>
      <c r="H96">
        <v>519.5</v>
      </c>
      <c r="I96">
        <v>477.98</v>
      </c>
      <c r="L96" s="3"/>
      <c r="M96" s="3"/>
      <c r="N96" s="3"/>
      <c r="S96" s="3"/>
      <c r="T96" s="3"/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50</v>
      </c>
      <c r="G97">
        <v>50</v>
      </c>
      <c r="H97">
        <v>528.41999999999996</v>
      </c>
      <c r="I97">
        <v>494.04</v>
      </c>
      <c r="L97" s="3"/>
      <c r="M97" s="3"/>
      <c r="N97" s="3"/>
      <c r="S97" s="3"/>
      <c r="T97" s="3"/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50</v>
      </c>
      <c r="G98">
        <v>50</v>
      </c>
      <c r="H98">
        <v>521.69000000000005</v>
      </c>
      <c r="I98">
        <v>490.63</v>
      </c>
      <c r="L98" s="3"/>
      <c r="M98" s="6"/>
      <c r="N98" s="3"/>
      <c r="S98" s="3"/>
      <c r="T98" s="6"/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50</v>
      </c>
      <c r="G99">
        <v>50</v>
      </c>
      <c r="H99">
        <v>478.99</v>
      </c>
      <c r="I99">
        <v>494.43</v>
      </c>
      <c r="L99" s="4"/>
      <c r="M99" s="4"/>
      <c r="N99" s="4"/>
      <c r="S99" s="4"/>
      <c r="T99" s="4"/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50</v>
      </c>
      <c r="G100">
        <v>50</v>
      </c>
      <c r="H100">
        <v>517.79</v>
      </c>
      <c r="I100">
        <v>486.8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50</v>
      </c>
      <c r="G101">
        <v>50</v>
      </c>
      <c r="H101">
        <v>477.57</v>
      </c>
      <c r="I101">
        <v>541.34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50</v>
      </c>
      <c r="G102">
        <v>50</v>
      </c>
      <c r="H102">
        <v>530.21</v>
      </c>
      <c r="I102">
        <v>509.38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50</v>
      </c>
      <c r="G103">
        <v>50</v>
      </c>
      <c r="H103">
        <v>510.82</v>
      </c>
      <c r="I103">
        <v>457.21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533.02</v>
      </c>
      <c r="F106" s="1" t="str">
        <f>"+/-"</f>
        <v>+/-</v>
      </c>
      <c r="G106" s="1">
        <f>ROUND(STDEV(F109:F138), 2)</f>
        <v>23.29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505.01</v>
      </c>
      <c r="O106" s="1" t="str">
        <f>"+/-"</f>
        <v>+/-</v>
      </c>
      <c r="P106" s="1">
        <f>ROUND(STDEV(Q109:Q138), 2)</f>
        <v>19.27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471.38</v>
      </c>
      <c r="X106" s="1" t="str">
        <f>"+/-"</f>
        <v>+/-</v>
      </c>
      <c r="Y106" s="1">
        <f>ROUND(STDEV(Z109:Z138), 2)</f>
        <v>59.64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8.07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8.07</v>
      </c>
      <c r="X107" s="1" t="str">
        <f>"+/-"</f>
        <v>+/-</v>
      </c>
      <c r="Y107" s="1">
        <f>ROUND(STDEV(AA110:AA139), 2)</f>
        <v>0.21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50</v>
      </c>
      <c r="E109">
        <v>50</v>
      </c>
      <c r="F109">
        <v>520.58000000000004</v>
      </c>
      <c r="K109">
        <v>8</v>
      </c>
      <c r="L109">
        <v>500</v>
      </c>
      <c r="M109">
        <v>0</v>
      </c>
      <c r="N109">
        <v>1</v>
      </c>
      <c r="O109" t="s">
        <v>50</v>
      </c>
      <c r="P109">
        <v>50</v>
      </c>
      <c r="Q109">
        <v>509.32</v>
      </c>
      <c r="R109">
        <v>7.9</v>
      </c>
      <c r="T109">
        <v>8</v>
      </c>
      <c r="U109">
        <v>500</v>
      </c>
      <c r="V109">
        <v>0</v>
      </c>
      <c r="W109">
        <v>1</v>
      </c>
      <c r="X109" t="s">
        <v>50</v>
      </c>
      <c r="Y109">
        <v>50</v>
      </c>
      <c r="Z109">
        <v>474.69</v>
      </c>
      <c r="AA109">
        <v>8.31</v>
      </c>
    </row>
    <row r="110" spans="1:27" x14ac:dyDescent="0.35">
      <c r="B110">
        <v>500</v>
      </c>
      <c r="C110">
        <v>2</v>
      </c>
      <c r="D110" t="s">
        <v>50</v>
      </c>
      <c r="E110">
        <v>50</v>
      </c>
      <c r="F110">
        <v>486.22</v>
      </c>
      <c r="K110">
        <v>8</v>
      </c>
      <c r="L110">
        <v>500</v>
      </c>
      <c r="M110">
        <v>0</v>
      </c>
      <c r="N110">
        <v>2</v>
      </c>
      <c r="O110" t="s">
        <v>50</v>
      </c>
      <c r="P110">
        <v>50</v>
      </c>
      <c r="Q110">
        <v>508.48</v>
      </c>
      <c r="R110">
        <v>7.99</v>
      </c>
      <c r="T110">
        <v>8</v>
      </c>
      <c r="U110">
        <v>500</v>
      </c>
      <c r="V110">
        <v>0</v>
      </c>
      <c r="W110">
        <v>2</v>
      </c>
      <c r="X110" t="s">
        <v>50</v>
      </c>
      <c r="Y110">
        <v>50</v>
      </c>
      <c r="Z110">
        <v>551.41</v>
      </c>
      <c r="AA110">
        <v>8.31</v>
      </c>
    </row>
    <row r="111" spans="1:27" x14ac:dyDescent="0.35">
      <c r="B111">
        <v>500</v>
      </c>
      <c r="C111">
        <v>3</v>
      </c>
      <c r="D111" t="s">
        <v>50</v>
      </c>
      <c r="E111">
        <v>50</v>
      </c>
      <c r="F111">
        <v>515.04</v>
      </c>
      <c r="K111">
        <v>8</v>
      </c>
      <c r="L111">
        <v>500</v>
      </c>
      <c r="M111">
        <v>0</v>
      </c>
      <c r="N111">
        <v>3</v>
      </c>
      <c r="O111" t="s">
        <v>50</v>
      </c>
      <c r="P111">
        <v>50</v>
      </c>
      <c r="Q111">
        <v>512.36</v>
      </c>
      <c r="R111">
        <v>7.96</v>
      </c>
      <c r="T111">
        <v>8</v>
      </c>
      <c r="U111">
        <v>500</v>
      </c>
      <c r="V111">
        <v>0</v>
      </c>
      <c r="W111">
        <v>3</v>
      </c>
      <c r="X111" t="s">
        <v>50</v>
      </c>
      <c r="Y111">
        <v>50</v>
      </c>
      <c r="Z111">
        <v>398.86</v>
      </c>
      <c r="AA111">
        <v>7.98</v>
      </c>
    </row>
    <row r="112" spans="1:27" x14ac:dyDescent="0.35">
      <c r="B112">
        <v>500</v>
      </c>
      <c r="C112">
        <v>4</v>
      </c>
      <c r="D112" t="s">
        <v>50</v>
      </c>
      <c r="E112">
        <v>50</v>
      </c>
      <c r="F112">
        <v>515.42999999999995</v>
      </c>
      <c r="K112">
        <v>8</v>
      </c>
      <c r="L112">
        <v>500</v>
      </c>
      <c r="M112">
        <v>0</v>
      </c>
      <c r="N112">
        <v>4</v>
      </c>
      <c r="O112" t="s">
        <v>50</v>
      </c>
      <c r="P112">
        <v>50</v>
      </c>
      <c r="Q112">
        <v>525.92999999999995</v>
      </c>
      <c r="R112">
        <v>8.1</v>
      </c>
      <c r="T112">
        <v>8</v>
      </c>
      <c r="U112">
        <v>500</v>
      </c>
      <c r="V112">
        <v>0</v>
      </c>
      <c r="W112">
        <v>4</v>
      </c>
      <c r="X112" t="s">
        <v>50</v>
      </c>
      <c r="Y112">
        <v>50</v>
      </c>
      <c r="Z112">
        <v>512.48</v>
      </c>
      <c r="AA112">
        <v>8.11</v>
      </c>
    </row>
    <row r="113" spans="2:27" x14ac:dyDescent="0.35">
      <c r="B113">
        <v>500</v>
      </c>
      <c r="C113">
        <v>5</v>
      </c>
      <c r="D113" t="s">
        <v>50</v>
      </c>
      <c r="E113">
        <v>50</v>
      </c>
      <c r="F113">
        <v>537.91999999999996</v>
      </c>
      <c r="K113">
        <v>8</v>
      </c>
      <c r="L113">
        <v>500</v>
      </c>
      <c r="M113">
        <v>0</v>
      </c>
      <c r="N113">
        <v>5</v>
      </c>
      <c r="O113" t="s">
        <v>50</v>
      </c>
      <c r="P113">
        <v>50</v>
      </c>
      <c r="Q113">
        <v>501.73</v>
      </c>
      <c r="R113">
        <v>8.0299999999999994</v>
      </c>
      <c r="T113">
        <v>8</v>
      </c>
      <c r="U113">
        <v>500</v>
      </c>
      <c r="V113">
        <v>0</v>
      </c>
      <c r="W113">
        <v>5</v>
      </c>
      <c r="X113" t="s">
        <v>50</v>
      </c>
      <c r="Y113">
        <v>50</v>
      </c>
      <c r="Z113">
        <v>383.83</v>
      </c>
      <c r="AA113">
        <v>8.1199999999999992</v>
      </c>
    </row>
    <row r="114" spans="2:27" x14ac:dyDescent="0.35">
      <c r="B114">
        <v>500</v>
      </c>
      <c r="C114">
        <v>6</v>
      </c>
      <c r="D114" t="s">
        <v>50</v>
      </c>
      <c r="E114">
        <v>50</v>
      </c>
      <c r="F114">
        <v>547.51</v>
      </c>
      <c r="K114">
        <v>8</v>
      </c>
      <c r="L114">
        <v>500</v>
      </c>
      <c r="M114">
        <v>0</v>
      </c>
      <c r="N114">
        <v>6</v>
      </c>
      <c r="O114" t="s">
        <v>50</v>
      </c>
      <c r="P114">
        <v>50</v>
      </c>
      <c r="Q114">
        <v>505.85</v>
      </c>
      <c r="R114">
        <v>7.98</v>
      </c>
      <c r="T114">
        <v>8</v>
      </c>
      <c r="U114">
        <v>500</v>
      </c>
      <c r="V114">
        <v>0</v>
      </c>
      <c r="W114">
        <v>6</v>
      </c>
      <c r="X114" t="s">
        <v>50</v>
      </c>
      <c r="Y114">
        <v>50</v>
      </c>
      <c r="Z114">
        <v>402.82</v>
      </c>
      <c r="AA114">
        <v>8.1</v>
      </c>
    </row>
    <row r="115" spans="2:27" x14ac:dyDescent="0.35">
      <c r="B115">
        <v>500</v>
      </c>
      <c r="C115">
        <v>7</v>
      </c>
      <c r="D115" t="s">
        <v>50</v>
      </c>
      <c r="E115">
        <v>50</v>
      </c>
      <c r="F115">
        <v>509.58</v>
      </c>
      <c r="K115">
        <v>8</v>
      </c>
      <c r="L115">
        <v>500</v>
      </c>
      <c r="M115">
        <v>0</v>
      </c>
      <c r="N115">
        <v>7</v>
      </c>
      <c r="O115" t="s">
        <v>50</v>
      </c>
      <c r="P115">
        <v>50</v>
      </c>
      <c r="Q115">
        <v>482.71</v>
      </c>
      <c r="R115">
        <v>7.93</v>
      </c>
      <c r="T115">
        <v>8</v>
      </c>
      <c r="U115">
        <v>500</v>
      </c>
      <c r="V115">
        <v>0</v>
      </c>
      <c r="W115">
        <v>7</v>
      </c>
      <c r="X115" t="s">
        <v>50</v>
      </c>
      <c r="Y115">
        <v>50</v>
      </c>
      <c r="Z115">
        <v>530.26</v>
      </c>
      <c r="AA115">
        <v>8.23</v>
      </c>
    </row>
    <row r="116" spans="2:27" x14ac:dyDescent="0.35">
      <c r="B116">
        <v>500</v>
      </c>
      <c r="C116">
        <v>8</v>
      </c>
      <c r="D116" t="s">
        <v>50</v>
      </c>
      <c r="E116">
        <v>50</v>
      </c>
      <c r="F116">
        <v>549.9</v>
      </c>
      <c r="K116">
        <v>8</v>
      </c>
      <c r="L116">
        <v>500</v>
      </c>
      <c r="M116">
        <v>0</v>
      </c>
      <c r="N116">
        <v>8</v>
      </c>
      <c r="O116" t="s">
        <v>50</v>
      </c>
      <c r="P116">
        <v>50</v>
      </c>
      <c r="Q116">
        <v>514.98</v>
      </c>
      <c r="R116">
        <v>8.65</v>
      </c>
      <c r="T116">
        <v>8</v>
      </c>
      <c r="U116">
        <v>500</v>
      </c>
      <c r="V116">
        <v>0</v>
      </c>
      <c r="W116">
        <v>8</v>
      </c>
      <c r="X116" t="s">
        <v>50</v>
      </c>
      <c r="Y116">
        <v>50</v>
      </c>
      <c r="Z116">
        <v>514.51</v>
      </c>
      <c r="AA116">
        <v>8.09</v>
      </c>
    </row>
    <row r="117" spans="2:27" x14ac:dyDescent="0.35">
      <c r="B117">
        <v>500</v>
      </c>
      <c r="C117">
        <v>9</v>
      </c>
      <c r="D117" t="s">
        <v>50</v>
      </c>
      <c r="E117">
        <v>50</v>
      </c>
      <c r="F117">
        <v>553.6</v>
      </c>
      <c r="K117">
        <v>8</v>
      </c>
      <c r="L117">
        <v>500</v>
      </c>
      <c r="M117">
        <v>0</v>
      </c>
      <c r="N117">
        <v>9</v>
      </c>
      <c r="O117" t="s">
        <v>50</v>
      </c>
      <c r="P117">
        <v>50</v>
      </c>
      <c r="Q117">
        <v>534.96</v>
      </c>
      <c r="R117">
        <v>7.85</v>
      </c>
      <c r="T117">
        <v>8</v>
      </c>
      <c r="U117">
        <v>500</v>
      </c>
      <c r="V117">
        <v>0</v>
      </c>
      <c r="W117">
        <v>9</v>
      </c>
      <c r="X117" t="s">
        <v>50</v>
      </c>
      <c r="Y117">
        <v>50</v>
      </c>
      <c r="Z117">
        <v>532.89</v>
      </c>
      <c r="AA117">
        <v>7.95</v>
      </c>
    </row>
    <row r="118" spans="2:27" x14ac:dyDescent="0.35">
      <c r="B118">
        <v>500</v>
      </c>
      <c r="C118">
        <v>10</v>
      </c>
      <c r="D118" t="s">
        <v>50</v>
      </c>
      <c r="E118">
        <v>50</v>
      </c>
      <c r="F118">
        <v>575.64</v>
      </c>
      <c r="K118">
        <v>8</v>
      </c>
      <c r="L118">
        <v>500</v>
      </c>
      <c r="M118">
        <v>0</v>
      </c>
      <c r="N118">
        <v>10</v>
      </c>
      <c r="O118" t="s">
        <v>50</v>
      </c>
      <c r="P118">
        <v>50</v>
      </c>
      <c r="Q118">
        <v>531.04</v>
      </c>
      <c r="R118">
        <v>8.0500000000000007</v>
      </c>
      <c r="T118">
        <v>8</v>
      </c>
      <c r="U118">
        <v>500</v>
      </c>
      <c r="V118">
        <v>0</v>
      </c>
      <c r="W118">
        <v>10</v>
      </c>
      <c r="X118" t="s">
        <v>50</v>
      </c>
      <c r="Y118">
        <v>50</v>
      </c>
      <c r="Z118">
        <v>421.95</v>
      </c>
      <c r="AA118">
        <v>7.88</v>
      </c>
    </row>
    <row r="119" spans="2:27" x14ac:dyDescent="0.35">
      <c r="B119">
        <v>500</v>
      </c>
      <c r="C119">
        <v>11</v>
      </c>
      <c r="D119" t="s">
        <v>50</v>
      </c>
      <c r="E119">
        <v>50</v>
      </c>
      <c r="F119">
        <v>537.82000000000005</v>
      </c>
      <c r="K119">
        <v>8</v>
      </c>
      <c r="L119">
        <v>500</v>
      </c>
      <c r="M119">
        <v>0</v>
      </c>
      <c r="N119">
        <v>11</v>
      </c>
      <c r="O119" t="s">
        <v>50</v>
      </c>
      <c r="P119">
        <v>50</v>
      </c>
      <c r="Q119">
        <v>509.42</v>
      </c>
      <c r="R119">
        <v>7.98</v>
      </c>
      <c r="T119">
        <v>8</v>
      </c>
      <c r="U119">
        <v>500</v>
      </c>
      <c r="V119">
        <v>0</v>
      </c>
      <c r="W119">
        <v>11</v>
      </c>
      <c r="X119" t="s">
        <v>50</v>
      </c>
      <c r="Y119">
        <v>50</v>
      </c>
      <c r="Z119">
        <v>529.88</v>
      </c>
      <c r="AA119">
        <v>7.92</v>
      </c>
    </row>
    <row r="120" spans="2:27" x14ac:dyDescent="0.35">
      <c r="B120">
        <v>500</v>
      </c>
      <c r="C120">
        <v>12</v>
      </c>
      <c r="D120" t="s">
        <v>50</v>
      </c>
      <c r="E120">
        <v>50</v>
      </c>
      <c r="F120">
        <v>537.66999999999996</v>
      </c>
      <c r="K120">
        <v>8</v>
      </c>
      <c r="L120">
        <v>500</v>
      </c>
      <c r="M120">
        <v>0</v>
      </c>
      <c r="N120">
        <v>12</v>
      </c>
      <c r="O120" t="s">
        <v>50</v>
      </c>
      <c r="P120">
        <v>50</v>
      </c>
      <c r="Q120">
        <v>511.26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50</v>
      </c>
      <c r="Y120">
        <v>50</v>
      </c>
      <c r="Z120">
        <v>515.04</v>
      </c>
      <c r="AA120">
        <v>7.99</v>
      </c>
    </row>
    <row r="121" spans="2:27" x14ac:dyDescent="0.35">
      <c r="B121">
        <v>500</v>
      </c>
      <c r="C121">
        <v>13</v>
      </c>
      <c r="D121" t="s">
        <v>50</v>
      </c>
      <c r="E121">
        <v>50</v>
      </c>
      <c r="F121">
        <v>558.35</v>
      </c>
      <c r="K121">
        <v>8</v>
      </c>
      <c r="L121">
        <v>500</v>
      </c>
      <c r="M121">
        <v>0</v>
      </c>
      <c r="N121">
        <v>13</v>
      </c>
      <c r="O121" t="s">
        <v>50</v>
      </c>
      <c r="P121">
        <v>50</v>
      </c>
      <c r="Q121">
        <v>520.85</v>
      </c>
      <c r="R121">
        <v>7.93</v>
      </c>
      <c r="T121">
        <v>8</v>
      </c>
      <c r="U121">
        <v>500</v>
      </c>
      <c r="V121">
        <v>0</v>
      </c>
      <c r="W121">
        <v>13</v>
      </c>
      <c r="X121" t="s">
        <v>50</v>
      </c>
      <c r="Y121">
        <v>50</v>
      </c>
      <c r="Z121">
        <v>394.86</v>
      </c>
      <c r="AA121">
        <v>8.17</v>
      </c>
    </row>
    <row r="122" spans="2:27" x14ac:dyDescent="0.35">
      <c r="B122">
        <v>500</v>
      </c>
      <c r="C122">
        <v>14</v>
      </c>
      <c r="D122" t="s">
        <v>50</v>
      </c>
      <c r="E122">
        <v>50</v>
      </c>
      <c r="F122">
        <v>555.29</v>
      </c>
      <c r="K122">
        <v>8</v>
      </c>
      <c r="L122">
        <v>500</v>
      </c>
      <c r="M122">
        <v>0</v>
      </c>
      <c r="N122">
        <v>14</v>
      </c>
      <c r="O122" t="s">
        <v>50</v>
      </c>
      <c r="P122">
        <v>50</v>
      </c>
      <c r="Q122">
        <v>507.08</v>
      </c>
      <c r="R122">
        <v>8.0299999999999994</v>
      </c>
      <c r="T122">
        <v>8</v>
      </c>
      <c r="U122">
        <v>500</v>
      </c>
      <c r="V122">
        <v>0</v>
      </c>
      <c r="W122">
        <v>14</v>
      </c>
      <c r="X122" t="s">
        <v>50</v>
      </c>
      <c r="Y122">
        <v>50</v>
      </c>
      <c r="Z122">
        <v>492.26</v>
      </c>
      <c r="AA122">
        <v>8.0299999999999994</v>
      </c>
    </row>
    <row r="123" spans="2:27" x14ac:dyDescent="0.35">
      <c r="B123">
        <v>500</v>
      </c>
      <c r="C123">
        <v>15</v>
      </c>
      <c r="D123" t="s">
        <v>50</v>
      </c>
      <c r="E123">
        <v>50</v>
      </c>
      <c r="F123">
        <v>479.65</v>
      </c>
      <c r="K123">
        <v>8</v>
      </c>
      <c r="L123">
        <v>500</v>
      </c>
      <c r="M123">
        <v>0</v>
      </c>
      <c r="N123">
        <v>15</v>
      </c>
      <c r="O123" t="s">
        <v>50</v>
      </c>
      <c r="P123">
        <v>50</v>
      </c>
      <c r="Q123">
        <v>523.29999999999995</v>
      </c>
      <c r="R123">
        <v>7.81</v>
      </c>
      <c r="T123">
        <v>8</v>
      </c>
      <c r="U123">
        <v>500</v>
      </c>
      <c r="V123">
        <v>0</v>
      </c>
      <c r="W123">
        <v>15</v>
      </c>
      <c r="X123" t="s">
        <v>50</v>
      </c>
      <c r="Y123">
        <v>50</v>
      </c>
      <c r="Z123">
        <v>517.20000000000005</v>
      </c>
      <c r="AA123">
        <v>8.52</v>
      </c>
    </row>
    <row r="124" spans="2:27" x14ac:dyDescent="0.35">
      <c r="B124">
        <v>500</v>
      </c>
      <c r="C124">
        <v>16</v>
      </c>
      <c r="D124" t="s">
        <v>50</v>
      </c>
      <c r="E124">
        <v>50</v>
      </c>
      <c r="F124">
        <v>543.83000000000004</v>
      </c>
      <c r="K124">
        <v>8</v>
      </c>
      <c r="L124">
        <v>500</v>
      </c>
      <c r="M124">
        <v>0</v>
      </c>
      <c r="N124">
        <v>16</v>
      </c>
      <c r="O124" t="s">
        <v>50</v>
      </c>
      <c r="P124">
        <v>50</v>
      </c>
      <c r="Q124">
        <v>482.82</v>
      </c>
      <c r="R124">
        <v>7.93</v>
      </c>
      <c r="T124">
        <v>8</v>
      </c>
      <c r="U124">
        <v>500</v>
      </c>
      <c r="V124">
        <v>0</v>
      </c>
      <c r="W124">
        <v>16</v>
      </c>
      <c r="X124" t="s">
        <v>50</v>
      </c>
      <c r="Y124">
        <v>50</v>
      </c>
      <c r="Z124">
        <v>470.31</v>
      </c>
      <c r="AA124">
        <v>7.97</v>
      </c>
    </row>
    <row r="125" spans="2:27" x14ac:dyDescent="0.35">
      <c r="B125">
        <v>500</v>
      </c>
      <c r="C125">
        <v>17</v>
      </c>
      <c r="D125" t="s">
        <v>50</v>
      </c>
      <c r="E125">
        <v>50</v>
      </c>
      <c r="F125">
        <v>536.25</v>
      </c>
      <c r="K125">
        <v>8</v>
      </c>
      <c r="L125">
        <v>500</v>
      </c>
      <c r="M125">
        <v>0</v>
      </c>
      <c r="N125">
        <v>17</v>
      </c>
      <c r="O125" t="s">
        <v>50</v>
      </c>
      <c r="P125">
        <v>50</v>
      </c>
      <c r="Q125">
        <v>499.22</v>
      </c>
      <c r="R125">
        <v>8.07</v>
      </c>
      <c r="T125">
        <v>8</v>
      </c>
      <c r="U125">
        <v>500</v>
      </c>
      <c r="V125">
        <v>0</v>
      </c>
      <c r="W125">
        <v>17</v>
      </c>
      <c r="X125" t="s">
        <v>50</v>
      </c>
      <c r="Y125">
        <v>50</v>
      </c>
      <c r="Z125">
        <v>539.22</v>
      </c>
      <c r="AA125">
        <v>7.99</v>
      </c>
    </row>
    <row r="126" spans="2:27" x14ac:dyDescent="0.35">
      <c r="B126">
        <v>500</v>
      </c>
      <c r="C126">
        <v>18</v>
      </c>
      <c r="D126" t="s">
        <v>50</v>
      </c>
      <c r="E126">
        <v>50</v>
      </c>
      <c r="F126">
        <v>506.96</v>
      </c>
      <c r="K126">
        <v>8</v>
      </c>
      <c r="L126">
        <v>500</v>
      </c>
      <c r="M126">
        <v>0</v>
      </c>
      <c r="N126">
        <v>18</v>
      </c>
      <c r="O126" t="s">
        <v>50</v>
      </c>
      <c r="P126">
        <v>50</v>
      </c>
      <c r="Q126">
        <v>486.38</v>
      </c>
      <c r="R126">
        <v>8.0500000000000007</v>
      </c>
      <c r="T126">
        <v>8</v>
      </c>
      <c r="U126">
        <v>500</v>
      </c>
      <c r="V126">
        <v>0</v>
      </c>
      <c r="W126">
        <v>18</v>
      </c>
      <c r="X126" t="s">
        <v>50</v>
      </c>
      <c r="Y126">
        <v>50</v>
      </c>
      <c r="Z126">
        <v>510.15</v>
      </c>
      <c r="AA126">
        <v>7.85</v>
      </c>
    </row>
    <row r="127" spans="2:27" x14ac:dyDescent="0.35">
      <c r="B127">
        <v>500</v>
      </c>
      <c r="C127">
        <v>19</v>
      </c>
      <c r="D127" t="s">
        <v>50</v>
      </c>
      <c r="E127">
        <v>50</v>
      </c>
      <c r="F127">
        <v>531.67999999999995</v>
      </c>
      <c r="K127">
        <v>8</v>
      </c>
      <c r="L127">
        <v>500</v>
      </c>
      <c r="M127">
        <v>0</v>
      </c>
      <c r="N127">
        <v>19</v>
      </c>
      <c r="O127" t="s">
        <v>50</v>
      </c>
      <c r="P127">
        <v>50</v>
      </c>
      <c r="Q127">
        <v>491.59</v>
      </c>
      <c r="R127">
        <v>7.98</v>
      </c>
      <c r="T127">
        <v>8</v>
      </c>
      <c r="U127">
        <v>500</v>
      </c>
      <c r="V127">
        <v>0</v>
      </c>
      <c r="W127">
        <v>19</v>
      </c>
      <c r="X127" t="s">
        <v>50</v>
      </c>
      <c r="Y127">
        <v>50</v>
      </c>
      <c r="Z127">
        <v>385.46</v>
      </c>
      <c r="AA127">
        <v>7.76</v>
      </c>
    </row>
    <row r="128" spans="2:27" x14ac:dyDescent="0.35">
      <c r="B128">
        <v>500</v>
      </c>
      <c r="C128">
        <v>20</v>
      </c>
      <c r="D128" t="s">
        <v>50</v>
      </c>
      <c r="E128">
        <v>50</v>
      </c>
      <c r="F128">
        <v>507.43</v>
      </c>
      <c r="K128">
        <v>8</v>
      </c>
      <c r="L128">
        <v>500</v>
      </c>
      <c r="M128">
        <v>0</v>
      </c>
      <c r="N128">
        <v>20</v>
      </c>
      <c r="O128" t="s">
        <v>50</v>
      </c>
      <c r="P128">
        <v>50</v>
      </c>
      <c r="Q128">
        <v>482.56</v>
      </c>
      <c r="R128">
        <v>8.25</v>
      </c>
      <c r="T128">
        <v>8</v>
      </c>
      <c r="U128">
        <v>500</v>
      </c>
      <c r="V128">
        <v>0</v>
      </c>
      <c r="W128">
        <v>20</v>
      </c>
      <c r="X128" t="s">
        <v>50</v>
      </c>
      <c r="Y128">
        <v>50</v>
      </c>
      <c r="Z128">
        <v>520.86</v>
      </c>
      <c r="AA128">
        <v>8.01</v>
      </c>
    </row>
    <row r="129" spans="1:27" x14ac:dyDescent="0.35">
      <c r="B129">
        <v>500</v>
      </c>
      <c r="C129">
        <v>21</v>
      </c>
      <c r="D129" t="s">
        <v>50</v>
      </c>
      <c r="E129">
        <v>50</v>
      </c>
      <c r="F129">
        <v>519.24</v>
      </c>
      <c r="K129">
        <v>8</v>
      </c>
      <c r="L129">
        <v>500</v>
      </c>
      <c r="M129">
        <v>0</v>
      </c>
      <c r="N129">
        <v>21</v>
      </c>
      <c r="O129" t="s">
        <v>50</v>
      </c>
      <c r="P129">
        <v>50</v>
      </c>
      <c r="Q129">
        <v>532.72</v>
      </c>
      <c r="R129">
        <v>7.98</v>
      </c>
      <c r="T129">
        <v>8</v>
      </c>
      <c r="U129">
        <v>500</v>
      </c>
      <c r="V129">
        <v>0</v>
      </c>
      <c r="W129">
        <v>21</v>
      </c>
      <c r="X129" t="s">
        <v>50</v>
      </c>
      <c r="Y129">
        <v>50</v>
      </c>
      <c r="Z129">
        <v>404.65</v>
      </c>
      <c r="AA129">
        <v>7.88</v>
      </c>
    </row>
    <row r="130" spans="1:27" x14ac:dyDescent="0.35">
      <c r="B130">
        <v>500</v>
      </c>
      <c r="C130">
        <v>22</v>
      </c>
      <c r="D130" t="s">
        <v>50</v>
      </c>
      <c r="E130">
        <v>50</v>
      </c>
      <c r="F130">
        <v>539.05999999999995</v>
      </c>
      <c r="K130">
        <v>8</v>
      </c>
      <c r="L130">
        <v>500</v>
      </c>
      <c r="M130">
        <v>0</v>
      </c>
      <c r="N130">
        <v>22</v>
      </c>
      <c r="O130" t="s">
        <v>50</v>
      </c>
      <c r="P130">
        <v>50</v>
      </c>
      <c r="Q130">
        <v>505.66</v>
      </c>
      <c r="R130">
        <v>8.01</v>
      </c>
      <c r="T130">
        <v>8</v>
      </c>
      <c r="U130">
        <v>500</v>
      </c>
      <c r="V130">
        <v>0</v>
      </c>
      <c r="W130">
        <v>22</v>
      </c>
      <c r="X130" t="s">
        <v>50</v>
      </c>
      <c r="Y130">
        <v>50</v>
      </c>
      <c r="Z130">
        <v>442.81</v>
      </c>
      <c r="AA130">
        <v>7.76</v>
      </c>
    </row>
    <row r="131" spans="1:27" x14ac:dyDescent="0.35">
      <c r="B131">
        <v>500</v>
      </c>
      <c r="C131">
        <v>23</v>
      </c>
      <c r="D131" t="s">
        <v>50</v>
      </c>
      <c r="E131">
        <v>50</v>
      </c>
      <c r="F131">
        <v>495.68</v>
      </c>
      <c r="K131">
        <v>8</v>
      </c>
      <c r="L131">
        <v>500</v>
      </c>
      <c r="M131">
        <v>0</v>
      </c>
      <c r="N131">
        <v>23</v>
      </c>
      <c r="O131" t="s">
        <v>50</v>
      </c>
      <c r="P131">
        <v>50</v>
      </c>
      <c r="Q131">
        <v>442.18</v>
      </c>
      <c r="R131">
        <v>8.19</v>
      </c>
      <c r="T131">
        <v>8</v>
      </c>
      <c r="U131">
        <v>500</v>
      </c>
      <c r="V131">
        <v>0</v>
      </c>
      <c r="W131">
        <v>23</v>
      </c>
      <c r="X131" t="s">
        <v>50</v>
      </c>
      <c r="Y131">
        <v>50</v>
      </c>
      <c r="Z131">
        <v>385.21</v>
      </c>
      <c r="AA131">
        <v>8.49</v>
      </c>
    </row>
    <row r="132" spans="1:27" x14ac:dyDescent="0.35">
      <c r="B132">
        <v>500</v>
      </c>
      <c r="C132">
        <v>24</v>
      </c>
      <c r="D132" t="s">
        <v>50</v>
      </c>
      <c r="E132">
        <v>50</v>
      </c>
      <c r="F132">
        <v>558.03</v>
      </c>
      <c r="K132">
        <v>8</v>
      </c>
      <c r="L132">
        <v>500</v>
      </c>
      <c r="M132">
        <v>0</v>
      </c>
      <c r="N132">
        <v>24</v>
      </c>
      <c r="O132" t="s">
        <v>50</v>
      </c>
      <c r="P132">
        <v>50</v>
      </c>
      <c r="Q132">
        <v>506.02</v>
      </c>
      <c r="R132">
        <v>8.0500000000000007</v>
      </c>
      <c r="T132">
        <v>8</v>
      </c>
      <c r="U132">
        <v>500</v>
      </c>
      <c r="V132">
        <v>0</v>
      </c>
      <c r="W132">
        <v>24</v>
      </c>
      <c r="X132" t="s">
        <v>50</v>
      </c>
      <c r="Y132">
        <v>50</v>
      </c>
      <c r="Z132">
        <v>539.38</v>
      </c>
      <c r="AA132">
        <v>8.01</v>
      </c>
    </row>
    <row r="133" spans="1:27" x14ac:dyDescent="0.35">
      <c r="B133">
        <v>500</v>
      </c>
      <c r="C133">
        <v>25</v>
      </c>
      <c r="D133" t="s">
        <v>50</v>
      </c>
      <c r="E133">
        <v>50</v>
      </c>
      <c r="F133">
        <v>544.70000000000005</v>
      </c>
      <c r="K133">
        <v>8</v>
      </c>
      <c r="L133">
        <v>500</v>
      </c>
      <c r="M133">
        <v>0</v>
      </c>
      <c r="N133">
        <v>25</v>
      </c>
      <c r="O133" t="s">
        <v>50</v>
      </c>
      <c r="P133">
        <v>50</v>
      </c>
      <c r="Q133">
        <v>510.51</v>
      </c>
      <c r="R133">
        <v>7.99</v>
      </c>
      <c r="T133">
        <v>8</v>
      </c>
      <c r="U133">
        <v>500</v>
      </c>
      <c r="V133">
        <v>0</v>
      </c>
      <c r="W133">
        <v>25</v>
      </c>
      <c r="X133" t="s">
        <v>50</v>
      </c>
      <c r="Y133">
        <v>50</v>
      </c>
      <c r="Z133">
        <v>423.44</v>
      </c>
      <c r="AA133">
        <v>8.08</v>
      </c>
    </row>
    <row r="134" spans="1:27" x14ac:dyDescent="0.35">
      <c r="B134">
        <v>500</v>
      </c>
      <c r="C134">
        <v>26</v>
      </c>
      <c r="D134" t="s">
        <v>50</v>
      </c>
      <c r="E134">
        <v>50</v>
      </c>
      <c r="F134">
        <v>531.05999999999995</v>
      </c>
      <c r="K134">
        <v>8</v>
      </c>
      <c r="L134">
        <v>500</v>
      </c>
      <c r="M134">
        <v>0</v>
      </c>
      <c r="N134">
        <v>26</v>
      </c>
      <c r="O134" t="s">
        <v>50</v>
      </c>
      <c r="P134">
        <v>50</v>
      </c>
      <c r="Q134">
        <v>497.67</v>
      </c>
      <c r="R134">
        <v>8.18</v>
      </c>
      <c r="T134">
        <v>8</v>
      </c>
      <c r="U134">
        <v>500</v>
      </c>
      <c r="V134">
        <v>0</v>
      </c>
      <c r="W134">
        <v>26</v>
      </c>
      <c r="X134" t="s">
        <v>50</v>
      </c>
      <c r="Y134">
        <v>50</v>
      </c>
      <c r="Z134">
        <v>405.73</v>
      </c>
      <c r="AA134">
        <v>7.93</v>
      </c>
    </row>
    <row r="135" spans="1:27" x14ac:dyDescent="0.35">
      <c r="B135">
        <v>500</v>
      </c>
      <c r="C135">
        <v>27</v>
      </c>
      <c r="D135" t="s">
        <v>50</v>
      </c>
      <c r="E135">
        <v>50</v>
      </c>
      <c r="F135">
        <v>564.29999999999995</v>
      </c>
      <c r="K135">
        <v>8</v>
      </c>
      <c r="L135">
        <v>500</v>
      </c>
      <c r="M135">
        <v>0</v>
      </c>
      <c r="N135">
        <v>27</v>
      </c>
      <c r="O135" t="s">
        <v>50</v>
      </c>
      <c r="P135">
        <v>50</v>
      </c>
      <c r="Q135">
        <v>528.26</v>
      </c>
      <c r="R135">
        <v>8.36</v>
      </c>
      <c r="T135">
        <v>8</v>
      </c>
      <c r="U135">
        <v>500</v>
      </c>
      <c r="V135">
        <v>0</v>
      </c>
      <c r="W135">
        <v>27</v>
      </c>
      <c r="X135" t="s">
        <v>50</v>
      </c>
      <c r="Y135">
        <v>50</v>
      </c>
      <c r="Z135">
        <v>537.6</v>
      </c>
      <c r="AA135">
        <v>8.01</v>
      </c>
    </row>
    <row r="136" spans="1:27" x14ac:dyDescent="0.35">
      <c r="B136">
        <v>500</v>
      </c>
      <c r="C136">
        <v>28</v>
      </c>
      <c r="D136" t="s">
        <v>50</v>
      </c>
      <c r="E136">
        <v>50</v>
      </c>
      <c r="F136">
        <v>535.05999999999995</v>
      </c>
      <c r="K136">
        <v>8</v>
      </c>
      <c r="L136">
        <v>500</v>
      </c>
      <c r="M136">
        <v>0</v>
      </c>
      <c r="N136">
        <v>28</v>
      </c>
      <c r="O136" t="s">
        <v>50</v>
      </c>
      <c r="P136">
        <v>50</v>
      </c>
      <c r="Q136">
        <v>496.07</v>
      </c>
      <c r="R136">
        <v>8.27</v>
      </c>
      <c r="T136">
        <v>8</v>
      </c>
      <c r="U136">
        <v>500</v>
      </c>
      <c r="V136">
        <v>0</v>
      </c>
      <c r="W136">
        <v>28</v>
      </c>
      <c r="X136" t="s">
        <v>50</v>
      </c>
      <c r="Y136">
        <v>50</v>
      </c>
      <c r="Z136">
        <v>479.8</v>
      </c>
      <c r="AA136">
        <v>8.18</v>
      </c>
    </row>
    <row r="137" spans="1:27" x14ac:dyDescent="0.35">
      <c r="B137">
        <v>500</v>
      </c>
      <c r="C137">
        <v>29</v>
      </c>
      <c r="D137" t="s">
        <v>50</v>
      </c>
      <c r="E137">
        <v>50</v>
      </c>
      <c r="F137">
        <v>555.29</v>
      </c>
      <c r="K137">
        <v>8</v>
      </c>
      <c r="L137">
        <v>500</v>
      </c>
      <c r="M137">
        <v>0</v>
      </c>
      <c r="N137">
        <v>29</v>
      </c>
      <c r="O137" t="s">
        <v>50</v>
      </c>
      <c r="P137">
        <v>50</v>
      </c>
      <c r="Q137">
        <v>505.11</v>
      </c>
      <c r="R137">
        <v>7.79</v>
      </c>
      <c r="T137">
        <v>8</v>
      </c>
      <c r="U137">
        <v>500</v>
      </c>
      <c r="V137">
        <v>0</v>
      </c>
      <c r="W137">
        <v>29</v>
      </c>
      <c r="X137" t="s">
        <v>50</v>
      </c>
      <c r="Y137">
        <v>50</v>
      </c>
      <c r="Z137">
        <v>400.11</v>
      </c>
      <c r="AA137">
        <v>8.6</v>
      </c>
    </row>
    <row r="138" spans="1:27" x14ac:dyDescent="0.35">
      <c r="B138">
        <v>500</v>
      </c>
      <c r="C138">
        <v>30</v>
      </c>
      <c r="D138" t="s">
        <v>50</v>
      </c>
      <c r="E138">
        <v>50</v>
      </c>
      <c r="F138">
        <v>541.95000000000005</v>
      </c>
      <c r="K138">
        <v>8</v>
      </c>
      <c r="L138">
        <v>500</v>
      </c>
      <c r="M138">
        <v>0</v>
      </c>
      <c r="N138">
        <v>30</v>
      </c>
      <c r="O138" t="s">
        <v>50</v>
      </c>
      <c r="P138">
        <v>50</v>
      </c>
      <c r="Q138">
        <v>484.11</v>
      </c>
      <c r="R138">
        <v>8.0500000000000007</v>
      </c>
      <c r="T138">
        <v>8</v>
      </c>
      <c r="U138">
        <v>500</v>
      </c>
      <c r="V138">
        <v>0</v>
      </c>
      <c r="W138">
        <v>30</v>
      </c>
      <c r="X138" t="s">
        <v>50</v>
      </c>
      <c r="Y138">
        <v>50</v>
      </c>
      <c r="Z138">
        <v>523.80999999999995</v>
      </c>
      <c r="AA138">
        <v>7.96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465.22</v>
      </c>
      <c r="F141" s="1" t="str">
        <f>"+/-"</f>
        <v>+/-</v>
      </c>
      <c r="G141" s="1">
        <f>ROUND(STDEV(H144:H173), 2)</f>
        <v>54.34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471.51</v>
      </c>
      <c r="O141" s="1" t="str">
        <f>"+/-"</f>
        <v>+/-</v>
      </c>
      <c r="P141" s="1">
        <f>ROUND(STDEV(Q144:Q173), 2)</f>
        <v>52.05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492.13</v>
      </c>
      <c r="X141" s="1" t="str">
        <f>"+/-"</f>
        <v>+/-</v>
      </c>
      <c r="Y141" s="1">
        <f>ROUND(STDEV(Z144:Z173), 2)</f>
        <v>50.07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8.02</v>
      </c>
      <c r="F142" s="1" t="str">
        <f>"+/-"</f>
        <v>+/-</v>
      </c>
      <c r="G142" s="1">
        <f>ROUND(STDEV(I145:I174), 2)</f>
        <v>0.32</v>
      </c>
      <c r="H142" s="1" t="s">
        <v>93</v>
      </c>
      <c r="L142" s="1" t="s">
        <v>6</v>
      </c>
      <c r="M142" s="1" t="s">
        <v>91</v>
      </c>
      <c r="N142" s="1">
        <f>ROUND(AVERAGE(R144:R173), 2)</f>
        <v>8.0299999999999994</v>
      </c>
      <c r="O142" s="1" t="str">
        <f>"+/-"</f>
        <v>+/-</v>
      </c>
      <c r="P142" s="1">
        <f>ROUND(STDEV(R145:R174), 2)</f>
        <v>0.31</v>
      </c>
      <c r="Q142" s="1" t="s">
        <v>93</v>
      </c>
      <c r="U142" s="1" t="s">
        <v>6</v>
      </c>
      <c r="V142" s="1" t="s">
        <v>91</v>
      </c>
      <c r="W142" s="1">
        <f>ROUND(AVERAGE(AA144:AA173), 2)</f>
        <v>8.11</v>
      </c>
      <c r="X142" s="1" t="str">
        <f>"+/-"</f>
        <v>+/-</v>
      </c>
      <c r="Y142" s="1">
        <f>ROUND(STDEV(AA145:AA174), 2)</f>
        <v>0.38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50</v>
      </c>
      <c r="G144">
        <v>50</v>
      </c>
      <c r="H144">
        <v>476.82</v>
      </c>
      <c r="I144">
        <v>7.82</v>
      </c>
      <c r="K144">
        <v>8</v>
      </c>
      <c r="L144">
        <v>500</v>
      </c>
      <c r="M144">
        <v>0</v>
      </c>
      <c r="N144">
        <v>1</v>
      </c>
      <c r="O144" t="s">
        <v>50</v>
      </c>
      <c r="P144">
        <v>50</v>
      </c>
      <c r="Q144">
        <v>476.62</v>
      </c>
      <c r="R144">
        <v>7.96</v>
      </c>
      <c r="T144">
        <v>8</v>
      </c>
      <c r="U144">
        <v>500</v>
      </c>
      <c r="V144">
        <v>0</v>
      </c>
      <c r="W144">
        <v>1</v>
      </c>
      <c r="X144" t="s">
        <v>50</v>
      </c>
      <c r="Y144">
        <v>50</v>
      </c>
      <c r="Z144">
        <v>526.91999999999996</v>
      </c>
      <c r="AA144">
        <v>7.91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50</v>
      </c>
      <c r="G145">
        <v>50</v>
      </c>
      <c r="H145">
        <v>379.32</v>
      </c>
      <c r="I145">
        <v>7.77</v>
      </c>
      <c r="K145">
        <v>8</v>
      </c>
      <c r="L145">
        <v>500</v>
      </c>
      <c r="M145">
        <v>0</v>
      </c>
      <c r="N145">
        <v>2</v>
      </c>
      <c r="O145" t="s">
        <v>50</v>
      </c>
      <c r="P145">
        <v>50</v>
      </c>
      <c r="Q145">
        <v>536.17999999999995</v>
      </c>
      <c r="R145">
        <v>8.2799999999999994</v>
      </c>
      <c r="T145">
        <v>8</v>
      </c>
      <c r="U145">
        <v>500</v>
      </c>
      <c r="V145">
        <v>0</v>
      </c>
      <c r="W145">
        <v>2</v>
      </c>
      <c r="X145" t="s">
        <v>50</v>
      </c>
      <c r="Y145">
        <v>50</v>
      </c>
      <c r="Z145">
        <v>486.61</v>
      </c>
      <c r="AA145">
        <v>8.32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50</v>
      </c>
      <c r="G146">
        <v>50</v>
      </c>
      <c r="H146">
        <v>414.95</v>
      </c>
      <c r="I146">
        <v>7.84</v>
      </c>
      <c r="K146">
        <v>8</v>
      </c>
      <c r="L146">
        <v>500</v>
      </c>
      <c r="M146">
        <v>0</v>
      </c>
      <c r="N146">
        <v>3</v>
      </c>
      <c r="O146" t="s">
        <v>50</v>
      </c>
      <c r="P146">
        <v>50</v>
      </c>
      <c r="Q146">
        <v>449.96</v>
      </c>
      <c r="R146">
        <v>7.91</v>
      </c>
      <c r="T146">
        <v>8</v>
      </c>
      <c r="U146">
        <v>500</v>
      </c>
      <c r="V146">
        <v>0</v>
      </c>
      <c r="W146">
        <v>3</v>
      </c>
      <c r="X146" t="s">
        <v>50</v>
      </c>
      <c r="Y146">
        <v>50</v>
      </c>
      <c r="Z146">
        <v>524.12</v>
      </c>
      <c r="AA146">
        <v>8.98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50</v>
      </c>
      <c r="G147">
        <v>50</v>
      </c>
      <c r="H147">
        <v>496.01</v>
      </c>
      <c r="I147">
        <v>7.87</v>
      </c>
      <c r="K147">
        <v>8</v>
      </c>
      <c r="L147">
        <v>500</v>
      </c>
      <c r="M147">
        <v>0</v>
      </c>
      <c r="N147">
        <v>4</v>
      </c>
      <c r="O147" t="s">
        <v>50</v>
      </c>
      <c r="P147">
        <v>50</v>
      </c>
      <c r="Q147">
        <v>518.20000000000005</v>
      </c>
      <c r="R147">
        <v>7.93</v>
      </c>
      <c r="T147">
        <v>8</v>
      </c>
      <c r="U147">
        <v>500</v>
      </c>
      <c r="V147">
        <v>0</v>
      </c>
      <c r="W147">
        <v>4</v>
      </c>
      <c r="X147" t="s">
        <v>50</v>
      </c>
      <c r="Y147">
        <v>50</v>
      </c>
      <c r="Z147">
        <v>521.35</v>
      </c>
      <c r="AA147">
        <v>7.87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50</v>
      </c>
      <c r="G148">
        <v>50</v>
      </c>
      <c r="H148">
        <v>398.34</v>
      </c>
      <c r="I148">
        <v>7.84</v>
      </c>
      <c r="K148">
        <v>8</v>
      </c>
      <c r="L148">
        <v>500</v>
      </c>
      <c r="M148">
        <v>0</v>
      </c>
      <c r="N148">
        <v>5</v>
      </c>
      <c r="O148" t="s">
        <v>50</v>
      </c>
      <c r="P148">
        <v>50</v>
      </c>
      <c r="Q148">
        <v>516.79</v>
      </c>
      <c r="R148">
        <v>7.92</v>
      </c>
      <c r="T148">
        <v>8</v>
      </c>
      <c r="U148">
        <v>500</v>
      </c>
      <c r="V148">
        <v>0</v>
      </c>
      <c r="W148">
        <v>5</v>
      </c>
      <c r="X148" t="s">
        <v>50</v>
      </c>
      <c r="Y148">
        <v>50</v>
      </c>
      <c r="Z148">
        <v>430.66</v>
      </c>
      <c r="AA148">
        <v>7.86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50</v>
      </c>
      <c r="G149">
        <v>50</v>
      </c>
      <c r="H149">
        <v>525.79</v>
      </c>
      <c r="I149">
        <v>7.79</v>
      </c>
      <c r="K149">
        <v>8</v>
      </c>
      <c r="L149">
        <v>500</v>
      </c>
      <c r="M149">
        <v>0</v>
      </c>
      <c r="N149">
        <v>6</v>
      </c>
      <c r="O149" t="s">
        <v>50</v>
      </c>
      <c r="P149">
        <v>50</v>
      </c>
      <c r="Q149">
        <v>466.43</v>
      </c>
      <c r="R149">
        <v>7.96</v>
      </c>
      <c r="T149">
        <v>8</v>
      </c>
      <c r="U149">
        <v>500</v>
      </c>
      <c r="V149">
        <v>0</v>
      </c>
      <c r="W149">
        <v>6</v>
      </c>
      <c r="X149" t="s">
        <v>50</v>
      </c>
      <c r="Y149">
        <v>50</v>
      </c>
      <c r="Z149">
        <v>395.03</v>
      </c>
      <c r="AA149">
        <v>7.79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50</v>
      </c>
      <c r="G150">
        <v>50</v>
      </c>
      <c r="H150">
        <v>505.57</v>
      </c>
      <c r="I150">
        <v>7.83</v>
      </c>
      <c r="K150">
        <v>8</v>
      </c>
      <c r="L150">
        <v>500</v>
      </c>
      <c r="M150">
        <v>0</v>
      </c>
      <c r="N150">
        <v>7</v>
      </c>
      <c r="O150" t="s">
        <v>50</v>
      </c>
      <c r="P150">
        <v>50</v>
      </c>
      <c r="Q150">
        <v>482.79</v>
      </c>
      <c r="R150">
        <v>8</v>
      </c>
      <c r="T150">
        <v>8</v>
      </c>
      <c r="U150">
        <v>500</v>
      </c>
      <c r="V150">
        <v>0</v>
      </c>
      <c r="W150">
        <v>7</v>
      </c>
      <c r="X150" t="s">
        <v>50</v>
      </c>
      <c r="Y150">
        <v>50</v>
      </c>
      <c r="Z150">
        <v>526.08000000000004</v>
      </c>
      <c r="AA150">
        <v>7.87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50</v>
      </c>
      <c r="G151">
        <v>50</v>
      </c>
      <c r="H151">
        <v>474.96</v>
      </c>
      <c r="I151">
        <v>8.0500000000000007</v>
      </c>
      <c r="K151">
        <v>8</v>
      </c>
      <c r="L151">
        <v>500</v>
      </c>
      <c r="M151">
        <v>0</v>
      </c>
      <c r="N151">
        <v>8</v>
      </c>
      <c r="O151" t="s">
        <v>50</v>
      </c>
      <c r="P151">
        <v>50</v>
      </c>
      <c r="Q151">
        <v>515.28</v>
      </c>
      <c r="R151">
        <v>7.98</v>
      </c>
      <c r="T151">
        <v>8</v>
      </c>
      <c r="U151">
        <v>500</v>
      </c>
      <c r="V151">
        <v>0</v>
      </c>
      <c r="W151">
        <v>8</v>
      </c>
      <c r="X151" t="s">
        <v>50</v>
      </c>
      <c r="Y151">
        <v>50</v>
      </c>
      <c r="Z151">
        <v>554.59</v>
      </c>
      <c r="AA151">
        <v>8.41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50</v>
      </c>
      <c r="G152">
        <v>50</v>
      </c>
      <c r="H152">
        <v>517.17999999999995</v>
      </c>
      <c r="I152">
        <v>7.78</v>
      </c>
      <c r="K152">
        <v>8</v>
      </c>
      <c r="L152">
        <v>500</v>
      </c>
      <c r="M152">
        <v>0</v>
      </c>
      <c r="N152">
        <v>9</v>
      </c>
      <c r="O152" t="s">
        <v>50</v>
      </c>
      <c r="P152">
        <v>50</v>
      </c>
      <c r="Q152">
        <v>353.89</v>
      </c>
      <c r="R152">
        <v>7.93</v>
      </c>
      <c r="T152">
        <v>8</v>
      </c>
      <c r="U152">
        <v>500</v>
      </c>
      <c r="V152">
        <v>0</v>
      </c>
      <c r="W152">
        <v>9</v>
      </c>
      <c r="X152" t="s">
        <v>50</v>
      </c>
      <c r="Y152">
        <v>50</v>
      </c>
      <c r="Z152">
        <v>523.03</v>
      </c>
      <c r="AA152">
        <v>7.91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50</v>
      </c>
      <c r="G153">
        <v>50</v>
      </c>
      <c r="H153">
        <v>494.22</v>
      </c>
      <c r="I153">
        <v>7.81</v>
      </c>
      <c r="K153">
        <v>8</v>
      </c>
      <c r="L153">
        <v>500</v>
      </c>
      <c r="M153">
        <v>0</v>
      </c>
      <c r="N153">
        <v>10</v>
      </c>
      <c r="O153" t="s">
        <v>50</v>
      </c>
      <c r="P153">
        <v>50</v>
      </c>
      <c r="Q153">
        <v>475.43</v>
      </c>
      <c r="R153">
        <v>7.86</v>
      </c>
      <c r="T153">
        <v>8</v>
      </c>
      <c r="U153">
        <v>500</v>
      </c>
      <c r="V153">
        <v>0</v>
      </c>
      <c r="W153">
        <v>10</v>
      </c>
      <c r="X153" t="s">
        <v>50</v>
      </c>
      <c r="Y153">
        <v>50</v>
      </c>
      <c r="Z153">
        <v>366.82</v>
      </c>
      <c r="AA153">
        <v>7.94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50</v>
      </c>
      <c r="G154">
        <v>50</v>
      </c>
      <c r="H154">
        <v>543.91</v>
      </c>
      <c r="I154">
        <v>7.79</v>
      </c>
      <c r="K154">
        <v>8</v>
      </c>
      <c r="L154">
        <v>500</v>
      </c>
      <c r="M154">
        <v>0</v>
      </c>
      <c r="N154">
        <v>11</v>
      </c>
      <c r="O154" t="s">
        <v>50</v>
      </c>
      <c r="P154">
        <v>50</v>
      </c>
      <c r="Q154">
        <v>518.19000000000005</v>
      </c>
      <c r="R154">
        <v>8.39</v>
      </c>
      <c r="T154">
        <v>8</v>
      </c>
      <c r="U154">
        <v>500</v>
      </c>
      <c r="V154">
        <v>0</v>
      </c>
      <c r="W154">
        <v>11</v>
      </c>
      <c r="X154" t="s">
        <v>50</v>
      </c>
      <c r="Y154">
        <v>50</v>
      </c>
      <c r="Z154">
        <v>414.17</v>
      </c>
      <c r="AA154">
        <v>8.83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50</v>
      </c>
      <c r="G155">
        <v>50</v>
      </c>
      <c r="H155">
        <v>524.27</v>
      </c>
      <c r="I155">
        <v>8.2799999999999994</v>
      </c>
      <c r="K155">
        <v>8</v>
      </c>
      <c r="L155">
        <v>500</v>
      </c>
      <c r="M155">
        <v>0</v>
      </c>
      <c r="N155">
        <v>12</v>
      </c>
      <c r="O155" t="s">
        <v>50</v>
      </c>
      <c r="P155">
        <v>50</v>
      </c>
      <c r="Q155">
        <v>460.36</v>
      </c>
      <c r="R155">
        <v>9.0500000000000007</v>
      </c>
      <c r="T155">
        <v>8</v>
      </c>
      <c r="U155">
        <v>500</v>
      </c>
      <c r="V155">
        <v>0</v>
      </c>
      <c r="W155">
        <v>12</v>
      </c>
      <c r="X155" t="s">
        <v>50</v>
      </c>
      <c r="Y155">
        <v>50</v>
      </c>
      <c r="Z155">
        <v>501.35</v>
      </c>
      <c r="AA155">
        <v>7.88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50</v>
      </c>
      <c r="G156">
        <v>50</v>
      </c>
      <c r="H156">
        <v>518.16</v>
      </c>
      <c r="I156">
        <v>8.48</v>
      </c>
      <c r="K156">
        <v>8</v>
      </c>
      <c r="L156">
        <v>500</v>
      </c>
      <c r="M156">
        <v>0</v>
      </c>
      <c r="N156">
        <v>13</v>
      </c>
      <c r="O156" t="s">
        <v>50</v>
      </c>
      <c r="P156">
        <v>50</v>
      </c>
      <c r="Q156">
        <v>479.62</v>
      </c>
      <c r="R156">
        <v>8.73</v>
      </c>
      <c r="T156">
        <v>8</v>
      </c>
      <c r="U156">
        <v>500</v>
      </c>
      <c r="V156">
        <v>0</v>
      </c>
      <c r="W156">
        <v>13</v>
      </c>
      <c r="X156" t="s">
        <v>50</v>
      </c>
      <c r="Y156">
        <v>50</v>
      </c>
      <c r="Z156">
        <v>510.82</v>
      </c>
      <c r="AA156">
        <v>7.84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50</v>
      </c>
      <c r="G157">
        <v>50</v>
      </c>
      <c r="H157">
        <v>428.38</v>
      </c>
      <c r="I157">
        <v>8.17</v>
      </c>
      <c r="K157">
        <v>8</v>
      </c>
      <c r="L157">
        <v>500</v>
      </c>
      <c r="M157">
        <v>0</v>
      </c>
      <c r="N157">
        <v>14</v>
      </c>
      <c r="O157" t="s">
        <v>50</v>
      </c>
      <c r="P157">
        <v>50</v>
      </c>
      <c r="Q157">
        <v>522.07000000000005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50</v>
      </c>
      <c r="Y157">
        <v>50</v>
      </c>
      <c r="Z157">
        <v>461.78</v>
      </c>
      <c r="AA157">
        <v>7.85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50</v>
      </c>
      <c r="G158">
        <v>50</v>
      </c>
      <c r="H158">
        <v>499.87</v>
      </c>
      <c r="I158">
        <v>7.81</v>
      </c>
      <c r="K158">
        <v>8</v>
      </c>
      <c r="L158">
        <v>500</v>
      </c>
      <c r="M158">
        <v>0</v>
      </c>
      <c r="N158">
        <v>15</v>
      </c>
      <c r="O158" t="s">
        <v>50</v>
      </c>
      <c r="P158">
        <v>50</v>
      </c>
      <c r="Q158">
        <v>396.56</v>
      </c>
      <c r="R158">
        <v>7.81</v>
      </c>
      <c r="T158">
        <v>8</v>
      </c>
      <c r="U158">
        <v>500</v>
      </c>
      <c r="V158">
        <v>0</v>
      </c>
      <c r="W158">
        <v>15</v>
      </c>
      <c r="X158" t="s">
        <v>50</v>
      </c>
      <c r="Y158">
        <v>50</v>
      </c>
      <c r="Z158">
        <v>516.80999999999995</v>
      </c>
      <c r="AA158">
        <v>7.78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50</v>
      </c>
      <c r="G159">
        <v>50</v>
      </c>
      <c r="H159">
        <v>374.32</v>
      </c>
      <c r="I159">
        <v>7.84</v>
      </c>
      <c r="K159">
        <v>8</v>
      </c>
      <c r="L159">
        <v>500</v>
      </c>
      <c r="M159">
        <v>0</v>
      </c>
      <c r="N159">
        <v>16</v>
      </c>
      <c r="O159" t="s">
        <v>50</v>
      </c>
      <c r="P159">
        <v>50</v>
      </c>
      <c r="Q159">
        <v>402.35</v>
      </c>
      <c r="R159">
        <v>7.85</v>
      </c>
      <c r="T159">
        <v>8</v>
      </c>
      <c r="U159">
        <v>500</v>
      </c>
      <c r="V159">
        <v>0</v>
      </c>
      <c r="W159">
        <v>16</v>
      </c>
      <c r="X159" t="s">
        <v>50</v>
      </c>
      <c r="Y159">
        <v>50</v>
      </c>
      <c r="Z159">
        <v>540.91</v>
      </c>
      <c r="AA159">
        <v>8.8000000000000007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50</v>
      </c>
      <c r="G160">
        <v>50</v>
      </c>
      <c r="H160">
        <v>388.29</v>
      </c>
      <c r="I160">
        <v>7.95</v>
      </c>
      <c r="K160">
        <v>8</v>
      </c>
      <c r="L160">
        <v>500</v>
      </c>
      <c r="M160">
        <v>0</v>
      </c>
      <c r="N160">
        <v>17</v>
      </c>
      <c r="O160" t="s">
        <v>50</v>
      </c>
      <c r="P160">
        <v>50</v>
      </c>
      <c r="Q160">
        <v>515.42999999999995</v>
      </c>
      <c r="R160">
        <v>8.0399999999999991</v>
      </c>
      <c r="T160">
        <v>8</v>
      </c>
      <c r="U160">
        <v>500</v>
      </c>
      <c r="V160">
        <v>0</v>
      </c>
      <c r="W160">
        <v>17</v>
      </c>
      <c r="X160" t="s">
        <v>50</v>
      </c>
      <c r="Y160">
        <v>50</v>
      </c>
      <c r="Z160">
        <v>422.18</v>
      </c>
      <c r="AA160">
        <v>7.81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50</v>
      </c>
      <c r="G161">
        <v>50</v>
      </c>
      <c r="H161">
        <v>484.14</v>
      </c>
      <c r="I161">
        <v>8.7200000000000006</v>
      </c>
      <c r="K161">
        <v>8</v>
      </c>
      <c r="L161">
        <v>500</v>
      </c>
      <c r="M161">
        <v>0</v>
      </c>
      <c r="N161">
        <v>18</v>
      </c>
      <c r="O161" t="s">
        <v>50</v>
      </c>
      <c r="P161">
        <v>50</v>
      </c>
      <c r="Q161">
        <v>510.93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50</v>
      </c>
      <c r="Y161">
        <v>50</v>
      </c>
      <c r="Z161">
        <v>517.23</v>
      </c>
      <c r="AA161">
        <v>7.85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50</v>
      </c>
      <c r="G162">
        <v>50</v>
      </c>
      <c r="H162">
        <v>502.07</v>
      </c>
      <c r="I162">
        <v>8.06</v>
      </c>
      <c r="K162">
        <v>8</v>
      </c>
      <c r="L162">
        <v>500</v>
      </c>
      <c r="M162">
        <v>0</v>
      </c>
      <c r="N162">
        <v>19</v>
      </c>
      <c r="O162" t="s">
        <v>50</v>
      </c>
      <c r="P162">
        <v>50</v>
      </c>
      <c r="Q162">
        <v>396.94</v>
      </c>
      <c r="R162">
        <v>7.84</v>
      </c>
      <c r="T162">
        <v>8</v>
      </c>
      <c r="U162">
        <v>500</v>
      </c>
      <c r="V162">
        <v>0</v>
      </c>
      <c r="W162">
        <v>19</v>
      </c>
      <c r="X162" t="s">
        <v>50</v>
      </c>
      <c r="Y162">
        <v>50</v>
      </c>
      <c r="Z162">
        <v>499.57</v>
      </c>
      <c r="AA162">
        <v>8.75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50</v>
      </c>
      <c r="G163">
        <v>50</v>
      </c>
      <c r="H163">
        <v>485.49</v>
      </c>
      <c r="I163">
        <v>7.87</v>
      </c>
      <c r="K163">
        <v>8</v>
      </c>
      <c r="L163">
        <v>500</v>
      </c>
      <c r="M163">
        <v>0</v>
      </c>
      <c r="N163">
        <v>20</v>
      </c>
      <c r="O163" t="s">
        <v>50</v>
      </c>
      <c r="P163">
        <v>50</v>
      </c>
      <c r="Q163">
        <v>514.58000000000004</v>
      </c>
      <c r="R163">
        <v>8.0399999999999991</v>
      </c>
      <c r="T163">
        <v>8</v>
      </c>
      <c r="U163">
        <v>500</v>
      </c>
      <c r="V163">
        <v>0</v>
      </c>
      <c r="W163">
        <v>20</v>
      </c>
      <c r="X163" t="s">
        <v>50</v>
      </c>
      <c r="Y163">
        <v>50</v>
      </c>
      <c r="Z163">
        <v>512.23</v>
      </c>
      <c r="AA163">
        <v>7.83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50</v>
      </c>
      <c r="G164">
        <v>50</v>
      </c>
      <c r="H164">
        <v>411.54</v>
      </c>
      <c r="I164">
        <v>7.85</v>
      </c>
      <c r="K164">
        <v>8</v>
      </c>
      <c r="L164">
        <v>500</v>
      </c>
      <c r="M164">
        <v>0</v>
      </c>
      <c r="N164">
        <v>21</v>
      </c>
      <c r="O164" t="s">
        <v>50</v>
      </c>
      <c r="P164">
        <v>50</v>
      </c>
      <c r="Q164">
        <v>395.63</v>
      </c>
      <c r="R164">
        <v>7.65</v>
      </c>
      <c r="T164">
        <v>8</v>
      </c>
      <c r="U164">
        <v>500</v>
      </c>
      <c r="V164">
        <v>0</v>
      </c>
      <c r="W164">
        <v>21</v>
      </c>
      <c r="X164" t="s">
        <v>50</v>
      </c>
      <c r="Y164">
        <v>50</v>
      </c>
      <c r="Z164">
        <v>525.35</v>
      </c>
      <c r="AA164">
        <v>7.89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50</v>
      </c>
      <c r="G165">
        <v>50</v>
      </c>
      <c r="H165">
        <v>396.81</v>
      </c>
      <c r="I165">
        <v>8.74</v>
      </c>
      <c r="K165">
        <v>8</v>
      </c>
      <c r="L165">
        <v>500</v>
      </c>
      <c r="M165">
        <v>0</v>
      </c>
      <c r="N165">
        <v>22</v>
      </c>
      <c r="O165" t="s">
        <v>50</v>
      </c>
      <c r="P165">
        <v>50</v>
      </c>
      <c r="Q165">
        <v>493.64</v>
      </c>
      <c r="R165">
        <v>7.91</v>
      </c>
      <c r="T165">
        <v>8</v>
      </c>
      <c r="U165">
        <v>500</v>
      </c>
      <c r="V165">
        <v>0</v>
      </c>
      <c r="W165">
        <v>22</v>
      </c>
      <c r="X165" t="s">
        <v>50</v>
      </c>
      <c r="Y165">
        <v>50</v>
      </c>
      <c r="Z165">
        <v>388.2</v>
      </c>
      <c r="AA165">
        <v>7.9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50</v>
      </c>
      <c r="G166">
        <v>50</v>
      </c>
      <c r="H166">
        <v>527.66</v>
      </c>
      <c r="I166">
        <v>8.7799999999999994</v>
      </c>
      <c r="K166">
        <v>8</v>
      </c>
      <c r="L166">
        <v>500</v>
      </c>
      <c r="M166">
        <v>0</v>
      </c>
      <c r="N166">
        <v>23</v>
      </c>
      <c r="O166" t="s">
        <v>50</v>
      </c>
      <c r="P166">
        <v>50</v>
      </c>
      <c r="Q166">
        <v>458.59</v>
      </c>
      <c r="R166">
        <v>7.94</v>
      </c>
      <c r="T166">
        <v>8</v>
      </c>
      <c r="U166">
        <v>500</v>
      </c>
      <c r="V166">
        <v>0</v>
      </c>
      <c r="W166">
        <v>23</v>
      </c>
      <c r="X166" t="s">
        <v>50</v>
      </c>
      <c r="Y166">
        <v>50</v>
      </c>
      <c r="Z166">
        <v>521.09</v>
      </c>
      <c r="AA166">
        <v>8.09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50</v>
      </c>
      <c r="G167">
        <v>50</v>
      </c>
      <c r="H167">
        <v>396.63</v>
      </c>
      <c r="I167">
        <v>7.83</v>
      </c>
      <c r="K167">
        <v>8</v>
      </c>
      <c r="L167">
        <v>500</v>
      </c>
      <c r="M167">
        <v>0</v>
      </c>
      <c r="N167">
        <v>24</v>
      </c>
      <c r="O167" t="s">
        <v>50</v>
      </c>
      <c r="P167">
        <v>50</v>
      </c>
      <c r="Q167">
        <v>429.67</v>
      </c>
      <c r="R167">
        <v>8.1300000000000008</v>
      </c>
      <c r="T167">
        <v>8</v>
      </c>
      <c r="U167">
        <v>500</v>
      </c>
      <c r="V167">
        <v>0</v>
      </c>
      <c r="W167">
        <v>24</v>
      </c>
      <c r="X167" t="s">
        <v>50</v>
      </c>
      <c r="Y167">
        <v>50</v>
      </c>
      <c r="Z167">
        <v>528.70000000000005</v>
      </c>
      <c r="AA167">
        <v>7.9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50</v>
      </c>
      <c r="G168">
        <v>50</v>
      </c>
      <c r="H168">
        <v>430.05</v>
      </c>
      <c r="I168">
        <v>7.81</v>
      </c>
      <c r="K168">
        <v>8</v>
      </c>
      <c r="L168">
        <v>500</v>
      </c>
      <c r="M168">
        <v>0</v>
      </c>
      <c r="N168">
        <v>25</v>
      </c>
      <c r="O168" t="s">
        <v>50</v>
      </c>
      <c r="P168">
        <v>50</v>
      </c>
      <c r="Q168">
        <v>415.38</v>
      </c>
      <c r="R168">
        <v>7.85</v>
      </c>
      <c r="T168">
        <v>8</v>
      </c>
      <c r="U168">
        <v>500</v>
      </c>
      <c r="V168">
        <v>0</v>
      </c>
      <c r="W168">
        <v>25</v>
      </c>
      <c r="X168" t="s">
        <v>50</v>
      </c>
      <c r="Y168">
        <v>50</v>
      </c>
      <c r="Z168">
        <v>497.29</v>
      </c>
      <c r="AA168">
        <v>7.85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50</v>
      </c>
      <c r="G169">
        <v>50</v>
      </c>
      <c r="H169">
        <v>531.37</v>
      </c>
      <c r="I169">
        <v>7.85</v>
      </c>
      <c r="K169">
        <v>8</v>
      </c>
      <c r="L169">
        <v>500</v>
      </c>
      <c r="M169">
        <v>0</v>
      </c>
      <c r="N169">
        <v>26</v>
      </c>
      <c r="O169" t="s">
        <v>50</v>
      </c>
      <c r="P169">
        <v>50</v>
      </c>
      <c r="Q169">
        <v>387.79</v>
      </c>
      <c r="R169">
        <v>7.82</v>
      </c>
      <c r="T169">
        <v>8</v>
      </c>
      <c r="U169">
        <v>500</v>
      </c>
      <c r="V169">
        <v>0</v>
      </c>
      <c r="W169">
        <v>26</v>
      </c>
      <c r="X169" t="s">
        <v>50</v>
      </c>
      <c r="Y169">
        <v>50</v>
      </c>
      <c r="Z169">
        <v>517.38</v>
      </c>
      <c r="AA169">
        <v>7.95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50</v>
      </c>
      <c r="G170">
        <v>50</v>
      </c>
      <c r="H170">
        <v>423.14</v>
      </c>
      <c r="I170">
        <v>8.5</v>
      </c>
      <c r="K170">
        <v>8</v>
      </c>
      <c r="L170">
        <v>500</v>
      </c>
      <c r="M170">
        <v>0</v>
      </c>
      <c r="N170">
        <v>27</v>
      </c>
      <c r="O170" t="s">
        <v>50</v>
      </c>
      <c r="P170">
        <v>50</v>
      </c>
      <c r="Q170">
        <v>518.04</v>
      </c>
      <c r="R170">
        <v>7.85</v>
      </c>
      <c r="T170">
        <v>8</v>
      </c>
      <c r="U170">
        <v>500</v>
      </c>
      <c r="V170">
        <v>0</v>
      </c>
      <c r="W170">
        <v>27</v>
      </c>
      <c r="X170" t="s">
        <v>50</v>
      </c>
      <c r="Y170">
        <v>50</v>
      </c>
      <c r="Z170">
        <v>508.58</v>
      </c>
      <c r="AA170">
        <v>8.1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50</v>
      </c>
      <c r="G171">
        <v>50</v>
      </c>
      <c r="H171">
        <v>469.44</v>
      </c>
      <c r="I171">
        <v>7.92</v>
      </c>
      <c r="K171">
        <v>8</v>
      </c>
      <c r="L171">
        <v>500</v>
      </c>
      <c r="M171">
        <v>0</v>
      </c>
      <c r="N171">
        <v>28</v>
      </c>
      <c r="O171" t="s">
        <v>50</v>
      </c>
      <c r="P171">
        <v>50</v>
      </c>
      <c r="Q171">
        <v>508.43</v>
      </c>
      <c r="R171">
        <v>8.01</v>
      </c>
      <c r="T171">
        <v>8</v>
      </c>
      <c r="U171">
        <v>500</v>
      </c>
      <c r="V171">
        <v>0</v>
      </c>
      <c r="W171">
        <v>28</v>
      </c>
      <c r="X171" t="s">
        <v>50</v>
      </c>
      <c r="Y171">
        <v>50</v>
      </c>
      <c r="Z171">
        <v>525.12</v>
      </c>
      <c r="AA171">
        <v>8.1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50</v>
      </c>
      <c r="G172">
        <v>50</v>
      </c>
      <c r="H172">
        <v>525.02</v>
      </c>
      <c r="I172">
        <v>7.92</v>
      </c>
      <c r="K172">
        <v>8</v>
      </c>
      <c r="L172">
        <v>500</v>
      </c>
      <c r="M172">
        <v>0</v>
      </c>
      <c r="N172">
        <v>29</v>
      </c>
      <c r="O172" t="s">
        <v>50</v>
      </c>
      <c r="P172">
        <v>50</v>
      </c>
      <c r="Q172">
        <v>545.73</v>
      </c>
      <c r="R172">
        <v>7.92</v>
      </c>
      <c r="T172">
        <v>8</v>
      </c>
      <c r="U172">
        <v>500</v>
      </c>
      <c r="V172">
        <v>0</v>
      </c>
      <c r="W172">
        <v>29</v>
      </c>
      <c r="X172" t="s">
        <v>50</v>
      </c>
      <c r="Y172">
        <v>50</v>
      </c>
      <c r="Z172">
        <v>531.75</v>
      </c>
      <c r="AA172">
        <v>8.58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50</v>
      </c>
      <c r="G173">
        <v>50</v>
      </c>
      <c r="H173">
        <v>412.78</v>
      </c>
      <c r="I173">
        <v>8.1300000000000008</v>
      </c>
      <c r="K173">
        <v>8</v>
      </c>
      <c r="L173">
        <v>500</v>
      </c>
      <c r="M173">
        <v>0</v>
      </c>
      <c r="N173">
        <v>30</v>
      </c>
      <c r="O173" t="s">
        <v>50</v>
      </c>
      <c r="P173">
        <v>50</v>
      </c>
      <c r="Q173">
        <v>483.73</v>
      </c>
      <c r="R173">
        <v>7.83</v>
      </c>
      <c r="T173">
        <v>8</v>
      </c>
      <c r="U173">
        <v>500</v>
      </c>
      <c r="V173">
        <v>0</v>
      </c>
      <c r="W173">
        <v>30</v>
      </c>
      <c r="X173" t="s">
        <v>50</v>
      </c>
      <c r="Y173">
        <v>50</v>
      </c>
      <c r="Z173">
        <v>468.16</v>
      </c>
      <c r="AA173">
        <v>8.8000000000000007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419.25</v>
      </c>
      <c r="F176" s="1" t="str">
        <f>"+/-"</f>
        <v>+/-</v>
      </c>
      <c r="G176" s="1">
        <f>ROUND(STDEV(H179:H208), 2)</f>
        <v>20.71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524.38</v>
      </c>
      <c r="O176" s="1" t="str">
        <f>"+/-"</f>
        <v>+/-</v>
      </c>
      <c r="P176" s="1">
        <f>ROUND(STDEV(Q179:Q208), 2)</f>
        <v>20.84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527.78</v>
      </c>
      <c r="X176" s="1" t="str">
        <f>"+/-"</f>
        <v>+/-</v>
      </c>
      <c r="Y176" s="1">
        <f>ROUND(STDEV(Z179:Z208), 2)</f>
        <v>8.26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8.2899999999999991</v>
      </c>
      <c r="F177" s="1" t="str">
        <f>"+/-"</f>
        <v>+/-</v>
      </c>
      <c r="G177" s="1">
        <f>ROUND(STDEV(I180:I209), 2)</f>
        <v>0.42</v>
      </c>
      <c r="H177" s="1" t="s">
        <v>93</v>
      </c>
      <c r="L177" s="1" t="s">
        <v>6</v>
      </c>
      <c r="M177" s="1" t="s">
        <v>91</v>
      </c>
      <c r="N177" s="1">
        <f>ROUND(AVERAGE(R179:R208), 2)</f>
        <v>8.2100000000000009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8.24</v>
      </c>
      <c r="X177" s="1" t="str">
        <f>"+/-"</f>
        <v>+/-</v>
      </c>
      <c r="Y177" s="1">
        <f>ROUND(STDEV(AA180:AA209), 2)</f>
        <v>0.41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50</v>
      </c>
      <c r="G179">
        <v>50</v>
      </c>
      <c r="H179">
        <v>422.71</v>
      </c>
      <c r="I179">
        <v>7.97</v>
      </c>
      <c r="K179">
        <v>8</v>
      </c>
      <c r="L179">
        <v>500</v>
      </c>
      <c r="M179">
        <v>0</v>
      </c>
      <c r="N179">
        <v>1</v>
      </c>
      <c r="O179" t="s">
        <v>50</v>
      </c>
      <c r="P179">
        <v>50</v>
      </c>
      <c r="Q179">
        <v>496.62</v>
      </c>
      <c r="R179">
        <v>7.9</v>
      </c>
      <c r="T179">
        <v>8</v>
      </c>
      <c r="U179">
        <v>500</v>
      </c>
      <c r="V179">
        <v>0</v>
      </c>
      <c r="W179">
        <v>1</v>
      </c>
      <c r="X179" t="s">
        <v>50</v>
      </c>
      <c r="Y179">
        <v>50</v>
      </c>
      <c r="Z179">
        <v>530.99</v>
      </c>
      <c r="AA179">
        <v>7.88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50</v>
      </c>
      <c r="G180">
        <v>50</v>
      </c>
      <c r="H180">
        <v>434.94</v>
      </c>
      <c r="I180">
        <v>7.94</v>
      </c>
      <c r="K180">
        <v>8</v>
      </c>
      <c r="L180">
        <v>500</v>
      </c>
      <c r="M180">
        <v>0</v>
      </c>
      <c r="N180">
        <v>2</v>
      </c>
      <c r="O180" t="s">
        <v>50</v>
      </c>
      <c r="P180">
        <v>50</v>
      </c>
      <c r="Q180">
        <v>509.3</v>
      </c>
      <c r="R180">
        <v>7.94</v>
      </c>
      <c r="T180">
        <v>8</v>
      </c>
      <c r="U180">
        <v>500</v>
      </c>
      <c r="V180">
        <v>0</v>
      </c>
      <c r="W180">
        <v>2</v>
      </c>
      <c r="X180" t="s">
        <v>50</v>
      </c>
      <c r="Y180">
        <v>50</v>
      </c>
      <c r="Z180">
        <v>539.16</v>
      </c>
      <c r="AA180">
        <v>7.92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50</v>
      </c>
      <c r="G181">
        <v>50</v>
      </c>
      <c r="H181">
        <v>406.15</v>
      </c>
      <c r="I181">
        <v>7.91</v>
      </c>
      <c r="K181">
        <v>8</v>
      </c>
      <c r="L181">
        <v>500</v>
      </c>
      <c r="M181">
        <v>0</v>
      </c>
      <c r="N181">
        <v>3</v>
      </c>
      <c r="O181" t="s">
        <v>50</v>
      </c>
      <c r="P181">
        <v>50</v>
      </c>
      <c r="Q181">
        <v>545.83000000000004</v>
      </c>
      <c r="R181">
        <v>8.67</v>
      </c>
      <c r="T181">
        <v>8</v>
      </c>
      <c r="U181">
        <v>500</v>
      </c>
      <c r="V181">
        <v>0</v>
      </c>
      <c r="W181">
        <v>3</v>
      </c>
      <c r="X181" t="s">
        <v>50</v>
      </c>
      <c r="Y181">
        <v>50</v>
      </c>
      <c r="Z181">
        <v>531.30999999999995</v>
      </c>
      <c r="AA181">
        <v>8.25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50</v>
      </c>
      <c r="G182">
        <v>50</v>
      </c>
      <c r="H182">
        <v>416.26</v>
      </c>
      <c r="I182">
        <v>8.74</v>
      </c>
      <c r="K182">
        <v>8</v>
      </c>
      <c r="L182">
        <v>500</v>
      </c>
      <c r="M182">
        <v>0</v>
      </c>
      <c r="N182">
        <v>4</v>
      </c>
      <c r="O182" t="s">
        <v>50</v>
      </c>
      <c r="P182">
        <v>50</v>
      </c>
      <c r="Q182">
        <v>502.17</v>
      </c>
      <c r="R182">
        <v>8.81</v>
      </c>
      <c r="T182">
        <v>8</v>
      </c>
      <c r="U182">
        <v>500</v>
      </c>
      <c r="V182">
        <v>0</v>
      </c>
      <c r="W182">
        <v>4</v>
      </c>
      <c r="X182" t="s">
        <v>50</v>
      </c>
      <c r="Y182">
        <v>50</v>
      </c>
      <c r="Z182">
        <v>528.55999999999995</v>
      </c>
      <c r="AA182">
        <v>8.82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50</v>
      </c>
      <c r="G183">
        <v>50</v>
      </c>
      <c r="H183">
        <v>443.5</v>
      </c>
      <c r="I183">
        <v>8.8800000000000008</v>
      </c>
      <c r="K183">
        <v>8</v>
      </c>
      <c r="L183">
        <v>500</v>
      </c>
      <c r="M183">
        <v>0</v>
      </c>
      <c r="N183">
        <v>5</v>
      </c>
      <c r="O183" t="s">
        <v>50</v>
      </c>
      <c r="P183">
        <v>50</v>
      </c>
      <c r="Q183">
        <v>554.29999999999995</v>
      </c>
      <c r="R183">
        <v>8.85</v>
      </c>
      <c r="T183">
        <v>8</v>
      </c>
      <c r="U183">
        <v>500</v>
      </c>
      <c r="V183">
        <v>0</v>
      </c>
      <c r="W183">
        <v>5</v>
      </c>
      <c r="X183" t="s">
        <v>50</v>
      </c>
      <c r="Y183">
        <v>50</v>
      </c>
      <c r="Z183">
        <v>525.75</v>
      </c>
      <c r="AA183">
        <v>8.81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50</v>
      </c>
      <c r="G184">
        <v>50</v>
      </c>
      <c r="H184">
        <v>395.03</v>
      </c>
      <c r="I184">
        <v>8.7899999999999991</v>
      </c>
      <c r="K184">
        <v>8</v>
      </c>
      <c r="L184">
        <v>500</v>
      </c>
      <c r="M184">
        <v>0</v>
      </c>
      <c r="N184">
        <v>6</v>
      </c>
      <c r="O184" t="s">
        <v>50</v>
      </c>
      <c r="P184">
        <v>50</v>
      </c>
      <c r="Q184">
        <v>554.45000000000005</v>
      </c>
      <c r="R184">
        <v>7.87</v>
      </c>
      <c r="T184">
        <v>8</v>
      </c>
      <c r="U184">
        <v>500</v>
      </c>
      <c r="V184">
        <v>0</v>
      </c>
      <c r="W184">
        <v>6</v>
      </c>
      <c r="X184" t="s">
        <v>50</v>
      </c>
      <c r="Y184">
        <v>50</v>
      </c>
      <c r="Z184">
        <v>525.36</v>
      </c>
      <c r="AA184">
        <v>8.0299999999999994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50</v>
      </c>
      <c r="G185">
        <v>50</v>
      </c>
      <c r="H185">
        <v>443.8</v>
      </c>
      <c r="I185">
        <v>7.85</v>
      </c>
      <c r="K185">
        <v>8</v>
      </c>
      <c r="L185">
        <v>500</v>
      </c>
      <c r="M185">
        <v>0</v>
      </c>
      <c r="N185">
        <v>7</v>
      </c>
      <c r="O185" t="s">
        <v>50</v>
      </c>
      <c r="P185">
        <v>50</v>
      </c>
      <c r="Q185">
        <v>537.41999999999996</v>
      </c>
      <c r="R185">
        <v>7.91</v>
      </c>
      <c r="T185">
        <v>8</v>
      </c>
      <c r="U185">
        <v>500</v>
      </c>
      <c r="V185">
        <v>0</v>
      </c>
      <c r="W185">
        <v>7</v>
      </c>
      <c r="X185" t="s">
        <v>50</v>
      </c>
      <c r="Y185">
        <v>50</v>
      </c>
      <c r="Z185">
        <v>518.11</v>
      </c>
      <c r="AA185">
        <v>7.89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50</v>
      </c>
      <c r="G186">
        <v>50</v>
      </c>
      <c r="H186">
        <v>455.77</v>
      </c>
      <c r="I186">
        <v>8.1</v>
      </c>
      <c r="K186">
        <v>8</v>
      </c>
      <c r="L186">
        <v>500</v>
      </c>
      <c r="M186">
        <v>0</v>
      </c>
      <c r="N186">
        <v>8</v>
      </c>
      <c r="O186" t="s">
        <v>50</v>
      </c>
      <c r="P186">
        <v>50</v>
      </c>
      <c r="Q186">
        <v>527.35</v>
      </c>
      <c r="R186">
        <v>7.91</v>
      </c>
      <c r="T186">
        <v>8</v>
      </c>
      <c r="U186">
        <v>500</v>
      </c>
      <c r="V186">
        <v>0</v>
      </c>
      <c r="W186">
        <v>8</v>
      </c>
      <c r="X186" t="s">
        <v>50</v>
      </c>
      <c r="Y186">
        <v>50</v>
      </c>
      <c r="Z186">
        <v>534.23</v>
      </c>
      <c r="AA186">
        <v>7.94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50</v>
      </c>
      <c r="G187">
        <v>50</v>
      </c>
      <c r="H187">
        <v>445.57</v>
      </c>
      <c r="I187">
        <v>7.93</v>
      </c>
      <c r="K187">
        <v>8</v>
      </c>
      <c r="L187">
        <v>500</v>
      </c>
      <c r="M187">
        <v>0</v>
      </c>
      <c r="N187">
        <v>9</v>
      </c>
      <c r="O187" t="s">
        <v>50</v>
      </c>
      <c r="P187">
        <v>50</v>
      </c>
      <c r="Q187">
        <v>537.84</v>
      </c>
      <c r="R187">
        <v>8.84</v>
      </c>
      <c r="T187">
        <v>8</v>
      </c>
      <c r="U187">
        <v>500</v>
      </c>
      <c r="V187">
        <v>0</v>
      </c>
      <c r="W187">
        <v>9</v>
      </c>
      <c r="X187" t="s">
        <v>50</v>
      </c>
      <c r="Y187">
        <v>50</v>
      </c>
      <c r="Z187">
        <v>526.16</v>
      </c>
      <c r="AA187">
        <v>8.82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50</v>
      </c>
      <c r="G188">
        <v>50</v>
      </c>
      <c r="H188">
        <v>423.92</v>
      </c>
      <c r="I188">
        <v>8.8000000000000007</v>
      </c>
      <c r="K188">
        <v>8</v>
      </c>
      <c r="L188">
        <v>500</v>
      </c>
      <c r="M188">
        <v>0</v>
      </c>
      <c r="N188">
        <v>10</v>
      </c>
      <c r="O188" t="s">
        <v>50</v>
      </c>
      <c r="P188">
        <v>50</v>
      </c>
      <c r="Q188">
        <v>519.82000000000005</v>
      </c>
      <c r="R188">
        <v>8.83</v>
      </c>
      <c r="T188">
        <v>8</v>
      </c>
      <c r="U188">
        <v>500</v>
      </c>
      <c r="V188">
        <v>0</v>
      </c>
      <c r="W188">
        <v>10</v>
      </c>
      <c r="X188" t="s">
        <v>50</v>
      </c>
      <c r="Y188">
        <v>50</v>
      </c>
      <c r="Z188">
        <v>535.72</v>
      </c>
      <c r="AA188">
        <v>8.83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50</v>
      </c>
      <c r="G189">
        <v>50</v>
      </c>
      <c r="H189">
        <v>381.33</v>
      </c>
      <c r="I189">
        <v>8.84</v>
      </c>
      <c r="K189">
        <v>8</v>
      </c>
      <c r="L189">
        <v>500</v>
      </c>
      <c r="M189">
        <v>0</v>
      </c>
      <c r="N189">
        <v>11</v>
      </c>
      <c r="O189" t="s">
        <v>50</v>
      </c>
      <c r="P189">
        <v>50</v>
      </c>
      <c r="Q189">
        <v>515.86</v>
      </c>
      <c r="R189">
        <v>8.02</v>
      </c>
      <c r="T189">
        <v>8</v>
      </c>
      <c r="U189">
        <v>500</v>
      </c>
      <c r="V189">
        <v>0</v>
      </c>
      <c r="W189">
        <v>11</v>
      </c>
      <c r="X189" t="s">
        <v>50</v>
      </c>
      <c r="Y189">
        <v>50</v>
      </c>
      <c r="Z189">
        <v>524.07000000000005</v>
      </c>
      <c r="AA189">
        <v>7.88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50</v>
      </c>
      <c r="G190">
        <v>50</v>
      </c>
      <c r="H190">
        <v>420.08</v>
      </c>
      <c r="I190">
        <v>8.2899999999999991</v>
      </c>
      <c r="K190">
        <v>8</v>
      </c>
      <c r="L190">
        <v>500</v>
      </c>
      <c r="M190">
        <v>0</v>
      </c>
      <c r="N190">
        <v>12</v>
      </c>
      <c r="O190" t="s">
        <v>50</v>
      </c>
      <c r="P190">
        <v>50</v>
      </c>
      <c r="Q190">
        <v>522.1</v>
      </c>
      <c r="R190">
        <v>7.96</v>
      </c>
      <c r="T190">
        <v>8</v>
      </c>
      <c r="U190">
        <v>500</v>
      </c>
      <c r="V190">
        <v>0</v>
      </c>
      <c r="W190">
        <v>12</v>
      </c>
      <c r="X190" t="s">
        <v>50</v>
      </c>
      <c r="Y190">
        <v>50</v>
      </c>
      <c r="Z190">
        <v>526.03</v>
      </c>
      <c r="AA190">
        <v>7.95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50</v>
      </c>
      <c r="G191">
        <v>50</v>
      </c>
      <c r="H191">
        <v>422.81</v>
      </c>
      <c r="I191">
        <v>7.94</v>
      </c>
      <c r="K191">
        <v>8</v>
      </c>
      <c r="L191">
        <v>500</v>
      </c>
      <c r="M191">
        <v>0</v>
      </c>
      <c r="N191">
        <v>13</v>
      </c>
      <c r="O191" t="s">
        <v>50</v>
      </c>
      <c r="P191">
        <v>50</v>
      </c>
      <c r="Q191">
        <v>521.03</v>
      </c>
      <c r="R191">
        <v>7.92</v>
      </c>
      <c r="T191">
        <v>8</v>
      </c>
      <c r="U191">
        <v>500</v>
      </c>
      <c r="V191">
        <v>0</v>
      </c>
      <c r="W191">
        <v>13</v>
      </c>
      <c r="X191" t="s">
        <v>50</v>
      </c>
      <c r="Y191">
        <v>50</v>
      </c>
      <c r="Z191">
        <v>519.17999999999995</v>
      </c>
      <c r="AA191">
        <v>7.9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50</v>
      </c>
      <c r="G192">
        <v>50</v>
      </c>
      <c r="H192">
        <v>436.98</v>
      </c>
      <c r="I192">
        <v>7.95</v>
      </c>
      <c r="K192">
        <v>8</v>
      </c>
      <c r="L192">
        <v>500</v>
      </c>
      <c r="M192">
        <v>0</v>
      </c>
      <c r="N192">
        <v>14</v>
      </c>
      <c r="O192" t="s">
        <v>50</v>
      </c>
      <c r="P192">
        <v>50</v>
      </c>
      <c r="Q192">
        <v>560.54999999999995</v>
      </c>
      <c r="R192">
        <v>8.77</v>
      </c>
      <c r="T192">
        <v>8</v>
      </c>
      <c r="U192">
        <v>500</v>
      </c>
      <c r="V192">
        <v>0</v>
      </c>
      <c r="W192">
        <v>14</v>
      </c>
      <c r="X192" t="s">
        <v>50</v>
      </c>
      <c r="Y192">
        <v>50</v>
      </c>
      <c r="Z192">
        <v>527.48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50</v>
      </c>
      <c r="G193">
        <v>50</v>
      </c>
      <c r="H193">
        <v>367.08</v>
      </c>
      <c r="I193">
        <v>7.88</v>
      </c>
      <c r="K193">
        <v>8</v>
      </c>
      <c r="L193">
        <v>500</v>
      </c>
      <c r="M193">
        <v>0</v>
      </c>
      <c r="N193">
        <v>15</v>
      </c>
      <c r="O193" t="s">
        <v>50</v>
      </c>
      <c r="P193">
        <v>50</v>
      </c>
      <c r="Q193">
        <v>469.9</v>
      </c>
      <c r="R193">
        <v>8.75</v>
      </c>
      <c r="T193">
        <v>8</v>
      </c>
      <c r="U193">
        <v>500</v>
      </c>
      <c r="V193">
        <v>0</v>
      </c>
      <c r="W193">
        <v>15</v>
      </c>
      <c r="X193" t="s">
        <v>50</v>
      </c>
      <c r="Y193">
        <v>50</v>
      </c>
      <c r="Z193">
        <v>510.7</v>
      </c>
      <c r="AA193">
        <v>7.91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50</v>
      </c>
      <c r="G194">
        <v>50</v>
      </c>
      <c r="H194">
        <v>411.65</v>
      </c>
      <c r="I194">
        <v>8.7899999999999991</v>
      </c>
      <c r="K194">
        <v>8</v>
      </c>
      <c r="L194">
        <v>500</v>
      </c>
      <c r="M194">
        <v>0</v>
      </c>
      <c r="N194">
        <v>16</v>
      </c>
      <c r="O194" t="s">
        <v>50</v>
      </c>
      <c r="P194">
        <v>50</v>
      </c>
      <c r="Q194">
        <v>504.86</v>
      </c>
      <c r="R194">
        <v>7.91</v>
      </c>
      <c r="T194">
        <v>8</v>
      </c>
      <c r="U194">
        <v>500</v>
      </c>
      <c r="V194">
        <v>0</v>
      </c>
      <c r="W194">
        <v>16</v>
      </c>
      <c r="X194" t="s">
        <v>50</v>
      </c>
      <c r="Y194">
        <v>50</v>
      </c>
      <c r="Z194">
        <v>541.49</v>
      </c>
      <c r="AA194">
        <v>7.87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50</v>
      </c>
      <c r="G195">
        <v>50</v>
      </c>
      <c r="H195">
        <v>455.6</v>
      </c>
      <c r="I195">
        <v>7.92</v>
      </c>
      <c r="K195">
        <v>8</v>
      </c>
      <c r="L195">
        <v>500</v>
      </c>
      <c r="M195">
        <v>0</v>
      </c>
      <c r="N195">
        <v>17</v>
      </c>
      <c r="O195" t="s">
        <v>50</v>
      </c>
      <c r="P195">
        <v>50</v>
      </c>
      <c r="Q195">
        <v>533.97</v>
      </c>
      <c r="R195">
        <v>7.9</v>
      </c>
      <c r="T195">
        <v>8</v>
      </c>
      <c r="U195">
        <v>500</v>
      </c>
      <c r="V195">
        <v>0</v>
      </c>
      <c r="W195">
        <v>17</v>
      </c>
      <c r="X195" t="s">
        <v>50</v>
      </c>
      <c r="Y195">
        <v>50</v>
      </c>
      <c r="Z195">
        <v>530.27</v>
      </c>
      <c r="AA195">
        <v>7.89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50</v>
      </c>
      <c r="G196">
        <v>50</v>
      </c>
      <c r="H196">
        <v>388.2</v>
      </c>
      <c r="I196">
        <v>7.85</v>
      </c>
      <c r="K196">
        <v>8</v>
      </c>
      <c r="L196">
        <v>500</v>
      </c>
      <c r="M196">
        <v>0</v>
      </c>
      <c r="N196">
        <v>18</v>
      </c>
      <c r="O196" t="s">
        <v>50</v>
      </c>
      <c r="P196">
        <v>50</v>
      </c>
      <c r="Q196">
        <v>513.35</v>
      </c>
      <c r="R196">
        <v>7.92</v>
      </c>
      <c r="T196">
        <v>8</v>
      </c>
      <c r="U196">
        <v>500</v>
      </c>
      <c r="V196">
        <v>0</v>
      </c>
      <c r="W196">
        <v>18</v>
      </c>
      <c r="X196" t="s">
        <v>50</v>
      </c>
      <c r="Y196">
        <v>50</v>
      </c>
      <c r="Z196">
        <v>529.74</v>
      </c>
      <c r="AA196">
        <v>8.73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50</v>
      </c>
      <c r="G197">
        <v>50</v>
      </c>
      <c r="H197">
        <v>421.99</v>
      </c>
      <c r="I197">
        <v>8.73</v>
      </c>
      <c r="K197">
        <v>8</v>
      </c>
      <c r="L197">
        <v>500</v>
      </c>
      <c r="M197">
        <v>0</v>
      </c>
      <c r="N197">
        <v>19</v>
      </c>
      <c r="O197" t="s">
        <v>50</v>
      </c>
      <c r="P197">
        <v>50</v>
      </c>
      <c r="Q197">
        <v>533.11</v>
      </c>
      <c r="R197">
        <v>7.92</v>
      </c>
      <c r="T197">
        <v>8</v>
      </c>
      <c r="U197">
        <v>500</v>
      </c>
      <c r="V197">
        <v>0</v>
      </c>
      <c r="W197">
        <v>19</v>
      </c>
      <c r="X197" t="s">
        <v>50</v>
      </c>
      <c r="Y197">
        <v>50</v>
      </c>
      <c r="Z197">
        <v>523.72</v>
      </c>
      <c r="AA197">
        <v>8.83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50</v>
      </c>
      <c r="G198">
        <v>50</v>
      </c>
      <c r="H198">
        <v>417.41</v>
      </c>
      <c r="I198">
        <v>8.8699999999999992</v>
      </c>
      <c r="K198">
        <v>8</v>
      </c>
      <c r="L198">
        <v>500</v>
      </c>
      <c r="M198">
        <v>0</v>
      </c>
      <c r="N198">
        <v>20</v>
      </c>
      <c r="O198" t="s">
        <v>50</v>
      </c>
      <c r="P198">
        <v>50</v>
      </c>
      <c r="Q198">
        <v>505.65</v>
      </c>
      <c r="R198">
        <v>7.9</v>
      </c>
      <c r="T198">
        <v>8</v>
      </c>
      <c r="U198">
        <v>500</v>
      </c>
      <c r="V198">
        <v>0</v>
      </c>
      <c r="W198">
        <v>20</v>
      </c>
      <c r="X198" t="s">
        <v>50</v>
      </c>
      <c r="Y198">
        <v>50</v>
      </c>
      <c r="Z198">
        <v>530.91</v>
      </c>
      <c r="AA198">
        <v>7.89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50</v>
      </c>
      <c r="G199">
        <v>50</v>
      </c>
      <c r="H199">
        <v>421.32</v>
      </c>
      <c r="I199">
        <v>8.83</v>
      </c>
      <c r="K199">
        <v>8</v>
      </c>
      <c r="L199">
        <v>500</v>
      </c>
      <c r="M199">
        <v>0</v>
      </c>
      <c r="N199">
        <v>21</v>
      </c>
      <c r="O199" t="s">
        <v>50</v>
      </c>
      <c r="P199">
        <v>50</v>
      </c>
      <c r="Q199">
        <v>503.4</v>
      </c>
      <c r="R199">
        <v>7.91</v>
      </c>
      <c r="T199">
        <v>8</v>
      </c>
      <c r="U199">
        <v>500</v>
      </c>
      <c r="V199">
        <v>0</v>
      </c>
      <c r="W199">
        <v>21</v>
      </c>
      <c r="X199" t="s">
        <v>50</v>
      </c>
      <c r="Y199">
        <v>50</v>
      </c>
      <c r="Z199">
        <v>505.97</v>
      </c>
      <c r="AA199">
        <v>7.89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50</v>
      </c>
      <c r="G200">
        <v>50</v>
      </c>
      <c r="H200">
        <v>404.81</v>
      </c>
      <c r="I200">
        <v>7.92</v>
      </c>
      <c r="K200">
        <v>8</v>
      </c>
      <c r="L200">
        <v>500</v>
      </c>
      <c r="M200">
        <v>0</v>
      </c>
      <c r="N200">
        <v>22</v>
      </c>
      <c r="O200" t="s">
        <v>50</v>
      </c>
      <c r="P200">
        <v>50</v>
      </c>
      <c r="Q200">
        <v>506.89</v>
      </c>
      <c r="R200">
        <v>8.19</v>
      </c>
      <c r="T200">
        <v>8</v>
      </c>
      <c r="U200">
        <v>500</v>
      </c>
      <c r="V200">
        <v>0</v>
      </c>
      <c r="W200">
        <v>22</v>
      </c>
      <c r="X200" t="s">
        <v>50</v>
      </c>
      <c r="Y200">
        <v>50</v>
      </c>
      <c r="Z200">
        <v>527.86</v>
      </c>
      <c r="AA200">
        <v>7.93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50</v>
      </c>
      <c r="G201">
        <v>50</v>
      </c>
      <c r="H201">
        <v>418.34</v>
      </c>
      <c r="I201">
        <v>7.85</v>
      </c>
      <c r="K201">
        <v>8</v>
      </c>
      <c r="L201">
        <v>500</v>
      </c>
      <c r="M201">
        <v>0</v>
      </c>
      <c r="N201">
        <v>23</v>
      </c>
      <c r="O201" t="s">
        <v>50</v>
      </c>
      <c r="P201">
        <v>50</v>
      </c>
      <c r="Q201">
        <v>502.16</v>
      </c>
      <c r="R201">
        <v>8.1199999999999992</v>
      </c>
      <c r="T201">
        <v>8</v>
      </c>
      <c r="U201">
        <v>500</v>
      </c>
      <c r="V201">
        <v>0</v>
      </c>
      <c r="W201">
        <v>23</v>
      </c>
      <c r="X201" t="s">
        <v>50</v>
      </c>
      <c r="Y201">
        <v>50</v>
      </c>
      <c r="Z201">
        <v>523.25</v>
      </c>
      <c r="AA201">
        <v>8.1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50</v>
      </c>
      <c r="G202">
        <v>50</v>
      </c>
      <c r="H202">
        <v>412.81</v>
      </c>
      <c r="I202">
        <v>8.35</v>
      </c>
      <c r="K202">
        <v>8</v>
      </c>
      <c r="L202">
        <v>500</v>
      </c>
      <c r="M202">
        <v>0</v>
      </c>
      <c r="N202">
        <v>24</v>
      </c>
      <c r="O202" t="s">
        <v>50</v>
      </c>
      <c r="P202">
        <v>50</v>
      </c>
      <c r="Q202">
        <v>528.91999999999996</v>
      </c>
      <c r="R202">
        <v>7.91</v>
      </c>
      <c r="T202">
        <v>8</v>
      </c>
      <c r="U202">
        <v>500</v>
      </c>
      <c r="V202">
        <v>0</v>
      </c>
      <c r="W202">
        <v>24</v>
      </c>
      <c r="X202" t="s">
        <v>50</v>
      </c>
      <c r="Y202">
        <v>50</v>
      </c>
      <c r="Z202">
        <v>532.21</v>
      </c>
      <c r="AA202">
        <v>8.82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50</v>
      </c>
      <c r="G203">
        <v>50</v>
      </c>
      <c r="H203">
        <v>392.89</v>
      </c>
      <c r="I203">
        <v>8.67</v>
      </c>
      <c r="K203">
        <v>8</v>
      </c>
      <c r="L203">
        <v>500</v>
      </c>
      <c r="M203">
        <v>0</v>
      </c>
      <c r="N203">
        <v>25</v>
      </c>
      <c r="O203" t="s">
        <v>50</v>
      </c>
      <c r="P203">
        <v>50</v>
      </c>
      <c r="Q203">
        <v>528.92999999999995</v>
      </c>
      <c r="R203">
        <v>7.89</v>
      </c>
      <c r="T203">
        <v>8</v>
      </c>
      <c r="U203">
        <v>500</v>
      </c>
      <c r="V203">
        <v>0</v>
      </c>
      <c r="W203">
        <v>25</v>
      </c>
      <c r="X203" t="s">
        <v>50</v>
      </c>
      <c r="Y203">
        <v>50</v>
      </c>
      <c r="Z203">
        <v>520.57000000000005</v>
      </c>
      <c r="AA203">
        <v>7.94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50</v>
      </c>
      <c r="G204">
        <v>50</v>
      </c>
      <c r="H204">
        <v>418.58</v>
      </c>
      <c r="I204">
        <v>7.95</v>
      </c>
      <c r="K204">
        <v>8</v>
      </c>
      <c r="L204">
        <v>500</v>
      </c>
      <c r="M204">
        <v>0</v>
      </c>
      <c r="N204">
        <v>26</v>
      </c>
      <c r="O204" t="s">
        <v>50</v>
      </c>
      <c r="P204">
        <v>50</v>
      </c>
      <c r="Q204">
        <v>534.12</v>
      </c>
      <c r="R204">
        <v>8.4600000000000009</v>
      </c>
      <c r="T204">
        <v>8</v>
      </c>
      <c r="U204">
        <v>500</v>
      </c>
      <c r="V204">
        <v>0</v>
      </c>
      <c r="W204">
        <v>26</v>
      </c>
      <c r="X204" t="s">
        <v>50</v>
      </c>
      <c r="Y204">
        <v>50</v>
      </c>
      <c r="Z204">
        <v>538.26</v>
      </c>
      <c r="AA204">
        <v>7.92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50</v>
      </c>
      <c r="G205">
        <v>50</v>
      </c>
      <c r="H205">
        <v>430.41</v>
      </c>
      <c r="I205">
        <v>7.93</v>
      </c>
      <c r="K205">
        <v>8</v>
      </c>
      <c r="L205">
        <v>500</v>
      </c>
      <c r="M205">
        <v>0</v>
      </c>
      <c r="N205">
        <v>27</v>
      </c>
      <c r="O205" t="s">
        <v>50</v>
      </c>
      <c r="P205">
        <v>50</v>
      </c>
      <c r="Q205">
        <v>518.83000000000004</v>
      </c>
      <c r="R205">
        <v>8.86</v>
      </c>
      <c r="T205">
        <v>8</v>
      </c>
      <c r="U205">
        <v>500</v>
      </c>
      <c r="V205">
        <v>0</v>
      </c>
      <c r="W205">
        <v>27</v>
      </c>
      <c r="X205" t="s">
        <v>50</v>
      </c>
      <c r="Y205">
        <v>50</v>
      </c>
      <c r="Z205">
        <v>535.73</v>
      </c>
      <c r="AA205">
        <v>8.64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50</v>
      </c>
      <c r="G206">
        <v>50</v>
      </c>
      <c r="H206">
        <v>431.37</v>
      </c>
      <c r="I206">
        <v>7.89</v>
      </c>
      <c r="K206">
        <v>8</v>
      </c>
      <c r="L206">
        <v>500</v>
      </c>
      <c r="M206">
        <v>0</v>
      </c>
      <c r="N206">
        <v>28</v>
      </c>
      <c r="O206" t="s">
        <v>50</v>
      </c>
      <c r="P206">
        <v>50</v>
      </c>
      <c r="Q206">
        <v>550.95000000000005</v>
      </c>
      <c r="R206">
        <v>8.7100000000000009</v>
      </c>
      <c r="T206">
        <v>8</v>
      </c>
      <c r="U206">
        <v>500</v>
      </c>
      <c r="V206">
        <v>0</v>
      </c>
      <c r="W206">
        <v>28</v>
      </c>
      <c r="X206" t="s">
        <v>50</v>
      </c>
      <c r="Y206">
        <v>50</v>
      </c>
      <c r="Z206">
        <v>542.98</v>
      </c>
      <c r="AA206">
        <v>8.76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50</v>
      </c>
      <c r="G207">
        <v>50</v>
      </c>
      <c r="H207">
        <v>425.58</v>
      </c>
      <c r="I207">
        <v>8.5399999999999991</v>
      </c>
      <c r="K207">
        <v>8</v>
      </c>
      <c r="L207">
        <v>500</v>
      </c>
      <c r="M207">
        <v>0</v>
      </c>
      <c r="N207">
        <v>29</v>
      </c>
      <c r="O207" t="s">
        <v>50</v>
      </c>
      <c r="P207">
        <v>50</v>
      </c>
      <c r="Q207">
        <v>541.74</v>
      </c>
      <c r="R207">
        <v>7.92</v>
      </c>
      <c r="T207">
        <v>8</v>
      </c>
      <c r="U207">
        <v>500</v>
      </c>
      <c r="V207">
        <v>0</v>
      </c>
      <c r="W207">
        <v>29</v>
      </c>
      <c r="X207" t="s">
        <v>50</v>
      </c>
      <c r="Y207">
        <v>50</v>
      </c>
      <c r="Z207">
        <v>524.85</v>
      </c>
      <c r="AA207">
        <v>8.61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50</v>
      </c>
      <c r="G208">
        <v>50</v>
      </c>
      <c r="H208">
        <v>410.64</v>
      </c>
      <c r="I208">
        <v>8.84</v>
      </c>
      <c r="K208">
        <v>8</v>
      </c>
      <c r="L208">
        <v>500</v>
      </c>
      <c r="M208">
        <v>0</v>
      </c>
      <c r="N208">
        <v>30</v>
      </c>
      <c r="O208" t="s">
        <v>50</v>
      </c>
      <c r="P208">
        <v>50</v>
      </c>
      <c r="Q208">
        <v>550.04999999999995</v>
      </c>
      <c r="R208">
        <v>7.93</v>
      </c>
      <c r="T208">
        <v>8</v>
      </c>
      <c r="U208">
        <v>500</v>
      </c>
      <c r="V208">
        <v>0</v>
      </c>
      <c r="W208">
        <v>30</v>
      </c>
      <c r="X208" t="s">
        <v>50</v>
      </c>
      <c r="Y208">
        <v>50</v>
      </c>
      <c r="Z208">
        <v>522.67999999999995</v>
      </c>
      <c r="AA208">
        <v>7.89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429.96</v>
      </c>
      <c r="F211" s="1" t="str">
        <f>"+/-"</f>
        <v>+/-</v>
      </c>
      <c r="G211" s="1">
        <f>ROUND(STDEV(H214:H243), 2)</f>
        <v>38.19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524.1</v>
      </c>
      <c r="O211" s="1" t="str">
        <f>"+/-"</f>
        <v>+/-</v>
      </c>
      <c r="P211" s="1">
        <f>ROUND(STDEV(Q214:Q243), 2)</f>
        <v>12.19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44.77</v>
      </c>
      <c r="F212" s="1" t="str">
        <f>"+/-"</f>
        <v>+/-</v>
      </c>
      <c r="G212" s="1">
        <f>ROUND(STDEV(I215:I244), 2)</f>
        <v>1.36</v>
      </c>
      <c r="H212" s="1" t="s">
        <v>93</v>
      </c>
      <c r="L212" s="1" t="s">
        <v>6</v>
      </c>
      <c r="M212" s="1" t="s">
        <v>91</v>
      </c>
      <c r="N212" s="1">
        <f>ROUND(AVERAGE(R214:R243), 2)</f>
        <v>8.09</v>
      </c>
      <c r="O212" s="1" t="str">
        <f>"+/-"</f>
        <v>+/-</v>
      </c>
      <c r="P212" s="1">
        <f>ROUND(STDEV(R215:R244), 2)</f>
        <v>0.33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50</v>
      </c>
      <c r="G214">
        <v>50</v>
      </c>
      <c r="H214">
        <v>470.76</v>
      </c>
      <c r="I214">
        <v>44.69</v>
      </c>
      <c r="K214">
        <v>8</v>
      </c>
      <c r="L214">
        <v>500</v>
      </c>
      <c r="M214">
        <v>0</v>
      </c>
      <c r="N214">
        <v>1</v>
      </c>
      <c r="O214" t="s">
        <v>50</v>
      </c>
      <c r="P214">
        <v>50</v>
      </c>
      <c r="Q214">
        <v>536.66999999999996</v>
      </c>
      <c r="R214">
        <v>7.87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50</v>
      </c>
      <c r="G215">
        <v>50</v>
      </c>
      <c r="H215">
        <v>457.01</v>
      </c>
      <c r="I215">
        <v>44.38</v>
      </c>
      <c r="K215">
        <v>8</v>
      </c>
      <c r="L215">
        <v>500</v>
      </c>
      <c r="M215">
        <v>0</v>
      </c>
      <c r="N215">
        <v>2</v>
      </c>
      <c r="O215" t="s">
        <v>50</v>
      </c>
      <c r="P215">
        <v>50</v>
      </c>
      <c r="Q215">
        <v>500.28</v>
      </c>
      <c r="R215">
        <v>7.9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50</v>
      </c>
      <c r="G216">
        <v>50</v>
      </c>
      <c r="H216">
        <v>444.94</v>
      </c>
      <c r="I216">
        <v>45.28</v>
      </c>
      <c r="K216">
        <v>8</v>
      </c>
      <c r="L216">
        <v>500</v>
      </c>
      <c r="M216">
        <v>0</v>
      </c>
      <c r="N216">
        <v>3</v>
      </c>
      <c r="O216" t="s">
        <v>50</v>
      </c>
      <c r="P216">
        <v>50</v>
      </c>
      <c r="Q216">
        <v>529.5</v>
      </c>
      <c r="R216">
        <v>7.96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50</v>
      </c>
      <c r="G217">
        <v>50</v>
      </c>
      <c r="H217">
        <v>431.34</v>
      </c>
      <c r="I217">
        <v>45.22</v>
      </c>
      <c r="K217">
        <v>8</v>
      </c>
      <c r="L217">
        <v>500</v>
      </c>
      <c r="M217">
        <v>0</v>
      </c>
      <c r="N217">
        <v>4</v>
      </c>
      <c r="O217" t="s">
        <v>50</v>
      </c>
      <c r="P217">
        <v>50</v>
      </c>
      <c r="Q217">
        <v>514.83000000000004</v>
      </c>
      <c r="R217">
        <v>7.93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50</v>
      </c>
      <c r="G218">
        <v>50</v>
      </c>
      <c r="H218">
        <v>433.66</v>
      </c>
      <c r="I218">
        <v>43.65</v>
      </c>
      <c r="K218">
        <v>8</v>
      </c>
      <c r="L218">
        <v>500</v>
      </c>
      <c r="M218">
        <v>0</v>
      </c>
      <c r="N218">
        <v>5</v>
      </c>
      <c r="O218" t="s">
        <v>50</v>
      </c>
      <c r="P218">
        <v>50</v>
      </c>
      <c r="Q218">
        <v>522.97</v>
      </c>
      <c r="R218">
        <v>7.87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50</v>
      </c>
      <c r="G219">
        <v>50</v>
      </c>
      <c r="H219">
        <v>457.01</v>
      </c>
      <c r="I219">
        <v>43.67</v>
      </c>
      <c r="K219">
        <v>8</v>
      </c>
      <c r="L219">
        <v>500</v>
      </c>
      <c r="M219">
        <v>0</v>
      </c>
      <c r="N219">
        <v>6</v>
      </c>
      <c r="O219" t="s">
        <v>50</v>
      </c>
      <c r="P219">
        <v>50</v>
      </c>
      <c r="Q219">
        <v>536.54</v>
      </c>
      <c r="R219">
        <v>7.82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50</v>
      </c>
      <c r="G220">
        <v>50</v>
      </c>
      <c r="H220">
        <v>360.41</v>
      </c>
      <c r="I220">
        <v>44.74</v>
      </c>
      <c r="K220">
        <v>8</v>
      </c>
      <c r="L220">
        <v>500</v>
      </c>
      <c r="M220">
        <v>0</v>
      </c>
      <c r="N220">
        <v>7</v>
      </c>
      <c r="O220" t="s">
        <v>50</v>
      </c>
      <c r="P220">
        <v>50</v>
      </c>
      <c r="Q220">
        <v>502.55</v>
      </c>
      <c r="R220">
        <v>7.86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50</v>
      </c>
      <c r="G221">
        <v>50</v>
      </c>
      <c r="H221">
        <v>474.85</v>
      </c>
      <c r="I221">
        <v>44.05</v>
      </c>
      <c r="K221">
        <v>8</v>
      </c>
      <c r="L221">
        <v>500</v>
      </c>
      <c r="M221">
        <v>0</v>
      </c>
      <c r="N221">
        <v>8</v>
      </c>
      <c r="O221" t="s">
        <v>50</v>
      </c>
      <c r="P221">
        <v>50</v>
      </c>
      <c r="Q221">
        <v>508.4</v>
      </c>
      <c r="R221">
        <v>7.88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50</v>
      </c>
      <c r="G222">
        <v>50</v>
      </c>
      <c r="H222">
        <v>474.85</v>
      </c>
      <c r="I222">
        <v>43.98</v>
      </c>
      <c r="K222">
        <v>8</v>
      </c>
      <c r="L222">
        <v>500</v>
      </c>
      <c r="M222">
        <v>0</v>
      </c>
      <c r="N222">
        <v>9</v>
      </c>
      <c r="O222" t="s">
        <v>50</v>
      </c>
      <c r="P222">
        <v>50</v>
      </c>
      <c r="Q222">
        <v>536.70000000000005</v>
      </c>
      <c r="R222">
        <v>8.5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50</v>
      </c>
      <c r="G223">
        <v>50</v>
      </c>
      <c r="H223">
        <v>444.94</v>
      </c>
      <c r="I223">
        <v>44.54</v>
      </c>
      <c r="K223">
        <v>8</v>
      </c>
      <c r="L223">
        <v>500</v>
      </c>
      <c r="M223">
        <v>0</v>
      </c>
      <c r="N223">
        <v>10</v>
      </c>
      <c r="O223" t="s">
        <v>50</v>
      </c>
      <c r="P223">
        <v>50</v>
      </c>
      <c r="Q223">
        <v>538.84</v>
      </c>
      <c r="R223">
        <v>8.74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50</v>
      </c>
      <c r="G224">
        <v>50</v>
      </c>
      <c r="H224">
        <v>456.25</v>
      </c>
      <c r="I224">
        <v>43.9</v>
      </c>
      <c r="K224">
        <v>8</v>
      </c>
      <c r="L224">
        <v>500</v>
      </c>
      <c r="M224">
        <v>0</v>
      </c>
      <c r="N224">
        <v>11</v>
      </c>
      <c r="O224" t="s">
        <v>50</v>
      </c>
      <c r="P224">
        <v>50</v>
      </c>
      <c r="Q224">
        <v>525.21</v>
      </c>
      <c r="R224">
        <v>8.4600000000000009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50</v>
      </c>
      <c r="G225">
        <v>50</v>
      </c>
      <c r="H225">
        <v>444.94</v>
      </c>
      <c r="I225">
        <v>44.02</v>
      </c>
      <c r="K225">
        <v>8</v>
      </c>
      <c r="L225">
        <v>500</v>
      </c>
      <c r="M225">
        <v>0</v>
      </c>
      <c r="N225">
        <v>12</v>
      </c>
      <c r="O225" t="s">
        <v>50</v>
      </c>
      <c r="P225">
        <v>50</v>
      </c>
      <c r="Q225">
        <v>531.96</v>
      </c>
      <c r="R225">
        <v>7.91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50</v>
      </c>
      <c r="G226">
        <v>50</v>
      </c>
      <c r="H226">
        <v>418.51</v>
      </c>
      <c r="I226">
        <v>43.99</v>
      </c>
      <c r="K226">
        <v>8</v>
      </c>
      <c r="L226">
        <v>500</v>
      </c>
      <c r="M226">
        <v>0</v>
      </c>
      <c r="N226">
        <v>13</v>
      </c>
      <c r="O226" t="s">
        <v>50</v>
      </c>
      <c r="P226">
        <v>50</v>
      </c>
      <c r="Q226">
        <v>533.09</v>
      </c>
      <c r="R226">
        <v>7.9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50</v>
      </c>
      <c r="G227">
        <v>50</v>
      </c>
      <c r="H227">
        <v>457.01</v>
      </c>
      <c r="I227">
        <v>43.36</v>
      </c>
      <c r="K227">
        <v>8</v>
      </c>
      <c r="L227">
        <v>500</v>
      </c>
      <c r="M227">
        <v>0</v>
      </c>
      <c r="N227">
        <v>14</v>
      </c>
      <c r="O227" t="s">
        <v>50</v>
      </c>
      <c r="P227">
        <v>50</v>
      </c>
      <c r="Q227">
        <v>522.16</v>
      </c>
      <c r="R227">
        <v>8.48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50</v>
      </c>
      <c r="G228">
        <v>50</v>
      </c>
      <c r="H228">
        <v>415.16</v>
      </c>
      <c r="I228">
        <v>45.06</v>
      </c>
      <c r="K228">
        <v>8</v>
      </c>
      <c r="L228">
        <v>500</v>
      </c>
      <c r="M228">
        <v>0</v>
      </c>
      <c r="N228">
        <v>15</v>
      </c>
      <c r="O228" t="s">
        <v>50</v>
      </c>
      <c r="P228">
        <v>50</v>
      </c>
      <c r="Q228">
        <v>522.42999999999995</v>
      </c>
      <c r="R228">
        <v>8.7799999999999994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50</v>
      </c>
      <c r="G229">
        <v>50</v>
      </c>
      <c r="H229">
        <v>456.06</v>
      </c>
      <c r="I229">
        <v>46.14</v>
      </c>
      <c r="K229">
        <v>8</v>
      </c>
      <c r="L229">
        <v>500</v>
      </c>
      <c r="M229">
        <v>0</v>
      </c>
      <c r="N229">
        <v>16</v>
      </c>
      <c r="O229" t="s">
        <v>50</v>
      </c>
      <c r="P229">
        <v>50</v>
      </c>
      <c r="Q229">
        <v>525.89</v>
      </c>
      <c r="R229">
        <v>7.91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50</v>
      </c>
      <c r="G230">
        <v>50</v>
      </c>
      <c r="H230">
        <v>456.25</v>
      </c>
      <c r="I230">
        <v>43.44</v>
      </c>
      <c r="K230">
        <v>8</v>
      </c>
      <c r="L230">
        <v>500</v>
      </c>
      <c r="M230">
        <v>0</v>
      </c>
      <c r="N230">
        <v>17</v>
      </c>
      <c r="O230" t="s">
        <v>50</v>
      </c>
      <c r="P230">
        <v>50</v>
      </c>
      <c r="Q230">
        <v>524.11</v>
      </c>
      <c r="R230">
        <v>7.93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50</v>
      </c>
      <c r="G231">
        <v>50</v>
      </c>
      <c r="H231">
        <v>481.43</v>
      </c>
      <c r="I231">
        <v>44.49</v>
      </c>
      <c r="K231">
        <v>8</v>
      </c>
      <c r="L231">
        <v>500</v>
      </c>
      <c r="M231">
        <v>0</v>
      </c>
      <c r="N231">
        <v>18</v>
      </c>
      <c r="O231" t="s">
        <v>50</v>
      </c>
      <c r="P231">
        <v>50</v>
      </c>
      <c r="Q231">
        <v>524.66</v>
      </c>
      <c r="R231">
        <v>7.92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50</v>
      </c>
      <c r="G232">
        <v>50</v>
      </c>
      <c r="H232">
        <v>396.52</v>
      </c>
      <c r="I232">
        <v>44.49</v>
      </c>
      <c r="K232">
        <v>8</v>
      </c>
      <c r="L232">
        <v>500</v>
      </c>
      <c r="M232">
        <v>0</v>
      </c>
      <c r="N232">
        <v>19</v>
      </c>
      <c r="O232" t="s">
        <v>50</v>
      </c>
      <c r="P232">
        <v>50</v>
      </c>
      <c r="Q232">
        <v>530.78</v>
      </c>
      <c r="R232">
        <v>7.94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50</v>
      </c>
      <c r="G233">
        <v>50</v>
      </c>
      <c r="H233">
        <v>428.37</v>
      </c>
      <c r="I233">
        <v>42.76</v>
      </c>
      <c r="K233">
        <v>8</v>
      </c>
      <c r="L233">
        <v>500</v>
      </c>
      <c r="M233">
        <v>0</v>
      </c>
      <c r="N233">
        <v>20</v>
      </c>
      <c r="O233" t="s">
        <v>50</v>
      </c>
      <c r="P233">
        <v>50</v>
      </c>
      <c r="Q233">
        <v>519.75</v>
      </c>
      <c r="R233">
        <v>7.9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50</v>
      </c>
      <c r="G234">
        <v>50</v>
      </c>
      <c r="H234">
        <v>318.88</v>
      </c>
      <c r="I234">
        <v>46.2</v>
      </c>
      <c r="K234">
        <v>8</v>
      </c>
      <c r="L234">
        <v>500</v>
      </c>
      <c r="M234">
        <v>0</v>
      </c>
      <c r="N234">
        <v>21</v>
      </c>
      <c r="O234" t="s">
        <v>50</v>
      </c>
      <c r="P234">
        <v>50</v>
      </c>
      <c r="Q234">
        <v>536.38</v>
      </c>
      <c r="R234">
        <v>7.88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50</v>
      </c>
      <c r="G235">
        <v>50</v>
      </c>
      <c r="H235">
        <v>444.15</v>
      </c>
      <c r="I235">
        <v>47.21</v>
      </c>
      <c r="K235">
        <v>8</v>
      </c>
      <c r="L235">
        <v>500</v>
      </c>
      <c r="M235">
        <v>0</v>
      </c>
      <c r="N235">
        <v>22</v>
      </c>
      <c r="O235" t="s">
        <v>50</v>
      </c>
      <c r="P235">
        <v>50</v>
      </c>
      <c r="Q235">
        <v>522.27</v>
      </c>
      <c r="R235">
        <v>8.5299999999999994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50</v>
      </c>
      <c r="G236">
        <v>50</v>
      </c>
      <c r="H236">
        <v>384.78</v>
      </c>
      <c r="I236">
        <v>44.72</v>
      </c>
      <c r="K236">
        <v>8</v>
      </c>
      <c r="L236">
        <v>500</v>
      </c>
      <c r="M236">
        <v>0</v>
      </c>
      <c r="N236">
        <v>23</v>
      </c>
      <c r="O236" t="s">
        <v>50</v>
      </c>
      <c r="P236">
        <v>50</v>
      </c>
      <c r="Q236">
        <v>514.85</v>
      </c>
      <c r="R236">
        <v>7.86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50</v>
      </c>
      <c r="G237">
        <v>50</v>
      </c>
      <c r="H237">
        <v>399.13</v>
      </c>
      <c r="I237">
        <v>47.36</v>
      </c>
      <c r="K237">
        <v>8</v>
      </c>
      <c r="L237">
        <v>500</v>
      </c>
      <c r="M237">
        <v>0</v>
      </c>
      <c r="N237">
        <v>24</v>
      </c>
      <c r="O237" t="s">
        <v>50</v>
      </c>
      <c r="P237">
        <v>50</v>
      </c>
      <c r="Q237">
        <v>526.45000000000005</v>
      </c>
      <c r="R237">
        <v>7.88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50</v>
      </c>
      <c r="G238">
        <v>50</v>
      </c>
      <c r="H238">
        <v>417.58</v>
      </c>
      <c r="I238">
        <v>48.85</v>
      </c>
      <c r="K238">
        <v>8</v>
      </c>
      <c r="L238">
        <v>500</v>
      </c>
      <c r="M238">
        <v>0</v>
      </c>
      <c r="N238">
        <v>25</v>
      </c>
      <c r="O238" t="s">
        <v>50</v>
      </c>
      <c r="P238">
        <v>50</v>
      </c>
      <c r="Q238">
        <v>496.69</v>
      </c>
      <c r="R238">
        <v>7.87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50</v>
      </c>
      <c r="G239">
        <v>50</v>
      </c>
      <c r="H239">
        <v>386.55</v>
      </c>
      <c r="I239">
        <v>45.5</v>
      </c>
      <c r="K239">
        <v>8</v>
      </c>
      <c r="L239">
        <v>500</v>
      </c>
      <c r="M239">
        <v>0</v>
      </c>
      <c r="N239">
        <v>26</v>
      </c>
      <c r="O239" t="s">
        <v>50</v>
      </c>
      <c r="P239">
        <v>50</v>
      </c>
      <c r="Q239">
        <v>504.87</v>
      </c>
      <c r="R239">
        <v>8.2799999999999994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50</v>
      </c>
      <c r="G240">
        <v>50</v>
      </c>
      <c r="H240">
        <v>420.27</v>
      </c>
      <c r="I240">
        <v>43.6</v>
      </c>
      <c r="K240">
        <v>8</v>
      </c>
      <c r="L240">
        <v>500</v>
      </c>
      <c r="M240">
        <v>0</v>
      </c>
      <c r="N240">
        <v>27</v>
      </c>
      <c r="O240" t="s">
        <v>50</v>
      </c>
      <c r="P240">
        <v>50</v>
      </c>
      <c r="Q240">
        <v>533.98</v>
      </c>
      <c r="R240">
        <v>8.81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50</v>
      </c>
      <c r="G241">
        <v>50</v>
      </c>
      <c r="H241">
        <v>365.88</v>
      </c>
      <c r="I241">
        <v>45.8</v>
      </c>
      <c r="K241">
        <v>8</v>
      </c>
      <c r="L241">
        <v>500</v>
      </c>
      <c r="M241">
        <v>0</v>
      </c>
      <c r="N241">
        <v>28</v>
      </c>
      <c r="O241" t="s">
        <v>50</v>
      </c>
      <c r="P241">
        <v>50</v>
      </c>
      <c r="Q241">
        <v>545.84</v>
      </c>
      <c r="R241">
        <v>8.44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50</v>
      </c>
      <c r="G242">
        <v>50</v>
      </c>
      <c r="H242">
        <v>457.01</v>
      </c>
      <c r="I242">
        <v>44.04</v>
      </c>
      <c r="K242">
        <v>8</v>
      </c>
      <c r="L242">
        <v>500</v>
      </c>
      <c r="M242">
        <v>0</v>
      </c>
      <c r="N242">
        <v>29</v>
      </c>
      <c r="O242" t="s">
        <v>50</v>
      </c>
      <c r="P242">
        <v>50</v>
      </c>
      <c r="Q242">
        <v>532.38</v>
      </c>
      <c r="R242">
        <v>7.84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50</v>
      </c>
      <c r="G243">
        <v>50</v>
      </c>
      <c r="H243">
        <v>444.15</v>
      </c>
      <c r="I243">
        <v>44.1</v>
      </c>
      <c r="K243">
        <v>8</v>
      </c>
      <c r="L243">
        <v>500</v>
      </c>
      <c r="M243">
        <v>0</v>
      </c>
      <c r="N243">
        <v>30</v>
      </c>
      <c r="O243" t="s">
        <v>50</v>
      </c>
      <c r="P243">
        <v>50</v>
      </c>
      <c r="Q243">
        <v>521.92999999999995</v>
      </c>
      <c r="R243">
        <v>7.88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449.68</v>
      </c>
      <c r="F246" s="1" t="str">
        <f>"+/-"</f>
        <v>+/-</v>
      </c>
      <c r="G246" s="1">
        <f>ROUND(STDEV(H249:H278), 2)</f>
        <v>54.78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454.98</v>
      </c>
      <c r="O246" s="1" t="str">
        <f>"+/-"</f>
        <v>+/-</v>
      </c>
      <c r="P246" s="1">
        <f>ROUND(STDEV(Q249:Q278), 2)</f>
        <v>43.09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8.17</v>
      </c>
      <c r="F247" s="1" t="str">
        <f>"+/-"</f>
        <v>+/-</v>
      </c>
      <c r="G247" s="1">
        <f>ROUND(STDEV(I250:I279), 2)</f>
        <v>0.41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0.46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50</v>
      </c>
      <c r="G249">
        <v>50</v>
      </c>
      <c r="H249">
        <v>417.92</v>
      </c>
      <c r="I249">
        <v>8.14</v>
      </c>
      <c r="K249">
        <v>8</v>
      </c>
      <c r="L249">
        <v>500</v>
      </c>
      <c r="M249">
        <v>0</v>
      </c>
      <c r="N249">
        <v>1</v>
      </c>
      <c r="O249" t="s">
        <v>50</v>
      </c>
      <c r="P249">
        <v>50</v>
      </c>
      <c r="Q249">
        <v>413.35</v>
      </c>
      <c r="R249">
        <v>8.0399999999999991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50</v>
      </c>
      <c r="G250">
        <v>50</v>
      </c>
      <c r="H250">
        <v>433.13</v>
      </c>
      <c r="I250">
        <v>8.8000000000000007</v>
      </c>
      <c r="K250">
        <v>8</v>
      </c>
      <c r="L250">
        <v>500</v>
      </c>
      <c r="M250">
        <v>0</v>
      </c>
      <c r="N250">
        <v>2</v>
      </c>
      <c r="O250" t="s">
        <v>50</v>
      </c>
      <c r="P250">
        <v>50</v>
      </c>
      <c r="Q250">
        <v>406.34</v>
      </c>
      <c r="R250">
        <v>8.98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50</v>
      </c>
      <c r="G251">
        <v>50</v>
      </c>
      <c r="H251">
        <v>493.46</v>
      </c>
      <c r="I251">
        <v>7.96</v>
      </c>
      <c r="K251">
        <v>8</v>
      </c>
      <c r="L251">
        <v>500</v>
      </c>
      <c r="M251">
        <v>0</v>
      </c>
      <c r="N251">
        <v>3</v>
      </c>
      <c r="O251" t="s">
        <v>50</v>
      </c>
      <c r="P251">
        <v>50</v>
      </c>
      <c r="Q251">
        <v>402.49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50</v>
      </c>
      <c r="G252">
        <v>50</v>
      </c>
      <c r="H252">
        <v>386.19</v>
      </c>
      <c r="I252">
        <v>7.93</v>
      </c>
      <c r="K252">
        <v>8</v>
      </c>
      <c r="L252">
        <v>500</v>
      </c>
      <c r="M252">
        <v>0</v>
      </c>
      <c r="N252">
        <v>4</v>
      </c>
      <c r="O252" t="s">
        <v>50</v>
      </c>
      <c r="P252">
        <v>50</v>
      </c>
      <c r="Q252">
        <v>492.67</v>
      </c>
      <c r="R252">
        <v>7.9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50</v>
      </c>
      <c r="G253">
        <v>50</v>
      </c>
      <c r="H253">
        <v>548.72</v>
      </c>
      <c r="I253">
        <v>7.86</v>
      </c>
      <c r="K253">
        <v>8</v>
      </c>
      <c r="L253">
        <v>500</v>
      </c>
      <c r="M253">
        <v>0</v>
      </c>
      <c r="N253">
        <v>5</v>
      </c>
      <c r="O253" t="s">
        <v>50</v>
      </c>
      <c r="P253">
        <v>50</v>
      </c>
      <c r="Q253">
        <v>484.02</v>
      </c>
      <c r="R253">
        <v>7.89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50</v>
      </c>
      <c r="G254">
        <v>50</v>
      </c>
      <c r="H254">
        <v>420.29</v>
      </c>
      <c r="I254">
        <v>8.93</v>
      </c>
      <c r="K254">
        <v>8</v>
      </c>
      <c r="L254">
        <v>500</v>
      </c>
      <c r="M254">
        <v>0</v>
      </c>
      <c r="N254">
        <v>6</v>
      </c>
      <c r="O254" t="s">
        <v>50</v>
      </c>
      <c r="P254">
        <v>50</v>
      </c>
      <c r="Q254">
        <v>499.17</v>
      </c>
      <c r="R254">
        <v>8.1300000000000008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50</v>
      </c>
      <c r="G255">
        <v>50</v>
      </c>
      <c r="H255">
        <v>503.6</v>
      </c>
      <c r="I255">
        <v>8.6199999999999992</v>
      </c>
      <c r="K255">
        <v>8</v>
      </c>
      <c r="L255">
        <v>500</v>
      </c>
      <c r="M255">
        <v>0</v>
      </c>
      <c r="N255">
        <v>7</v>
      </c>
      <c r="O255" t="s">
        <v>50</v>
      </c>
      <c r="P255">
        <v>50</v>
      </c>
      <c r="Q255">
        <v>497.32</v>
      </c>
      <c r="R255">
        <v>8.2200000000000006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50</v>
      </c>
      <c r="G256">
        <v>50</v>
      </c>
      <c r="H256">
        <v>409.86</v>
      </c>
      <c r="I256">
        <v>8.7799999999999994</v>
      </c>
      <c r="K256">
        <v>8</v>
      </c>
      <c r="L256">
        <v>500</v>
      </c>
      <c r="M256">
        <v>0</v>
      </c>
      <c r="N256">
        <v>8</v>
      </c>
      <c r="O256" t="s">
        <v>50</v>
      </c>
      <c r="P256">
        <v>50</v>
      </c>
      <c r="Q256">
        <v>406.44</v>
      </c>
      <c r="R256">
        <v>8.85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50</v>
      </c>
      <c r="G257">
        <v>50</v>
      </c>
      <c r="H257">
        <v>492.93</v>
      </c>
      <c r="I257">
        <v>7.82</v>
      </c>
      <c r="K257">
        <v>8</v>
      </c>
      <c r="L257">
        <v>500</v>
      </c>
      <c r="M257">
        <v>0</v>
      </c>
      <c r="N257">
        <v>9</v>
      </c>
      <c r="O257" t="s">
        <v>50</v>
      </c>
      <c r="P257">
        <v>50</v>
      </c>
      <c r="Q257">
        <v>518.14</v>
      </c>
      <c r="R257">
        <v>7.85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50</v>
      </c>
      <c r="G258">
        <v>50</v>
      </c>
      <c r="H258">
        <v>503.37</v>
      </c>
      <c r="I258">
        <v>7.83</v>
      </c>
      <c r="K258">
        <v>8</v>
      </c>
      <c r="L258">
        <v>500</v>
      </c>
      <c r="M258">
        <v>0</v>
      </c>
      <c r="N258">
        <v>10</v>
      </c>
      <c r="O258" t="s">
        <v>50</v>
      </c>
      <c r="P258">
        <v>50</v>
      </c>
      <c r="Q258">
        <v>508.86</v>
      </c>
      <c r="R258">
        <v>7.98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50</v>
      </c>
      <c r="G259">
        <v>50</v>
      </c>
      <c r="H259">
        <v>401.2</v>
      </c>
      <c r="I259">
        <v>7.87</v>
      </c>
      <c r="K259">
        <v>8</v>
      </c>
      <c r="L259">
        <v>500</v>
      </c>
      <c r="M259">
        <v>0</v>
      </c>
      <c r="N259">
        <v>11</v>
      </c>
      <c r="O259" t="s">
        <v>50</v>
      </c>
      <c r="P259">
        <v>50</v>
      </c>
      <c r="Q259">
        <v>514.79999999999995</v>
      </c>
      <c r="R259">
        <v>8.5399999999999991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50</v>
      </c>
      <c r="G260">
        <v>50</v>
      </c>
      <c r="H260">
        <v>369.35</v>
      </c>
      <c r="I260">
        <v>7.91</v>
      </c>
      <c r="K260">
        <v>8</v>
      </c>
      <c r="L260">
        <v>500</v>
      </c>
      <c r="M260">
        <v>0</v>
      </c>
      <c r="N260">
        <v>12</v>
      </c>
      <c r="O260" t="s">
        <v>50</v>
      </c>
      <c r="P260">
        <v>50</v>
      </c>
      <c r="Q260">
        <v>406.71</v>
      </c>
      <c r="R260">
        <v>8.75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50</v>
      </c>
      <c r="G261">
        <v>50</v>
      </c>
      <c r="H261">
        <v>501.75</v>
      </c>
      <c r="I261">
        <v>8.0299999999999994</v>
      </c>
      <c r="K261">
        <v>8</v>
      </c>
      <c r="L261">
        <v>500</v>
      </c>
      <c r="M261">
        <v>0</v>
      </c>
      <c r="N261">
        <v>13</v>
      </c>
      <c r="O261" t="s">
        <v>50</v>
      </c>
      <c r="P261">
        <v>50</v>
      </c>
      <c r="Q261">
        <v>522.45000000000005</v>
      </c>
      <c r="R261">
        <v>7.88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50</v>
      </c>
      <c r="G262">
        <v>50</v>
      </c>
      <c r="H262">
        <v>511.24</v>
      </c>
      <c r="I262">
        <v>7.86</v>
      </c>
      <c r="K262">
        <v>8</v>
      </c>
      <c r="L262">
        <v>500</v>
      </c>
      <c r="M262">
        <v>0</v>
      </c>
      <c r="N262">
        <v>14</v>
      </c>
      <c r="O262" t="s">
        <v>50</v>
      </c>
      <c r="P262">
        <v>50</v>
      </c>
      <c r="Q262">
        <v>425.98</v>
      </c>
      <c r="R262">
        <v>7.9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50</v>
      </c>
      <c r="G263">
        <v>50</v>
      </c>
      <c r="H263">
        <v>411.73</v>
      </c>
      <c r="I263">
        <v>7.85</v>
      </c>
      <c r="K263">
        <v>8</v>
      </c>
      <c r="L263">
        <v>500</v>
      </c>
      <c r="M263">
        <v>0</v>
      </c>
      <c r="N263">
        <v>15</v>
      </c>
      <c r="O263" t="s">
        <v>50</v>
      </c>
      <c r="P263">
        <v>50</v>
      </c>
      <c r="Q263">
        <v>430.07</v>
      </c>
      <c r="R263">
        <v>7.93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50</v>
      </c>
      <c r="G264">
        <v>50</v>
      </c>
      <c r="H264">
        <v>518.66</v>
      </c>
      <c r="I264">
        <v>8.02</v>
      </c>
      <c r="K264">
        <v>8</v>
      </c>
      <c r="L264">
        <v>500</v>
      </c>
      <c r="M264">
        <v>0</v>
      </c>
      <c r="N264">
        <v>16</v>
      </c>
      <c r="O264" t="s">
        <v>50</v>
      </c>
      <c r="P264">
        <v>50</v>
      </c>
      <c r="Q264">
        <v>492.48</v>
      </c>
      <c r="R264">
        <v>8.8699999999999992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50</v>
      </c>
      <c r="G265">
        <v>50</v>
      </c>
      <c r="H265">
        <v>399.37</v>
      </c>
      <c r="I265">
        <v>8.74</v>
      </c>
      <c r="K265">
        <v>8</v>
      </c>
      <c r="L265">
        <v>500</v>
      </c>
      <c r="M265">
        <v>0</v>
      </c>
      <c r="N265">
        <v>17</v>
      </c>
      <c r="O265" t="s">
        <v>50</v>
      </c>
      <c r="P265">
        <v>50</v>
      </c>
      <c r="Q265">
        <v>418.76</v>
      </c>
      <c r="R265">
        <v>8.83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50</v>
      </c>
      <c r="G266">
        <v>50</v>
      </c>
      <c r="H266">
        <v>381.06</v>
      </c>
      <c r="I266">
        <v>8.66</v>
      </c>
      <c r="K266">
        <v>8</v>
      </c>
      <c r="L266">
        <v>500</v>
      </c>
      <c r="M266">
        <v>0</v>
      </c>
      <c r="N266">
        <v>18</v>
      </c>
      <c r="O266" t="s">
        <v>50</v>
      </c>
      <c r="P266">
        <v>50</v>
      </c>
      <c r="Q266">
        <v>507.18</v>
      </c>
      <c r="R266">
        <v>9.02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50</v>
      </c>
      <c r="G267">
        <v>50</v>
      </c>
      <c r="H267">
        <v>383.45</v>
      </c>
      <c r="I267">
        <v>7.85</v>
      </c>
      <c r="K267">
        <v>8</v>
      </c>
      <c r="L267">
        <v>500</v>
      </c>
      <c r="M267">
        <v>0</v>
      </c>
      <c r="N267">
        <v>19</v>
      </c>
      <c r="O267" t="s">
        <v>50</v>
      </c>
      <c r="P267">
        <v>50</v>
      </c>
      <c r="Q267">
        <v>429.52</v>
      </c>
      <c r="R267">
        <v>8.8000000000000007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50</v>
      </c>
      <c r="G268">
        <v>50</v>
      </c>
      <c r="H268">
        <v>425.9</v>
      </c>
      <c r="I268">
        <v>7.82</v>
      </c>
      <c r="K268">
        <v>8</v>
      </c>
      <c r="L268">
        <v>500</v>
      </c>
      <c r="M268">
        <v>0</v>
      </c>
      <c r="N268">
        <v>20</v>
      </c>
      <c r="O268" t="s">
        <v>50</v>
      </c>
      <c r="P268">
        <v>50</v>
      </c>
      <c r="Q268">
        <v>408.02</v>
      </c>
      <c r="R268">
        <v>8.9499999999999993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50</v>
      </c>
      <c r="G269">
        <v>50</v>
      </c>
      <c r="H269">
        <v>380.94</v>
      </c>
      <c r="I269">
        <v>8.25</v>
      </c>
      <c r="K269">
        <v>8</v>
      </c>
      <c r="L269">
        <v>500</v>
      </c>
      <c r="M269">
        <v>0</v>
      </c>
      <c r="N269">
        <v>21</v>
      </c>
      <c r="O269" t="s">
        <v>50</v>
      </c>
      <c r="P269">
        <v>50</v>
      </c>
      <c r="Q269">
        <v>483.31</v>
      </c>
      <c r="R269">
        <v>7.98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50</v>
      </c>
      <c r="G270">
        <v>50</v>
      </c>
      <c r="H270">
        <v>524.98</v>
      </c>
      <c r="I270">
        <v>8.7799999999999994</v>
      </c>
      <c r="K270">
        <v>8</v>
      </c>
      <c r="L270">
        <v>500</v>
      </c>
      <c r="M270">
        <v>0</v>
      </c>
      <c r="N270">
        <v>22</v>
      </c>
      <c r="O270" t="s">
        <v>50</v>
      </c>
      <c r="P270">
        <v>50</v>
      </c>
      <c r="Q270">
        <v>400.41</v>
      </c>
      <c r="R270">
        <v>7.91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50</v>
      </c>
      <c r="G271">
        <v>50</v>
      </c>
      <c r="H271">
        <v>443.08</v>
      </c>
      <c r="I271">
        <v>8.8800000000000008</v>
      </c>
      <c r="K271">
        <v>8</v>
      </c>
      <c r="L271">
        <v>500</v>
      </c>
      <c r="M271">
        <v>0</v>
      </c>
      <c r="N271">
        <v>23</v>
      </c>
      <c r="O271" t="s">
        <v>50</v>
      </c>
      <c r="P271">
        <v>50</v>
      </c>
      <c r="Q271">
        <v>461.34</v>
      </c>
      <c r="R271">
        <v>7.9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50</v>
      </c>
      <c r="G272">
        <v>50</v>
      </c>
      <c r="H272">
        <v>414.56</v>
      </c>
      <c r="I272">
        <v>7.87</v>
      </c>
      <c r="K272">
        <v>8</v>
      </c>
      <c r="L272">
        <v>500</v>
      </c>
      <c r="M272">
        <v>0</v>
      </c>
      <c r="N272">
        <v>24</v>
      </c>
      <c r="O272" t="s">
        <v>50</v>
      </c>
      <c r="P272">
        <v>50</v>
      </c>
      <c r="Q272">
        <v>431.71</v>
      </c>
      <c r="R272">
        <v>8.89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50</v>
      </c>
      <c r="G273">
        <v>50</v>
      </c>
      <c r="H273">
        <v>523.41</v>
      </c>
      <c r="I273">
        <v>7.86</v>
      </c>
      <c r="K273">
        <v>8</v>
      </c>
      <c r="L273">
        <v>500</v>
      </c>
      <c r="M273">
        <v>0</v>
      </c>
      <c r="N273">
        <v>25</v>
      </c>
      <c r="O273" t="s">
        <v>50</v>
      </c>
      <c r="P273">
        <v>50</v>
      </c>
      <c r="Q273">
        <v>463.81</v>
      </c>
      <c r="R273">
        <v>8.73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50</v>
      </c>
      <c r="G274">
        <v>50</v>
      </c>
      <c r="H274">
        <v>435.09</v>
      </c>
      <c r="I274">
        <v>8.1300000000000008</v>
      </c>
      <c r="K274">
        <v>8</v>
      </c>
      <c r="L274">
        <v>500</v>
      </c>
      <c r="M274">
        <v>0</v>
      </c>
      <c r="N274">
        <v>26</v>
      </c>
      <c r="O274" t="s">
        <v>50</v>
      </c>
      <c r="P274">
        <v>50</v>
      </c>
      <c r="Q274">
        <v>409.72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50</v>
      </c>
      <c r="G275">
        <v>50</v>
      </c>
      <c r="H275">
        <v>414.76</v>
      </c>
      <c r="I275">
        <v>8.65</v>
      </c>
      <c r="K275">
        <v>8</v>
      </c>
      <c r="L275">
        <v>500</v>
      </c>
      <c r="M275">
        <v>0</v>
      </c>
      <c r="N275">
        <v>27</v>
      </c>
      <c r="O275" t="s">
        <v>50</v>
      </c>
      <c r="P275">
        <v>50</v>
      </c>
      <c r="Q275">
        <v>459.3</v>
      </c>
      <c r="R275">
        <v>8.01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50</v>
      </c>
      <c r="G276">
        <v>50</v>
      </c>
      <c r="H276">
        <v>426.36</v>
      </c>
      <c r="I276">
        <v>7.88</v>
      </c>
      <c r="K276">
        <v>8</v>
      </c>
      <c r="L276">
        <v>500</v>
      </c>
      <c r="M276">
        <v>0</v>
      </c>
      <c r="N276">
        <v>28</v>
      </c>
      <c r="O276" t="s">
        <v>50</v>
      </c>
      <c r="P276">
        <v>50</v>
      </c>
      <c r="Q276">
        <v>414.67</v>
      </c>
      <c r="R276">
        <v>7.85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50</v>
      </c>
      <c r="G277">
        <v>50</v>
      </c>
      <c r="H277">
        <v>490.56</v>
      </c>
      <c r="I277">
        <v>7.84</v>
      </c>
      <c r="K277">
        <v>8</v>
      </c>
      <c r="L277">
        <v>500</v>
      </c>
      <c r="M277">
        <v>0</v>
      </c>
      <c r="N277">
        <v>29</v>
      </c>
      <c r="O277" t="s">
        <v>50</v>
      </c>
      <c r="P277">
        <v>50</v>
      </c>
      <c r="Q277">
        <v>431.9</v>
      </c>
      <c r="R277">
        <v>7.9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50</v>
      </c>
      <c r="G278">
        <v>50</v>
      </c>
      <c r="H278">
        <v>523.41</v>
      </c>
      <c r="I278">
        <v>7.78</v>
      </c>
      <c r="K278">
        <v>8</v>
      </c>
      <c r="L278">
        <v>500</v>
      </c>
      <c r="M278">
        <v>0</v>
      </c>
      <c r="N278">
        <v>30</v>
      </c>
      <c r="O278" t="s">
        <v>50</v>
      </c>
      <c r="P278">
        <v>50</v>
      </c>
      <c r="Q278">
        <v>508.39</v>
      </c>
      <c r="R278">
        <v>8.81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9A27-0144-4906-BC0E-BB2A5E88B564}">
  <dimension ref="E1:N22"/>
  <sheetViews>
    <sheetView topLeftCell="C1" workbookViewId="0">
      <selection activeCell="H5" sqref="H5"/>
    </sheetView>
  </sheetViews>
  <sheetFormatPr defaultRowHeight="14.5" x14ac:dyDescent="0.35"/>
  <cols>
    <col min="5" max="5" width="28.36328125" bestFit="1" customWidth="1"/>
    <col min="6" max="6" width="18.453125" bestFit="1" customWidth="1"/>
    <col min="7" max="7" width="17.26953125" bestFit="1" customWidth="1"/>
    <col min="8" max="8" width="18.1796875" customWidth="1"/>
    <col min="9" max="9" width="17.26953125" bestFit="1" customWidth="1"/>
    <col min="10" max="10" width="12.6328125" bestFit="1" customWidth="1"/>
    <col min="11" max="12" width="17.26953125" bestFit="1" customWidth="1"/>
  </cols>
  <sheetData>
    <row r="1" spans="5:14" x14ac:dyDescent="0.35">
      <c r="E1" s="7"/>
      <c r="F1" s="7"/>
      <c r="G1" s="7"/>
      <c r="H1" s="7"/>
      <c r="I1" s="7"/>
      <c r="J1" s="7"/>
      <c r="K1" s="7"/>
      <c r="L1" s="7"/>
      <c r="M1" s="7"/>
      <c r="N1" s="7"/>
    </row>
    <row r="2" spans="5:14" ht="15" thickBot="1" x14ac:dyDescent="0.4">
      <c r="E2" s="7"/>
      <c r="F2" s="7"/>
      <c r="G2" s="7"/>
      <c r="H2" s="7"/>
      <c r="I2" s="7"/>
      <c r="J2" s="7"/>
      <c r="K2" s="7"/>
      <c r="L2" s="7"/>
      <c r="M2" s="7"/>
      <c r="N2" s="7"/>
    </row>
    <row r="3" spans="5:14" x14ac:dyDescent="0.35">
      <c r="E3" s="17" t="s">
        <v>34</v>
      </c>
      <c r="F3" s="8" t="s">
        <v>43</v>
      </c>
      <c r="G3" s="9"/>
      <c r="H3" s="8" t="s">
        <v>44</v>
      </c>
      <c r="I3" s="10"/>
      <c r="J3" s="8" t="s">
        <v>45</v>
      </c>
      <c r="K3" s="18" t="s">
        <v>45</v>
      </c>
      <c r="L3" s="7"/>
      <c r="M3" s="7"/>
      <c r="N3" s="7"/>
    </row>
    <row r="4" spans="5:14" ht="15" thickBot="1" x14ac:dyDescent="0.4">
      <c r="E4" s="12"/>
      <c r="F4" s="12" t="s">
        <v>41</v>
      </c>
      <c r="G4" s="7" t="s">
        <v>42</v>
      </c>
      <c r="H4" s="12" t="s">
        <v>41</v>
      </c>
      <c r="I4" s="7" t="s">
        <v>42</v>
      </c>
      <c r="J4" s="12" t="s">
        <v>41</v>
      </c>
      <c r="K4" s="13" t="s">
        <v>42</v>
      </c>
      <c r="L4" s="7"/>
      <c r="M4" s="7"/>
      <c r="N4" s="7"/>
    </row>
    <row r="5" spans="5:14" x14ac:dyDescent="0.35">
      <c r="E5" s="17" t="s">
        <v>35</v>
      </c>
      <c r="F5" s="17">
        <f>Rosenbrock!Z26</f>
        <v>-7.1026030121160133</v>
      </c>
      <c r="G5" s="9">
        <f>Rosenbrock!Z29</f>
        <v>1.1811260768376878E-8</v>
      </c>
      <c r="H5" s="17">
        <f>Ackley!Z25</f>
        <v>-6.9165290253340732</v>
      </c>
      <c r="I5" s="9">
        <f>Ackley!Z28</f>
        <v>1.0940394403389009E-8</v>
      </c>
      <c r="J5" s="17">
        <f>Rastrigin!Z25</f>
        <v>-4.1085531734819476</v>
      </c>
      <c r="K5" s="11">
        <f>Rastrigin!Z28</f>
        <v>2.1935020866038814E-4</v>
      </c>
      <c r="L5" s="7"/>
      <c r="M5" s="7"/>
      <c r="N5" s="7"/>
    </row>
    <row r="6" spans="5:14" ht="15" thickBot="1" x14ac:dyDescent="0.4">
      <c r="E6" s="14" t="s">
        <v>36</v>
      </c>
      <c r="F6" s="14">
        <f>Rosenbrock!S26</f>
        <v>-12.235773038619984</v>
      </c>
      <c r="G6" s="15">
        <f>Rosenbrock!S29</f>
        <v>6.291424650097399E-15</v>
      </c>
      <c r="H6" s="14">
        <f>Ackley!S25</f>
        <v>-7.2654321291349859</v>
      </c>
      <c r="I6" s="15">
        <f>Ackley!S28</f>
        <v>5.3217180234664199E-9</v>
      </c>
      <c r="J6" s="14">
        <f>Rastrigin!S25</f>
        <v>-5.6555239863410627</v>
      </c>
      <c r="K6" s="16">
        <f>Rastrigin!S28</f>
        <v>2.0065677321950054E-6</v>
      </c>
      <c r="L6" s="7"/>
      <c r="M6" s="7"/>
      <c r="N6" s="7"/>
    </row>
    <row r="7" spans="5:14" x14ac:dyDescent="0.35">
      <c r="E7" s="17" t="s">
        <v>37</v>
      </c>
      <c r="F7" s="17">
        <f>Rosenbrock!T61</f>
        <v>-7.859155228046296</v>
      </c>
      <c r="G7" s="9">
        <f>Rosenbrock!T64</f>
        <v>8.8095110196473623E-10</v>
      </c>
      <c r="H7" s="17">
        <f>Ackley!T60</f>
        <v>-2.9162334815745017</v>
      </c>
      <c r="I7" s="9">
        <f>Ackley!T63</f>
        <v>5.0881094126574156E-3</v>
      </c>
      <c r="J7" s="17">
        <f>Rastrigin!T60</f>
        <v>-3.4940794412397143</v>
      </c>
      <c r="K7" s="11">
        <f>Rastrigin!T63</f>
        <v>1.1775029170792242E-3</v>
      </c>
      <c r="L7" s="7"/>
      <c r="M7" s="7"/>
      <c r="N7" s="7"/>
    </row>
    <row r="8" spans="5:14" ht="15" thickBot="1" x14ac:dyDescent="0.4">
      <c r="E8" s="14" t="s">
        <v>38</v>
      </c>
      <c r="F8" s="14">
        <f>Rosenbrock!M61</f>
        <v>-9.3341205277311303</v>
      </c>
      <c r="G8" s="15">
        <f>Rosenbrock!M64</f>
        <v>4.3027633732282434E-12</v>
      </c>
      <c r="H8" s="14">
        <f>Ackley!M60</f>
        <v>-6.6391782728510442</v>
      </c>
      <c r="I8" s="15">
        <f>Ackley!M63</f>
        <v>3.5000661027805529E-8</v>
      </c>
      <c r="J8" s="14">
        <f>Rastrigin!M60</f>
        <v>-3.4457784508905371</v>
      </c>
      <c r="K8" s="16">
        <f>Rastrigin!M63</f>
        <v>1.244363293984845E-3</v>
      </c>
      <c r="L8" s="7"/>
      <c r="M8" s="7"/>
      <c r="N8" s="7"/>
    </row>
    <row r="9" spans="5:14" x14ac:dyDescent="0.35">
      <c r="E9" s="12" t="s">
        <v>39</v>
      </c>
      <c r="F9" s="12">
        <f>Rosenbrock!T96</f>
        <v>-6.7195758089415403</v>
      </c>
      <c r="G9" s="7">
        <f>Rosenbrock!T99</f>
        <v>1.5096026664258868E-8</v>
      </c>
      <c r="H9" s="12">
        <f>Ackley!T96</f>
        <v>-4.7825321087197468</v>
      </c>
      <c r="I9" s="7">
        <f>Ackley!T99</f>
        <v>1.2617195808220317E-5</v>
      </c>
      <c r="J9" s="12">
        <f>Rastrigin!T95</f>
        <v>-1.784428756114226</v>
      </c>
      <c r="K9" s="13">
        <f>Rastrigin!T98</f>
        <v>8.0078390427950355E-2</v>
      </c>
      <c r="L9" s="7"/>
      <c r="M9" s="7"/>
      <c r="N9" s="7"/>
    </row>
    <row r="10" spans="5:14" ht="15" thickBot="1" x14ac:dyDescent="0.4">
      <c r="E10" s="14" t="s">
        <v>40</v>
      </c>
      <c r="F10" s="14">
        <f>Rosenbrock!M96</f>
        <v>-8.1920775675554047</v>
      </c>
      <c r="G10" s="15">
        <f>Rosenbrock!M99</f>
        <v>9.7305049911530924E-11</v>
      </c>
      <c r="H10" s="14">
        <f>Ackley!M96</f>
        <v>-3.7203551432808712</v>
      </c>
      <c r="I10" s="15">
        <f>Ackley!M99</f>
        <v>4.819790915835314E-4</v>
      </c>
      <c r="J10" s="14">
        <f>Rastrigin!M95</f>
        <v>-2.1860171914180397</v>
      </c>
      <c r="K10" s="16">
        <f>Rastrigin!M98</f>
        <v>3.362152675729279E-2</v>
      </c>
      <c r="L10" s="7"/>
      <c r="M10" s="7"/>
      <c r="N10" s="7"/>
    </row>
    <row r="11" spans="5:14" x14ac:dyDescent="0.35"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5:14" x14ac:dyDescent="0.35">
      <c r="E12" s="7"/>
      <c r="L12" s="7"/>
      <c r="M12" s="7"/>
      <c r="N12" s="7"/>
    </row>
    <row r="14" spans="5:14" ht="15" thickBot="1" x14ac:dyDescent="0.4"/>
    <row r="15" spans="5:14" x14ac:dyDescent="0.35">
      <c r="E15" s="17" t="s">
        <v>34</v>
      </c>
      <c r="F15" s="8" t="s">
        <v>43</v>
      </c>
      <c r="G15" s="9"/>
      <c r="H15" s="8" t="s">
        <v>44</v>
      </c>
      <c r="I15" s="10"/>
      <c r="J15" s="8" t="s">
        <v>45</v>
      </c>
      <c r="K15" s="18" t="s">
        <v>45</v>
      </c>
    </row>
    <row r="16" spans="5:14" ht="15" thickBot="1" x14ac:dyDescent="0.4">
      <c r="E16" s="12"/>
      <c r="F16" s="12" t="s">
        <v>41</v>
      </c>
      <c r="G16" s="7" t="s">
        <v>42</v>
      </c>
      <c r="H16" s="12" t="s">
        <v>41</v>
      </c>
      <c r="I16" s="7" t="s">
        <v>42</v>
      </c>
      <c r="J16" s="12" t="s">
        <v>41</v>
      </c>
      <c r="K16" s="13" t="s">
        <v>42</v>
      </c>
    </row>
    <row r="17" spans="5:11" x14ac:dyDescent="0.35">
      <c r="E17" s="17" t="s">
        <v>35</v>
      </c>
      <c r="F17" s="17">
        <f t="shared" ref="F17:F22" si="0">ROUND(F5, 2)</f>
        <v>-7.1</v>
      </c>
      <c r="G17" s="9" t="str">
        <f t="shared" ref="G17:G22" si="1">IF(G5&lt;0.001,"***",IF(G5&lt;0.01,"**",IF(G5&lt;0.05,"*")))</f>
        <v>***</v>
      </c>
      <c r="H17" s="17">
        <f t="shared" ref="H17:H22" si="2">ROUND(H5, 2)</f>
        <v>-6.92</v>
      </c>
      <c r="I17" s="11" t="str">
        <f t="shared" ref="I17:I22" si="3">IF(I5&lt;0.001,"***",IF(I5&lt;0.01,"**",IF(I5&lt;0.05,"*")))</f>
        <v>***</v>
      </c>
      <c r="J17" s="9">
        <f t="shared" ref="J17:J22" si="4">ROUND(J5, 2)</f>
        <v>-4.1100000000000003</v>
      </c>
      <c r="K17" s="11" t="str">
        <f t="shared" ref="K17:K22" si="5">IF(K5&lt;0.001,"***",IF(K5&lt;0.01,"**",IF(K5&lt;0.05,"*")))</f>
        <v>***</v>
      </c>
    </row>
    <row r="18" spans="5:11" ht="15" thickBot="1" x14ac:dyDescent="0.4">
      <c r="E18" s="12" t="s">
        <v>36</v>
      </c>
      <c r="F18" s="12">
        <f t="shared" si="0"/>
        <v>-12.24</v>
      </c>
      <c r="G18" s="7" t="str">
        <f t="shared" si="1"/>
        <v>***</v>
      </c>
      <c r="H18" s="12">
        <f t="shared" si="2"/>
        <v>-7.27</v>
      </c>
      <c r="I18" s="13" t="str">
        <f t="shared" si="3"/>
        <v>***</v>
      </c>
      <c r="J18" s="7">
        <f t="shared" si="4"/>
        <v>-5.66</v>
      </c>
      <c r="K18" s="13" t="str">
        <f t="shared" si="5"/>
        <v>***</v>
      </c>
    </row>
    <row r="19" spans="5:11" x14ac:dyDescent="0.35">
      <c r="E19" s="17" t="s">
        <v>37</v>
      </c>
      <c r="F19" s="17">
        <f t="shared" si="0"/>
        <v>-7.86</v>
      </c>
      <c r="G19" s="9" t="str">
        <f t="shared" si="1"/>
        <v>***</v>
      </c>
      <c r="H19" s="17">
        <f t="shared" si="2"/>
        <v>-2.92</v>
      </c>
      <c r="I19" s="11" t="str">
        <f t="shared" si="3"/>
        <v>**</v>
      </c>
      <c r="J19" s="9">
        <f t="shared" si="4"/>
        <v>-3.49</v>
      </c>
      <c r="K19" s="11" t="str">
        <f t="shared" si="5"/>
        <v>**</v>
      </c>
    </row>
    <row r="20" spans="5:11" ht="15" thickBot="1" x14ac:dyDescent="0.4">
      <c r="E20" s="14" t="s">
        <v>38</v>
      </c>
      <c r="F20" s="14">
        <f t="shared" si="0"/>
        <v>-9.33</v>
      </c>
      <c r="G20" s="15" t="str">
        <f t="shared" si="1"/>
        <v>***</v>
      </c>
      <c r="H20" s="14">
        <f t="shared" si="2"/>
        <v>-6.64</v>
      </c>
      <c r="I20" s="16" t="str">
        <f t="shared" si="3"/>
        <v>***</v>
      </c>
      <c r="J20" s="15">
        <f t="shared" si="4"/>
        <v>-3.45</v>
      </c>
      <c r="K20" s="16" t="str">
        <f t="shared" si="5"/>
        <v>**</v>
      </c>
    </row>
    <row r="21" spans="5:11" x14ac:dyDescent="0.35">
      <c r="E21" s="12" t="s">
        <v>39</v>
      </c>
      <c r="F21" s="12">
        <f t="shared" si="0"/>
        <v>-6.72</v>
      </c>
      <c r="G21" s="7" t="str">
        <f t="shared" si="1"/>
        <v>***</v>
      </c>
      <c r="H21" s="12">
        <f t="shared" si="2"/>
        <v>-4.78</v>
      </c>
      <c r="I21" s="13" t="str">
        <f t="shared" si="3"/>
        <v>***</v>
      </c>
      <c r="J21" s="7">
        <f t="shared" si="4"/>
        <v>-1.78</v>
      </c>
      <c r="K21" s="13" t="b">
        <f t="shared" si="5"/>
        <v>0</v>
      </c>
    </row>
    <row r="22" spans="5:11" ht="15" thickBot="1" x14ac:dyDescent="0.4">
      <c r="E22" s="14" t="s">
        <v>40</v>
      </c>
      <c r="F22" s="14">
        <f t="shared" si="0"/>
        <v>-8.19</v>
      </c>
      <c r="G22" s="15" t="str">
        <f t="shared" si="1"/>
        <v>***</v>
      </c>
      <c r="H22" s="14">
        <f t="shared" si="2"/>
        <v>-3.72</v>
      </c>
      <c r="I22" s="16" t="str">
        <f t="shared" si="3"/>
        <v>***</v>
      </c>
      <c r="J22" s="15">
        <f t="shared" si="4"/>
        <v>-2.19</v>
      </c>
      <c r="K22" s="16" t="str">
        <f t="shared" si="5"/>
        <v>*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966D-4E68-4831-BA96-7888466CC6C4}">
  <dimension ref="A3:S40"/>
  <sheetViews>
    <sheetView workbookViewId="0">
      <selection activeCell="M11" sqref="M11"/>
    </sheetView>
  </sheetViews>
  <sheetFormatPr defaultRowHeight="14.5" x14ac:dyDescent="0.35"/>
  <cols>
    <col min="3" max="3" width="26.6328125" bestFit="1" customWidth="1"/>
    <col min="13" max="13" width="26.6328125" bestFit="1" customWidth="1"/>
  </cols>
  <sheetData>
    <row r="3" spans="1:19" x14ac:dyDescent="0.35">
      <c r="C3" t="s">
        <v>72</v>
      </c>
      <c r="D3" t="s">
        <v>73</v>
      </c>
    </row>
    <row r="5" spans="1:19" x14ac:dyDescent="0.35">
      <c r="C5" s="32" t="s">
        <v>74</v>
      </c>
    </row>
    <row r="7" spans="1:19" ht="15" thickBot="1" x14ac:dyDescent="0.4">
      <c r="C7" s="1" t="s">
        <v>66</v>
      </c>
      <c r="D7" s="1" t="s">
        <v>51</v>
      </c>
      <c r="E7" s="1" t="s">
        <v>1</v>
      </c>
      <c r="F7" s="1" t="s">
        <v>15</v>
      </c>
      <c r="G7" s="1" t="s">
        <v>14</v>
      </c>
      <c r="H7" s="1" t="s">
        <v>52</v>
      </c>
      <c r="I7" s="1" t="s">
        <v>53</v>
      </c>
    </row>
    <row r="8" spans="1:19" ht="15" thickBot="1" x14ac:dyDescent="0.4">
      <c r="A8" s="21" t="s">
        <v>67</v>
      </c>
      <c r="B8" s="9" t="s">
        <v>60</v>
      </c>
      <c r="C8" s="21" t="s">
        <v>57</v>
      </c>
      <c r="D8" s="10">
        <v>266.97000000000003</v>
      </c>
      <c r="E8" s="9">
        <v>272.75</v>
      </c>
      <c r="F8" s="9">
        <v>283.42</v>
      </c>
      <c r="G8" s="9">
        <v>273.44</v>
      </c>
      <c r="H8" s="9">
        <v>270.39</v>
      </c>
      <c r="I8" s="11">
        <v>280.74</v>
      </c>
      <c r="M8" s="1" t="s">
        <v>66</v>
      </c>
      <c r="N8" s="1" t="s">
        <v>51</v>
      </c>
      <c r="O8" s="1" t="s">
        <v>1</v>
      </c>
      <c r="P8" s="1" t="s">
        <v>15</v>
      </c>
      <c r="Q8" s="1" t="s">
        <v>14</v>
      </c>
      <c r="R8" s="1" t="s">
        <v>52</v>
      </c>
      <c r="S8" s="1" t="s">
        <v>53</v>
      </c>
    </row>
    <row r="9" spans="1:19" x14ac:dyDescent="0.35">
      <c r="A9" s="22"/>
      <c r="B9" s="7"/>
      <c r="C9" s="22" t="s">
        <v>54</v>
      </c>
      <c r="D9" s="24">
        <v>16.34</v>
      </c>
      <c r="E9" s="7">
        <v>16.52</v>
      </c>
      <c r="F9" s="7">
        <v>16.84</v>
      </c>
      <c r="G9" s="7">
        <v>16.54</v>
      </c>
      <c r="H9" s="7">
        <v>16.440000000000001</v>
      </c>
      <c r="I9" s="13">
        <v>16.760000000000002</v>
      </c>
      <c r="K9" s="21" t="s">
        <v>67</v>
      </c>
      <c r="L9" s="9" t="s">
        <v>60</v>
      </c>
      <c r="M9" s="21" t="s">
        <v>57</v>
      </c>
      <c r="N9" s="10">
        <v>266.97000000000003</v>
      </c>
      <c r="O9" s="9">
        <v>272.75</v>
      </c>
      <c r="P9" s="9">
        <v>283.42</v>
      </c>
      <c r="Q9" s="9">
        <v>273.44</v>
      </c>
      <c r="R9" s="9">
        <v>270.39</v>
      </c>
      <c r="S9" s="11">
        <v>280.74</v>
      </c>
    </row>
    <row r="10" spans="1:19" x14ac:dyDescent="0.35">
      <c r="A10" s="22"/>
      <c r="B10" s="7"/>
      <c r="C10" s="22" t="s">
        <v>56</v>
      </c>
      <c r="D10" s="7">
        <v>15.69</v>
      </c>
      <c r="E10" s="7">
        <v>15.9</v>
      </c>
      <c r="F10" s="7">
        <v>16.03</v>
      </c>
      <c r="G10" s="24">
        <v>15.62</v>
      </c>
      <c r="H10" s="7">
        <v>15.72</v>
      </c>
      <c r="I10" s="13">
        <v>15.72</v>
      </c>
      <c r="K10" s="22"/>
      <c r="L10" s="7"/>
      <c r="M10" s="22" t="s">
        <v>54</v>
      </c>
      <c r="N10" s="24">
        <v>16.34</v>
      </c>
      <c r="O10" s="7">
        <v>16.52</v>
      </c>
      <c r="P10" s="7">
        <v>16.84</v>
      </c>
      <c r="Q10" s="7">
        <v>16.54</v>
      </c>
      <c r="R10" s="7">
        <v>16.440000000000001</v>
      </c>
      <c r="S10" s="13">
        <v>16.760000000000002</v>
      </c>
    </row>
    <row r="11" spans="1:19" x14ac:dyDescent="0.35">
      <c r="A11" s="22"/>
      <c r="B11" s="7"/>
      <c r="C11" s="22" t="s">
        <v>55</v>
      </c>
      <c r="D11" s="24">
        <v>14.28</v>
      </c>
      <c r="E11" s="7">
        <v>14.56</v>
      </c>
      <c r="F11" s="7">
        <v>14.82</v>
      </c>
      <c r="G11" s="7">
        <v>14.3</v>
      </c>
      <c r="H11" s="7">
        <v>14.31</v>
      </c>
      <c r="I11" s="13">
        <v>14.74</v>
      </c>
      <c r="K11" s="22"/>
      <c r="L11" s="7"/>
      <c r="M11" s="22" t="s">
        <v>56</v>
      </c>
      <c r="N11" s="7">
        <v>15.69</v>
      </c>
      <c r="O11" s="7">
        <v>15.9</v>
      </c>
      <c r="P11" s="7">
        <v>16.03</v>
      </c>
      <c r="Q11" s="24">
        <v>15.62</v>
      </c>
      <c r="R11" s="7">
        <v>15.72</v>
      </c>
      <c r="S11" s="13">
        <v>15.72</v>
      </c>
    </row>
    <row r="12" spans="1:19" x14ac:dyDescent="0.35">
      <c r="A12" s="22"/>
      <c r="B12" s="7"/>
      <c r="C12" s="22" t="s">
        <v>58</v>
      </c>
      <c r="D12" s="7">
        <v>82.99</v>
      </c>
      <c r="E12" s="7">
        <v>82.32</v>
      </c>
      <c r="F12" s="7">
        <v>82.179999999999893</v>
      </c>
      <c r="G12" s="24">
        <v>83.75</v>
      </c>
      <c r="H12" s="7">
        <v>82.97</v>
      </c>
      <c r="I12" s="13">
        <v>82.899999999999906</v>
      </c>
      <c r="K12" s="22"/>
      <c r="L12" s="7"/>
      <c r="M12" s="22" t="s">
        <v>55</v>
      </c>
      <c r="N12" s="24">
        <v>14.28</v>
      </c>
      <c r="O12" s="7">
        <v>14.56</v>
      </c>
      <c r="P12" s="7">
        <v>14.82</v>
      </c>
      <c r="Q12" s="7">
        <v>14.3</v>
      </c>
      <c r="R12" s="7">
        <v>14.31</v>
      </c>
      <c r="S12" s="13">
        <v>14.74</v>
      </c>
    </row>
    <row r="13" spans="1:19" ht="15" thickBot="1" x14ac:dyDescent="0.4">
      <c r="A13" s="22"/>
      <c r="B13" s="7"/>
      <c r="C13" s="22" t="s">
        <v>59</v>
      </c>
      <c r="D13" s="25">
        <v>0.87190000000000001</v>
      </c>
      <c r="E13" s="7">
        <v>0.88939999999999997</v>
      </c>
      <c r="F13" s="7">
        <v>0.90429999999999999</v>
      </c>
      <c r="G13" s="24">
        <v>0.87160000000000004</v>
      </c>
      <c r="H13" s="7">
        <v>0.872</v>
      </c>
      <c r="I13" s="13">
        <v>0.89900000000000002</v>
      </c>
      <c r="K13" s="22"/>
      <c r="L13" s="7"/>
      <c r="M13" s="22" t="s">
        <v>58</v>
      </c>
      <c r="N13" s="7">
        <v>82.99</v>
      </c>
      <c r="O13" s="7">
        <v>82.32</v>
      </c>
      <c r="P13" s="7">
        <v>82.179999999999893</v>
      </c>
      <c r="Q13" s="24">
        <v>83.75</v>
      </c>
      <c r="R13" s="7">
        <v>82.97</v>
      </c>
      <c r="S13" s="13">
        <v>82.899999999999906</v>
      </c>
    </row>
    <row r="14" spans="1:19" ht="15" thickBot="1" x14ac:dyDescent="0.4">
      <c r="A14" s="22"/>
      <c r="B14" s="9" t="s">
        <v>61</v>
      </c>
      <c r="C14" s="21" t="s">
        <v>69</v>
      </c>
      <c r="D14" s="9">
        <v>5.19</v>
      </c>
      <c r="E14" s="9">
        <v>5.14</v>
      </c>
      <c r="F14" s="9">
        <v>4.7300000000000004</v>
      </c>
      <c r="G14" s="9">
        <v>5.17</v>
      </c>
      <c r="H14" s="9">
        <v>5.51</v>
      </c>
      <c r="I14" s="18">
        <v>5.77</v>
      </c>
      <c r="K14" s="22"/>
      <c r="L14" s="7"/>
      <c r="M14" s="22" t="s">
        <v>59</v>
      </c>
      <c r="N14" s="25">
        <v>0.87190000000000001</v>
      </c>
      <c r="O14" s="7">
        <v>0.88939999999999997</v>
      </c>
      <c r="P14" s="7">
        <v>0.90429999999999999</v>
      </c>
      <c r="Q14" s="24">
        <v>0.87160000000000004</v>
      </c>
      <c r="R14" s="7">
        <v>0.872</v>
      </c>
      <c r="S14" s="13">
        <v>0.89900000000000002</v>
      </c>
    </row>
    <row r="15" spans="1:19" ht="15" thickBot="1" x14ac:dyDescent="0.4">
      <c r="A15" s="22"/>
      <c r="B15" s="7"/>
      <c r="C15" s="22" t="s">
        <v>70</v>
      </c>
      <c r="D15" s="19">
        <v>3.5823080648760702E-7</v>
      </c>
      <c r="E15" s="19">
        <v>4.5139111222147898E-7</v>
      </c>
      <c r="F15" s="19">
        <v>3.1746817793317099E-6</v>
      </c>
      <c r="G15" s="19">
        <v>3.8133678424240397E-7</v>
      </c>
      <c r="H15" s="19">
        <v>6.7242471379499006E-8</v>
      </c>
      <c r="I15" s="20">
        <v>1.6925774936053602E-8</v>
      </c>
      <c r="K15" s="22"/>
      <c r="L15" s="9" t="s">
        <v>61</v>
      </c>
      <c r="M15" s="21" t="s">
        <v>76</v>
      </c>
      <c r="N15" s="17">
        <v>5.19</v>
      </c>
      <c r="O15" s="9">
        <v>5.14</v>
      </c>
      <c r="P15" s="9">
        <v>4.7300000000000004</v>
      </c>
      <c r="Q15" s="9">
        <v>5.17</v>
      </c>
      <c r="R15" s="9">
        <v>5.51</v>
      </c>
      <c r="S15" s="18">
        <v>5.77</v>
      </c>
    </row>
    <row r="16" spans="1:19" ht="15" thickBot="1" x14ac:dyDescent="0.4">
      <c r="A16" s="22"/>
      <c r="B16" s="7" t="s">
        <v>62</v>
      </c>
      <c r="C16" s="21" t="s">
        <v>69</v>
      </c>
      <c r="D16" s="7">
        <v>3.71</v>
      </c>
      <c r="E16" s="7">
        <v>3.11</v>
      </c>
      <c r="F16" s="7">
        <v>2.25</v>
      </c>
      <c r="G16" s="7">
        <v>3.75</v>
      </c>
      <c r="H16" s="24">
        <v>3.78</v>
      </c>
      <c r="I16" s="13">
        <v>2.5299999999999998</v>
      </c>
      <c r="K16" s="22"/>
      <c r="L16" s="7"/>
      <c r="M16" s="22" t="s">
        <v>75</v>
      </c>
      <c r="N16" s="14" t="str">
        <f>IF(D15&lt;0.001,"***",IF(D15&lt;0.01,"**",IF(D15&lt;0.05,"*")))</f>
        <v>***</v>
      </c>
      <c r="O16" s="15" t="str">
        <f t="shared" ref="O16:S16" si="0">IF(E15&lt;0.001,"***",IF(E15&lt;0.01,"**",IF(E15&lt;0.05,"*")))</f>
        <v>***</v>
      </c>
      <c r="P16" s="15" t="str">
        <f t="shared" si="0"/>
        <v>***</v>
      </c>
      <c r="Q16" s="15" t="str">
        <f t="shared" si="0"/>
        <v>***</v>
      </c>
      <c r="R16" s="15" t="str">
        <f t="shared" si="0"/>
        <v>***</v>
      </c>
      <c r="S16" s="16" t="str">
        <f t="shared" si="0"/>
        <v>***</v>
      </c>
    </row>
    <row r="17" spans="1:19" ht="15" thickBot="1" x14ac:dyDescent="0.4">
      <c r="A17" s="22"/>
      <c r="B17" s="7"/>
      <c r="C17" s="22" t="s">
        <v>70</v>
      </c>
      <c r="D17" s="7">
        <v>2.4086178713875301E-4</v>
      </c>
      <c r="E17" s="7">
        <v>1.9927054615495599E-3</v>
      </c>
      <c r="F17" s="7">
        <v>2.5181112202319299E-2</v>
      </c>
      <c r="G17" s="7">
        <v>2.0474854550769201E-4</v>
      </c>
      <c r="H17" s="7">
        <v>1.8127001865759701E-4</v>
      </c>
      <c r="I17" s="13">
        <v>1.16764810253627E-2</v>
      </c>
      <c r="K17" s="22"/>
      <c r="L17" s="7" t="s">
        <v>62</v>
      </c>
      <c r="M17" s="21" t="s">
        <v>77</v>
      </c>
      <c r="N17" s="17">
        <v>3.71</v>
      </c>
      <c r="O17" s="9">
        <v>3.11</v>
      </c>
      <c r="P17" s="9">
        <v>2.25</v>
      </c>
      <c r="Q17" s="9">
        <v>3.75</v>
      </c>
      <c r="R17" s="10">
        <v>3.78</v>
      </c>
      <c r="S17" s="11">
        <v>2.5299999999999998</v>
      </c>
    </row>
    <row r="18" spans="1:19" ht="15" thickBot="1" x14ac:dyDescent="0.4">
      <c r="A18" s="22"/>
      <c r="B18" s="7" t="s">
        <v>63</v>
      </c>
      <c r="C18" s="21" t="s">
        <v>69</v>
      </c>
      <c r="D18" s="24">
        <v>3.8</v>
      </c>
      <c r="E18" s="7">
        <v>3.72</v>
      </c>
      <c r="F18" s="7">
        <v>3.2</v>
      </c>
      <c r="G18" s="7">
        <v>3.52</v>
      </c>
      <c r="H18" s="7">
        <v>3.77</v>
      </c>
      <c r="I18" s="13">
        <v>3.78</v>
      </c>
      <c r="K18" s="22"/>
      <c r="L18" s="7"/>
      <c r="M18" s="22" t="s">
        <v>75</v>
      </c>
      <c r="N18" s="14" t="str">
        <f>IF(D17&lt;0.001,"***",IF(D17&lt;0.01,"**",IF(D17&lt;0.05,"*")))</f>
        <v>***</v>
      </c>
      <c r="O18" s="15" t="str">
        <f t="shared" ref="O18" si="1">IF(E17&lt;0.001,"***",IF(E17&lt;0.01,"**",IF(E17&lt;0.05,"*")))</f>
        <v>**</v>
      </c>
      <c r="P18" s="15" t="str">
        <f t="shared" ref="P18" si="2">IF(F17&lt;0.001,"***",IF(F17&lt;0.01,"**",IF(F17&lt;0.05,"*")))</f>
        <v>*</v>
      </c>
      <c r="Q18" s="15" t="str">
        <f t="shared" ref="Q18" si="3">IF(G17&lt;0.001,"***",IF(G17&lt;0.01,"**",IF(G17&lt;0.05,"*")))</f>
        <v>***</v>
      </c>
      <c r="R18" s="15" t="str">
        <f t="shared" ref="R18" si="4">IF(H17&lt;0.001,"***",IF(H17&lt;0.01,"**",IF(H17&lt;0.05,"*")))</f>
        <v>***</v>
      </c>
      <c r="S18" s="16" t="str">
        <f t="shared" ref="S18" si="5">IF(I17&lt;0.001,"***",IF(I17&lt;0.01,"**",IF(I17&lt;0.05,"*")))</f>
        <v>*</v>
      </c>
    </row>
    <row r="19" spans="1:19" ht="15" thickBot="1" x14ac:dyDescent="0.4">
      <c r="A19" s="22"/>
      <c r="B19" s="7"/>
      <c r="C19" s="22" t="s">
        <v>70</v>
      </c>
      <c r="D19" s="7">
        <v>1.7085645586016E-4</v>
      </c>
      <c r="E19" s="7">
        <v>2.2794057905950999E-4</v>
      </c>
      <c r="F19" s="7">
        <v>1.5192911861165101E-3</v>
      </c>
      <c r="G19" s="7">
        <v>4.8561691203268599E-4</v>
      </c>
      <c r="H19" s="7">
        <v>1.9166925670031701E-4</v>
      </c>
      <c r="I19" s="13">
        <v>1.85878819376969E-4</v>
      </c>
      <c r="K19" s="22"/>
      <c r="L19" s="7" t="s">
        <v>63</v>
      </c>
      <c r="M19" s="21" t="s">
        <v>78</v>
      </c>
      <c r="N19" s="8">
        <v>3.8</v>
      </c>
      <c r="O19" s="9">
        <v>3.72</v>
      </c>
      <c r="P19" s="9">
        <v>3.2</v>
      </c>
      <c r="Q19" s="9">
        <v>3.52</v>
      </c>
      <c r="R19" s="9">
        <v>3.77</v>
      </c>
      <c r="S19" s="11">
        <v>3.78</v>
      </c>
    </row>
    <row r="20" spans="1:19" ht="15" thickBot="1" x14ac:dyDescent="0.4">
      <c r="A20" s="22"/>
      <c r="B20" s="27" t="s">
        <v>71</v>
      </c>
      <c r="C20" s="28"/>
      <c r="D20" s="29">
        <f>D14+D16+D18</f>
        <v>12.7</v>
      </c>
      <c r="E20" s="29">
        <f>E14+E16+E18</f>
        <v>11.97</v>
      </c>
      <c r="F20" s="29">
        <f>F14+F16+F18</f>
        <v>10.18</v>
      </c>
      <c r="G20" s="29">
        <f>G14+G16+G18</f>
        <v>12.44</v>
      </c>
      <c r="H20" s="30">
        <f>H14+H16+H18</f>
        <v>13.059999999999999</v>
      </c>
      <c r="I20" s="31">
        <f>I14+I16+I18</f>
        <v>12.079999999999998</v>
      </c>
      <c r="K20" s="22"/>
      <c r="L20" s="7"/>
      <c r="M20" s="22" t="s">
        <v>75</v>
      </c>
      <c r="N20" s="14" t="str">
        <f>IF(D19&lt;0.001,"***",IF(D19&lt;0.01,"**",IF(D19&lt;0.05,"*")))</f>
        <v>***</v>
      </c>
      <c r="O20" s="15" t="str">
        <f t="shared" ref="O20" si="6">IF(E19&lt;0.001,"***",IF(E19&lt;0.01,"**",IF(E19&lt;0.05,"*")))</f>
        <v>***</v>
      </c>
      <c r="P20" s="15" t="str">
        <f t="shared" ref="P20" si="7">IF(F19&lt;0.001,"***",IF(F19&lt;0.01,"**",IF(F19&lt;0.05,"*")))</f>
        <v>**</v>
      </c>
      <c r="Q20" s="15" t="str">
        <f t="shared" ref="Q20" si="8">IF(G19&lt;0.001,"***",IF(G19&lt;0.01,"**",IF(G19&lt;0.05,"*")))</f>
        <v>***</v>
      </c>
      <c r="R20" s="15" t="str">
        <f t="shared" ref="R20" si="9">IF(H19&lt;0.001,"***",IF(H19&lt;0.01,"**",IF(H19&lt;0.05,"*")))</f>
        <v>***</v>
      </c>
      <c r="S20" s="16" t="str">
        <f t="shared" ref="S20" si="10">IF(I19&lt;0.001,"***",IF(I19&lt;0.01,"**",IF(I19&lt;0.05,"*")))</f>
        <v>***</v>
      </c>
    </row>
    <row r="21" spans="1:19" x14ac:dyDescent="0.35">
      <c r="A21" s="21" t="s">
        <v>68</v>
      </c>
      <c r="B21" s="9" t="s">
        <v>60</v>
      </c>
      <c r="C21" s="21" t="s">
        <v>57</v>
      </c>
      <c r="D21" s="9">
        <v>82.02</v>
      </c>
      <c r="E21" s="10">
        <v>81.34</v>
      </c>
      <c r="F21" s="9">
        <v>82.43</v>
      </c>
      <c r="G21" s="9">
        <v>81.8</v>
      </c>
      <c r="H21" s="9">
        <v>82.75</v>
      </c>
      <c r="I21" s="11">
        <v>83.98</v>
      </c>
      <c r="K21" s="21" t="s">
        <v>68</v>
      </c>
      <c r="L21" s="9" t="s">
        <v>60</v>
      </c>
      <c r="M21" s="21" t="s">
        <v>57</v>
      </c>
      <c r="N21" s="9">
        <v>82.02</v>
      </c>
      <c r="O21" s="10">
        <v>81.34</v>
      </c>
      <c r="P21" s="9">
        <v>82.43</v>
      </c>
      <c r="Q21" s="9">
        <v>81.8</v>
      </c>
      <c r="R21" s="9">
        <v>82.75</v>
      </c>
      <c r="S21" s="11">
        <v>83.98</v>
      </c>
    </row>
    <row r="22" spans="1:19" x14ac:dyDescent="0.35">
      <c r="A22" s="22"/>
      <c r="B22" s="7"/>
      <c r="C22" s="22" t="s">
        <v>54</v>
      </c>
      <c r="D22" s="7">
        <v>9.06</v>
      </c>
      <c r="E22" s="24">
        <v>9.02</v>
      </c>
      <c r="F22" s="7">
        <v>9.08</v>
      </c>
      <c r="G22" s="7">
        <v>9.0399999999999991</v>
      </c>
      <c r="H22" s="7">
        <v>9.1</v>
      </c>
      <c r="I22" s="13">
        <v>9.16</v>
      </c>
      <c r="K22" s="22"/>
      <c r="L22" s="7"/>
      <c r="M22" s="22" t="s">
        <v>54</v>
      </c>
      <c r="N22" s="7">
        <v>9.06</v>
      </c>
      <c r="O22" s="24">
        <v>9.02</v>
      </c>
      <c r="P22" s="7">
        <v>9.08</v>
      </c>
      <c r="Q22" s="7">
        <v>9.0399999999999991</v>
      </c>
      <c r="R22" s="7">
        <v>9.1</v>
      </c>
      <c r="S22" s="13">
        <v>9.16</v>
      </c>
    </row>
    <row r="23" spans="1:19" x14ac:dyDescent="0.35">
      <c r="A23" s="22"/>
      <c r="B23" s="7"/>
      <c r="C23" s="22" t="s">
        <v>56</v>
      </c>
      <c r="D23" s="7">
        <v>8.3699999999999992</v>
      </c>
      <c r="E23" s="7">
        <v>8.3800000000000008</v>
      </c>
      <c r="F23" s="7">
        <v>8.49</v>
      </c>
      <c r="G23" s="7">
        <v>8.3699999999999992</v>
      </c>
      <c r="H23" s="24">
        <v>8.27</v>
      </c>
      <c r="I23" s="13">
        <v>8.48</v>
      </c>
      <c r="K23" s="22"/>
      <c r="L23" s="7"/>
      <c r="M23" s="22" t="s">
        <v>56</v>
      </c>
      <c r="N23" s="7">
        <v>8.3699999999999992</v>
      </c>
      <c r="O23" s="7">
        <v>8.3800000000000008</v>
      </c>
      <c r="P23" s="7">
        <v>8.49</v>
      </c>
      <c r="Q23" s="7">
        <v>8.3699999999999992</v>
      </c>
      <c r="R23" s="24">
        <v>8.27</v>
      </c>
      <c r="S23" s="13">
        <v>8.48</v>
      </c>
    </row>
    <row r="24" spans="1:19" x14ac:dyDescent="0.35">
      <c r="A24" s="22"/>
      <c r="B24" s="7"/>
      <c r="C24" s="22" t="s">
        <v>55</v>
      </c>
      <c r="D24" s="7">
        <v>8.14</v>
      </c>
      <c r="E24" s="7">
        <v>8.19</v>
      </c>
      <c r="F24" s="7">
        <v>8.24</v>
      </c>
      <c r="G24" s="7">
        <v>8.15</v>
      </c>
      <c r="H24" s="24">
        <v>8.1199999999999992</v>
      </c>
      <c r="I24" s="13">
        <v>8.25</v>
      </c>
      <c r="K24" s="22"/>
      <c r="L24" s="7"/>
      <c r="M24" s="22" t="s">
        <v>55</v>
      </c>
      <c r="N24" s="7">
        <v>8.14</v>
      </c>
      <c r="O24" s="7">
        <v>8.19</v>
      </c>
      <c r="P24" s="7">
        <v>8.24</v>
      </c>
      <c r="Q24" s="7">
        <v>8.15</v>
      </c>
      <c r="R24" s="24">
        <v>8.1199999999999992</v>
      </c>
      <c r="S24" s="13">
        <v>8.25</v>
      </c>
    </row>
    <row r="25" spans="1:19" x14ac:dyDescent="0.35">
      <c r="A25" s="22"/>
      <c r="B25" s="7"/>
      <c r="C25" s="22" t="s">
        <v>58</v>
      </c>
      <c r="D25" s="7">
        <v>92.45</v>
      </c>
      <c r="E25" s="24">
        <v>92.57</v>
      </c>
      <c r="F25" s="7">
        <v>92.34</v>
      </c>
      <c r="G25" s="7">
        <v>92.43</v>
      </c>
      <c r="H25" s="7">
        <v>92.35</v>
      </c>
      <c r="I25" s="13">
        <v>92.19</v>
      </c>
      <c r="K25" s="22"/>
      <c r="L25" s="7"/>
      <c r="M25" s="22" t="s">
        <v>58</v>
      </c>
      <c r="N25" s="7">
        <v>92.45</v>
      </c>
      <c r="O25" s="24">
        <v>92.57</v>
      </c>
      <c r="P25" s="7">
        <v>92.34</v>
      </c>
      <c r="Q25" s="7">
        <v>92.43</v>
      </c>
      <c r="R25" s="7">
        <v>92.35</v>
      </c>
      <c r="S25" s="13">
        <v>92.19</v>
      </c>
    </row>
    <row r="26" spans="1:19" ht="15" thickBot="1" x14ac:dyDescent="0.4">
      <c r="A26" s="22"/>
      <c r="B26" s="7"/>
      <c r="C26" s="22" t="s">
        <v>59</v>
      </c>
      <c r="D26" s="24">
        <v>0.9758</v>
      </c>
      <c r="E26" s="7">
        <v>0.98080000000000001</v>
      </c>
      <c r="F26" s="25">
        <v>0.98499999999999999</v>
      </c>
      <c r="G26" s="25">
        <v>0.97740000000000005</v>
      </c>
      <c r="H26" s="7">
        <v>0.97760000000000002</v>
      </c>
      <c r="I26" s="26">
        <v>0.99039999999999995</v>
      </c>
      <c r="K26" s="22"/>
      <c r="L26" s="7"/>
      <c r="M26" s="22" t="s">
        <v>59</v>
      </c>
      <c r="N26" s="24">
        <v>0.9758</v>
      </c>
      <c r="O26" s="7">
        <v>0.98080000000000001</v>
      </c>
      <c r="P26" s="25">
        <v>0.98499999999999999</v>
      </c>
      <c r="Q26" s="25">
        <v>0.97740000000000005</v>
      </c>
      <c r="R26" s="7">
        <v>0.97760000000000002</v>
      </c>
      <c r="S26" s="26">
        <v>0.99039999999999995</v>
      </c>
    </row>
    <row r="27" spans="1:19" x14ac:dyDescent="0.35">
      <c r="A27" s="22"/>
      <c r="B27" s="9" t="s">
        <v>61</v>
      </c>
      <c r="C27" s="21" t="s">
        <v>69</v>
      </c>
      <c r="D27" s="9">
        <v>-2</v>
      </c>
      <c r="E27" s="9">
        <v>-1.94</v>
      </c>
      <c r="F27" s="9">
        <v>-2.0099999999999998</v>
      </c>
      <c r="G27" s="10">
        <v>-1.94</v>
      </c>
      <c r="H27" s="9">
        <v>-1.99</v>
      </c>
      <c r="I27" s="11">
        <v>-2.09</v>
      </c>
      <c r="K27" s="22"/>
      <c r="L27" s="9" t="s">
        <v>61</v>
      </c>
      <c r="M27" s="21" t="s">
        <v>76</v>
      </c>
      <c r="N27" s="9">
        <v>-2</v>
      </c>
      <c r="O27" s="9">
        <v>-1.94</v>
      </c>
      <c r="P27" s="9">
        <v>-2.0099999999999998</v>
      </c>
      <c r="Q27" s="10">
        <v>-1.94</v>
      </c>
      <c r="R27" s="9">
        <v>-1.99</v>
      </c>
      <c r="S27" s="11">
        <v>-2.09</v>
      </c>
    </row>
    <row r="28" spans="1:19" ht="15" thickBot="1" x14ac:dyDescent="0.4">
      <c r="A28" s="22"/>
      <c r="B28" s="7"/>
      <c r="C28" s="22" t="s">
        <v>70</v>
      </c>
      <c r="D28" s="19">
        <v>4.5771368039419599E-2</v>
      </c>
      <c r="E28" s="19">
        <v>5.26939222708529E-2</v>
      </c>
      <c r="F28" s="19">
        <v>4.4683986579009502E-2</v>
      </c>
      <c r="G28" s="19">
        <v>5.3377052926408597E-2</v>
      </c>
      <c r="H28" s="19">
        <v>4.7065696252864699E-2</v>
      </c>
      <c r="I28" s="20">
        <v>3.7007599793010097E-2</v>
      </c>
      <c r="K28" s="22"/>
      <c r="L28" s="7"/>
      <c r="M28" s="22" t="s">
        <v>75</v>
      </c>
      <c r="N28" s="7" t="str">
        <f>IF(D28&lt;0.001,"***",IF(D28&lt;0.01,"**",IF(D28&lt;0.05,"*")))</f>
        <v>*</v>
      </c>
      <c r="O28" s="7" t="b">
        <f>IF(E28&lt;0.001,"***",IF(E28&lt;0.01,"**",IF(E28&lt;0.05,"*")))</f>
        <v>0</v>
      </c>
      <c r="P28" s="7" t="str">
        <f>IF(F28&lt;0.001,"***",IF(F28&lt;0.01,"**",IF(F28&lt;0.05,"*")))</f>
        <v>*</v>
      </c>
      <c r="Q28" s="7" t="b">
        <f>IF(G28&lt;0.001,"***",IF(G28&lt;0.01,"**",IF(G28&lt;0.05,"*")))</f>
        <v>0</v>
      </c>
      <c r="R28" s="7" t="str">
        <f>IF(H28&lt;0.001,"***",IF(H28&lt;0.01,"**",IF(H28&lt;0.05,"*")))</f>
        <v>*</v>
      </c>
      <c r="S28" s="13" t="str">
        <f>IF(I28&lt;0.001,"***",IF(I28&lt;0.01,"**",IF(I28&lt;0.05,"*")))</f>
        <v>*</v>
      </c>
    </row>
    <row r="29" spans="1:19" x14ac:dyDescent="0.35">
      <c r="A29" s="22"/>
      <c r="B29" s="7" t="s">
        <v>62</v>
      </c>
      <c r="C29" s="21" t="s">
        <v>69</v>
      </c>
      <c r="D29" s="24">
        <v>2.88</v>
      </c>
      <c r="E29" s="7">
        <v>2.59</v>
      </c>
      <c r="F29" s="25">
        <v>2.2400000000000002</v>
      </c>
      <c r="G29" s="7">
        <v>2.5</v>
      </c>
      <c r="H29" s="7">
        <v>2.63</v>
      </c>
      <c r="I29" s="13">
        <v>2.35</v>
      </c>
      <c r="K29" s="22"/>
      <c r="L29" s="7" t="s">
        <v>62</v>
      </c>
      <c r="M29" s="21" t="s">
        <v>77</v>
      </c>
      <c r="N29" s="8">
        <v>2.88</v>
      </c>
      <c r="O29" s="9">
        <v>2.59</v>
      </c>
      <c r="P29" s="34">
        <v>2.2400000000000002</v>
      </c>
      <c r="Q29" s="9">
        <v>2.5</v>
      </c>
      <c r="R29" s="9">
        <v>2.63</v>
      </c>
      <c r="S29" s="11">
        <v>2.35</v>
      </c>
    </row>
    <row r="30" spans="1:19" ht="15" thickBot="1" x14ac:dyDescent="0.4">
      <c r="A30" s="22"/>
      <c r="B30" s="7"/>
      <c r="C30" s="22" t="s">
        <v>70</v>
      </c>
      <c r="D30" s="7">
        <v>4.2308679373858999E-3</v>
      </c>
      <c r="E30" s="7">
        <v>1.00657331018111E-2</v>
      </c>
      <c r="F30" s="7">
        <v>2.6013690573795399E-2</v>
      </c>
      <c r="G30" s="7">
        <v>1.27479403449398E-2</v>
      </c>
      <c r="H30" s="7">
        <v>8.8699966158380002E-3</v>
      </c>
      <c r="I30" s="13">
        <v>1.9186208827445698E-2</v>
      </c>
      <c r="K30" s="22"/>
      <c r="L30" s="7"/>
      <c r="M30" s="22" t="s">
        <v>75</v>
      </c>
      <c r="N30" s="12" t="str">
        <f>IF(D30&lt;0.001,"***",IF(D30&lt;0.01,"**",IF(D30&lt;0.05,"*")))</f>
        <v>**</v>
      </c>
      <c r="O30" s="7" t="str">
        <f>IF(E30&lt;0.001,"***",IF(E30&lt;0.01,"**",IF(E30&lt;0.05,"*")))</f>
        <v>*</v>
      </c>
      <c r="P30" s="7" t="str">
        <f>IF(F30&lt;0.001,"***",IF(F30&lt;0.01,"**",IF(F30&lt;0.05,"*")))</f>
        <v>*</v>
      </c>
      <c r="Q30" s="7" t="str">
        <f>IF(G30&lt;0.001,"***",IF(G30&lt;0.01,"**",IF(G30&lt;0.05,"*")))</f>
        <v>*</v>
      </c>
      <c r="R30" s="7" t="str">
        <f>IF(H30&lt;0.001,"***",IF(H30&lt;0.01,"**",IF(H30&lt;0.05,"*")))</f>
        <v>**</v>
      </c>
      <c r="S30" s="13" t="str">
        <f>IF(I30&lt;0.001,"***",IF(I30&lt;0.01,"**",IF(I30&lt;0.05,"*")))</f>
        <v>*</v>
      </c>
    </row>
    <row r="31" spans="1:19" x14ac:dyDescent="0.35">
      <c r="A31" s="22"/>
      <c r="B31" s="7" t="s">
        <v>63</v>
      </c>
      <c r="C31" s="21" t="s">
        <v>69</v>
      </c>
      <c r="D31" s="7">
        <v>2.71</v>
      </c>
      <c r="E31" s="7">
        <v>2.79</v>
      </c>
      <c r="F31" s="24">
        <v>3.34</v>
      </c>
      <c r="G31" s="7">
        <v>2.46</v>
      </c>
      <c r="H31" s="7">
        <v>1.56</v>
      </c>
      <c r="I31" s="13">
        <v>1.81</v>
      </c>
      <c r="K31" s="22"/>
      <c r="L31" s="7" t="s">
        <v>63</v>
      </c>
      <c r="M31" s="21" t="s">
        <v>78</v>
      </c>
      <c r="N31" s="17">
        <v>2.71</v>
      </c>
      <c r="O31" s="9">
        <v>2.79</v>
      </c>
      <c r="P31" s="10">
        <v>3.34</v>
      </c>
      <c r="Q31" s="9">
        <v>2.46</v>
      </c>
      <c r="R31" s="9">
        <v>1.56</v>
      </c>
      <c r="S31" s="11">
        <v>1.81</v>
      </c>
    </row>
    <row r="32" spans="1:19" ht="15" thickBot="1" x14ac:dyDescent="0.4">
      <c r="A32" s="22"/>
      <c r="B32" s="7"/>
      <c r="C32" s="22" t="s">
        <v>70</v>
      </c>
      <c r="D32" s="7">
        <v>7.0449348459360002E-3</v>
      </c>
      <c r="E32" s="7">
        <v>5.4796822772683104E-3</v>
      </c>
      <c r="F32" s="7">
        <v>9.1103647448093701E-4</v>
      </c>
      <c r="G32" s="7">
        <v>1.4329197078858699E-2</v>
      </c>
      <c r="H32" s="7">
        <v>0.11884184258255701</v>
      </c>
      <c r="I32" s="13">
        <v>7.1151188038222499E-2</v>
      </c>
      <c r="K32" s="22"/>
      <c r="L32" s="7"/>
      <c r="M32" s="22" t="s">
        <v>75</v>
      </c>
      <c r="N32" s="14" t="str">
        <f>IF(D32&lt;0.001,"***",IF(D32&lt;0.01,"**",IF(D32&lt;0.05,"*")))</f>
        <v>**</v>
      </c>
      <c r="O32" s="15" t="str">
        <f>IF(E32&lt;0.001,"***",IF(E32&lt;0.01,"**",IF(E32&lt;0.05,"*")))</f>
        <v>**</v>
      </c>
      <c r="P32" s="15" t="str">
        <f>IF(F32&lt;0.001,"***",IF(F32&lt;0.01,"**",IF(F32&lt;0.05,"*")))</f>
        <v>***</v>
      </c>
      <c r="Q32" s="15" t="str">
        <f>IF(G32&lt;0.001,"***",IF(G32&lt;0.01,"**",IF(G32&lt;0.05,"*")))</f>
        <v>*</v>
      </c>
      <c r="R32" s="15" t="b">
        <f>IF(H32&lt;0.001,"***",IF(H32&lt;0.01,"**",IF(H32&lt;0.05,"*")))</f>
        <v>0</v>
      </c>
      <c r="S32" s="16" t="b">
        <f>IF(I32&lt;0.001,"***",IF(I32&lt;0.01,"**",IF(I32&lt;0.05,"*")))</f>
        <v>0</v>
      </c>
    </row>
    <row r="33" spans="1:19" x14ac:dyDescent="0.35">
      <c r="A33" s="22"/>
      <c r="B33" s="7" t="s">
        <v>64</v>
      </c>
      <c r="C33" s="21" t="s">
        <v>69</v>
      </c>
      <c r="D33" s="7">
        <v>3.97</v>
      </c>
      <c r="E33" s="24">
        <v>4.4800000000000004</v>
      </c>
      <c r="F33" s="7">
        <v>4.4000000000000004</v>
      </c>
      <c r="G33" s="7">
        <v>4.3099999999999996</v>
      </c>
      <c r="H33" s="7">
        <v>3</v>
      </c>
      <c r="I33" s="13">
        <v>3.94</v>
      </c>
      <c r="K33" s="22"/>
      <c r="L33" s="7" t="s">
        <v>64</v>
      </c>
      <c r="M33" s="21" t="s">
        <v>79</v>
      </c>
      <c r="N33" s="17">
        <v>3.97</v>
      </c>
      <c r="O33" s="10">
        <v>4.4800000000000004</v>
      </c>
      <c r="P33" s="9">
        <v>4.4000000000000004</v>
      </c>
      <c r="Q33" s="9">
        <v>4.3099999999999996</v>
      </c>
      <c r="R33" s="9">
        <v>3</v>
      </c>
      <c r="S33" s="11">
        <v>3.94</v>
      </c>
    </row>
    <row r="34" spans="1:19" ht="15" thickBot="1" x14ac:dyDescent="0.4">
      <c r="A34" s="22"/>
      <c r="B34" s="7"/>
      <c r="C34" s="22" t="s">
        <v>70</v>
      </c>
      <c r="D34" s="19">
        <v>8.7571156683942302E-5</v>
      </c>
      <c r="E34" s="19">
        <v>9.8229065649295696E-6</v>
      </c>
      <c r="F34" s="19">
        <v>1.3943813928439099E-5</v>
      </c>
      <c r="G34" s="19">
        <v>2.1033348792912599E-5</v>
      </c>
      <c r="H34" s="7">
        <v>2.8874669797424E-3</v>
      </c>
      <c r="I34" s="20">
        <v>9.6791250301676997E-5</v>
      </c>
      <c r="K34" s="22"/>
      <c r="L34" s="7"/>
      <c r="M34" s="22" t="s">
        <v>75</v>
      </c>
      <c r="N34" s="14" t="str">
        <f>IF(D34&lt;0.001,"***",IF(D34&lt;0.01,"**",IF(D34&lt;0.05,"*")))</f>
        <v>***</v>
      </c>
      <c r="O34" s="15" t="str">
        <f>IF(E34&lt;0.001,"***",IF(E34&lt;0.01,"**",IF(E34&lt;0.05,"*")))</f>
        <v>***</v>
      </c>
      <c r="P34" s="15" t="str">
        <f>IF(F34&lt;0.001,"***",IF(F34&lt;0.01,"**",IF(F34&lt;0.05,"*")))</f>
        <v>***</v>
      </c>
      <c r="Q34" s="15" t="str">
        <f>IF(G34&lt;0.001,"***",IF(G34&lt;0.01,"**",IF(G34&lt;0.05,"*")))</f>
        <v>***</v>
      </c>
      <c r="R34" s="15" t="str">
        <f>IF(H34&lt;0.001,"***",IF(H34&lt;0.01,"**",IF(H34&lt;0.05,"*")))</f>
        <v>**</v>
      </c>
      <c r="S34" s="16" t="str">
        <f>IF(I34&lt;0.001,"***",IF(I34&lt;0.01,"**",IF(I34&lt;0.05,"*")))</f>
        <v>***</v>
      </c>
    </row>
    <row r="35" spans="1:19" x14ac:dyDescent="0.35">
      <c r="A35" s="22"/>
      <c r="B35" s="7" t="s">
        <v>65</v>
      </c>
      <c r="C35" s="21" t="s">
        <v>69</v>
      </c>
      <c r="D35" s="7">
        <v>1.66</v>
      </c>
      <c r="E35" s="24">
        <v>2.17</v>
      </c>
      <c r="F35" s="7">
        <v>1.53</v>
      </c>
      <c r="G35" s="7">
        <v>1.73</v>
      </c>
      <c r="H35" s="7">
        <v>1.81</v>
      </c>
      <c r="I35" s="13">
        <v>1.1599999999999999</v>
      </c>
      <c r="K35" s="22"/>
      <c r="L35" s="7" t="s">
        <v>65</v>
      </c>
      <c r="M35" s="21" t="s">
        <v>80</v>
      </c>
      <c r="N35" s="12">
        <v>1.66</v>
      </c>
      <c r="O35" s="24">
        <v>2.17</v>
      </c>
      <c r="P35" s="7">
        <v>1.53</v>
      </c>
      <c r="Q35" s="7">
        <v>1.73</v>
      </c>
      <c r="R35" s="7">
        <v>1.81</v>
      </c>
      <c r="S35" s="13">
        <v>1.1599999999999999</v>
      </c>
    </row>
    <row r="36" spans="1:19" ht="15" thickBot="1" x14ac:dyDescent="0.4">
      <c r="A36" s="22"/>
      <c r="B36" s="15"/>
      <c r="C36" s="23" t="s">
        <v>70</v>
      </c>
      <c r="D36" s="15">
        <v>9.7535833305433195E-2</v>
      </c>
      <c r="E36" s="15">
        <v>3.0654369713616601E-2</v>
      </c>
      <c r="F36" s="15">
        <v>0.12660518635579199</v>
      </c>
      <c r="G36" s="15">
        <v>8.5243449461431295E-2</v>
      </c>
      <c r="H36" s="15">
        <v>7.15983733042512E-2</v>
      </c>
      <c r="I36" s="16">
        <v>0.24572409226491199</v>
      </c>
      <c r="K36" s="23"/>
      <c r="L36" s="15"/>
      <c r="M36" s="23" t="s">
        <v>75</v>
      </c>
      <c r="N36" s="14" t="b">
        <f>IF(D36&lt;0.001,"***",IF(D36&lt;0.01,"**",IF(D36&lt;0.05,"*")))</f>
        <v>0</v>
      </c>
      <c r="O36" s="15" t="str">
        <f>IF(E36&lt;0.001,"***",IF(E36&lt;0.01,"**",IF(E36&lt;0.05,"*")))</f>
        <v>*</v>
      </c>
      <c r="P36" s="15" t="b">
        <f>IF(F36&lt;0.001,"***",IF(F36&lt;0.01,"**",IF(F36&lt;0.05,"*")))</f>
        <v>0</v>
      </c>
      <c r="Q36" s="15" t="b">
        <f>IF(G36&lt;0.001,"***",IF(G36&lt;0.01,"**",IF(G36&lt;0.05,"*")))</f>
        <v>0</v>
      </c>
      <c r="R36" s="15" t="b">
        <f>IF(H36&lt;0.001,"***",IF(H36&lt;0.01,"**",IF(H36&lt;0.05,"*")))</f>
        <v>0</v>
      </c>
      <c r="S36" s="16" t="b">
        <f>IF(I36&lt;0.001,"***",IF(I36&lt;0.01,"**",IF(I36&lt;0.05,"*")))</f>
        <v>0</v>
      </c>
    </row>
    <row r="37" spans="1:19" ht="15" thickBot="1" x14ac:dyDescent="0.4">
      <c r="A37" s="23"/>
      <c r="B37" s="29" t="s">
        <v>71</v>
      </c>
      <c r="C37" s="28"/>
      <c r="D37" s="29">
        <f>D27+D29+D31+D33+D35</f>
        <v>9.2200000000000006</v>
      </c>
      <c r="E37" s="30">
        <f>E27+E29+E31+E33+E35</f>
        <v>10.09</v>
      </c>
      <c r="F37" s="29">
        <f>F27+F29+F31+F33+F35</f>
        <v>9.5</v>
      </c>
      <c r="G37" s="29">
        <f>G27+G29+G31+G33+G35</f>
        <v>9.06</v>
      </c>
      <c r="H37" s="29">
        <f>H27+H29+H31+H33+H35</f>
        <v>7.01</v>
      </c>
      <c r="I37" s="31">
        <f>I27+I29+I31+I33+I35</f>
        <v>7.17</v>
      </c>
    </row>
    <row r="40" spans="1:19" x14ac:dyDescent="0.35">
      <c r="C40" t="str">
        <f>IF(D28&lt;0.001,"***",IF(D28&lt;0.01,"**",IF(D28&lt;0.05,"*")))</f>
        <v>*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A5EE-3BD5-4281-8B13-E05FA0E89401}">
  <dimension ref="A1:X49"/>
  <sheetViews>
    <sheetView tabSelected="1" topLeftCell="E1" workbookViewId="0">
      <selection activeCell="M43" sqref="M43"/>
    </sheetView>
  </sheetViews>
  <sheetFormatPr defaultRowHeight="14.5" x14ac:dyDescent="0.35"/>
  <cols>
    <col min="5" max="5" width="29.90625" customWidth="1"/>
    <col min="6" max="6" width="10.6328125" bestFit="1" customWidth="1"/>
    <col min="7" max="7" width="10.81640625" bestFit="1" customWidth="1"/>
    <col min="8" max="8" width="12.36328125" customWidth="1"/>
    <col min="9" max="9" width="9.1796875" customWidth="1"/>
    <col min="11" max="11" width="9.453125" customWidth="1"/>
    <col min="13" max="13" width="13.1796875" customWidth="1"/>
    <col min="14" max="14" width="8.81640625" bestFit="1" customWidth="1"/>
    <col min="17" max="17" width="13.90625" customWidth="1"/>
    <col min="18" max="18" width="14.6328125" customWidth="1"/>
    <col min="19" max="19" width="12.08984375" customWidth="1"/>
    <col min="20" max="20" width="11.90625" customWidth="1"/>
    <col min="21" max="21" width="12.7265625" customWidth="1"/>
  </cols>
  <sheetData>
    <row r="1" spans="1:2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thickBot="1" x14ac:dyDescent="0.4">
      <c r="A3" s="7"/>
      <c r="B3" s="7"/>
      <c r="C3" s="7"/>
      <c r="D3" s="7"/>
      <c r="E3" s="47" t="s">
        <v>119</v>
      </c>
      <c r="F3" s="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" thickBot="1" x14ac:dyDescent="0.4">
      <c r="A4" s="7"/>
      <c r="B4" s="7"/>
      <c r="C4" s="7"/>
      <c r="D4" s="7"/>
      <c r="E4" s="41"/>
      <c r="F4" s="8" t="s">
        <v>43</v>
      </c>
      <c r="G4" s="9" t="s">
        <v>101</v>
      </c>
      <c r="H4" s="9"/>
      <c r="I4" s="11"/>
      <c r="J4" s="10" t="s">
        <v>44</v>
      </c>
      <c r="K4" s="9" t="s">
        <v>102</v>
      </c>
      <c r="L4" s="9"/>
      <c r="M4" s="9"/>
      <c r="N4" s="8" t="s">
        <v>45</v>
      </c>
      <c r="O4" s="34" t="s">
        <v>103</v>
      </c>
      <c r="P4" s="9"/>
      <c r="Q4" s="18"/>
      <c r="R4" s="10" t="s">
        <v>94</v>
      </c>
      <c r="S4" s="34" t="s">
        <v>107</v>
      </c>
      <c r="T4" s="9"/>
      <c r="U4" s="11"/>
      <c r="V4" s="7"/>
      <c r="W4" s="7"/>
      <c r="X4" s="7"/>
    </row>
    <row r="5" spans="1:24" x14ac:dyDescent="0.35">
      <c r="A5" s="7"/>
      <c r="B5" s="7"/>
      <c r="C5" s="7"/>
      <c r="D5" s="7"/>
      <c r="E5" s="33"/>
      <c r="F5" s="39" t="s">
        <v>97</v>
      </c>
      <c r="G5" s="9"/>
      <c r="H5" s="39" t="s">
        <v>98</v>
      </c>
      <c r="I5" s="11"/>
      <c r="J5" s="40" t="s">
        <v>97</v>
      </c>
      <c r="K5" s="9"/>
      <c r="L5" s="39" t="s">
        <v>98</v>
      </c>
      <c r="M5" s="11"/>
      <c r="N5" s="39" t="s">
        <v>97</v>
      </c>
      <c r="O5" s="9"/>
      <c r="P5" s="39" t="s">
        <v>98</v>
      </c>
      <c r="Q5" s="11"/>
      <c r="R5" s="40" t="s">
        <v>97</v>
      </c>
      <c r="S5" s="9"/>
      <c r="T5" s="39" t="s">
        <v>98</v>
      </c>
      <c r="U5" s="11"/>
      <c r="V5" s="7"/>
      <c r="W5" s="7"/>
      <c r="X5" s="7"/>
    </row>
    <row r="6" spans="1:24" ht="15" thickBot="1" x14ac:dyDescent="0.4">
      <c r="A6" s="7"/>
      <c r="B6" s="7"/>
      <c r="C6" s="7"/>
      <c r="D6" s="7"/>
      <c r="E6" s="33" t="s">
        <v>112</v>
      </c>
      <c r="F6" s="12" t="s">
        <v>96</v>
      </c>
      <c r="G6" s="7" t="s">
        <v>95</v>
      </c>
      <c r="H6" s="12" t="s">
        <v>96</v>
      </c>
      <c r="I6" s="13" t="s">
        <v>95</v>
      </c>
      <c r="J6" s="7" t="s">
        <v>96</v>
      </c>
      <c r="K6" s="7" t="s">
        <v>95</v>
      </c>
      <c r="L6" s="12" t="s">
        <v>96</v>
      </c>
      <c r="M6" s="13" t="s">
        <v>95</v>
      </c>
      <c r="N6" s="12" t="s">
        <v>96</v>
      </c>
      <c r="O6" s="7" t="s">
        <v>95</v>
      </c>
      <c r="P6" s="12" t="s">
        <v>96</v>
      </c>
      <c r="Q6" s="13" t="s">
        <v>95</v>
      </c>
      <c r="R6" s="7" t="s">
        <v>96</v>
      </c>
      <c r="S6" s="7" t="s">
        <v>95</v>
      </c>
      <c r="T6" s="12" t="s">
        <v>96</v>
      </c>
      <c r="U6" s="13" t="s">
        <v>95</v>
      </c>
      <c r="V6" s="7"/>
      <c r="W6" s="7"/>
      <c r="X6" s="7"/>
    </row>
    <row r="7" spans="1:24" x14ac:dyDescent="0.35">
      <c r="A7" s="7"/>
      <c r="B7" s="7"/>
      <c r="C7" s="7"/>
      <c r="D7" s="7"/>
      <c r="E7" s="17" t="s">
        <v>108</v>
      </c>
      <c r="F7" s="17">
        <f>Rosenbrock!N106</f>
        <v>40455.75</v>
      </c>
      <c r="G7" s="9">
        <f>Rosenbrock!P106</f>
        <v>6752.81</v>
      </c>
      <c r="H7" s="17">
        <f>Rosenbrock!N107</f>
        <v>9.15</v>
      </c>
      <c r="I7" s="11">
        <f>Rosenbrock!P107</f>
        <v>0.3</v>
      </c>
      <c r="J7" s="9">
        <f>Ackley!N106</f>
        <v>19.29</v>
      </c>
      <c r="K7" s="9">
        <f>Ackley!P106</f>
        <v>0.37</v>
      </c>
      <c r="L7" s="17">
        <f>Ackley!N107</f>
        <v>8.92</v>
      </c>
      <c r="M7" s="11">
        <f>Ackley!P107</f>
        <v>0.38</v>
      </c>
      <c r="N7" s="17">
        <f>Rastrigin!N106</f>
        <v>693.85</v>
      </c>
      <c r="O7" s="9">
        <f>Rastrigin!P106</f>
        <v>34.28</v>
      </c>
      <c r="P7" s="44">
        <f>Rastrigin!N107</f>
        <v>8.98</v>
      </c>
      <c r="Q7" s="11">
        <f>Rastrigin!P107</f>
        <v>0.23</v>
      </c>
      <c r="R7" s="9">
        <f>Schaffer!N106</f>
        <v>505.01</v>
      </c>
      <c r="S7" s="9">
        <f>Schaffer!P106</f>
        <v>19.27</v>
      </c>
      <c r="T7" s="17">
        <f>Schaffer!N107</f>
        <v>8.07</v>
      </c>
      <c r="U7" s="11">
        <f>Schaffer!P107</f>
        <v>0.23</v>
      </c>
      <c r="V7" s="7"/>
      <c r="W7" s="7"/>
      <c r="X7" s="7"/>
    </row>
    <row r="8" spans="1:24" x14ac:dyDescent="0.35">
      <c r="A8" s="7"/>
      <c r="B8" s="7"/>
      <c r="C8" s="7"/>
      <c r="D8" s="7"/>
      <c r="E8" s="12" t="s">
        <v>109</v>
      </c>
      <c r="F8" s="33">
        <f>Rosenbrock!W106</f>
        <v>25543.46</v>
      </c>
      <c r="G8" s="7">
        <f>Rosenbrock!Y106</f>
        <v>13708.52</v>
      </c>
      <c r="H8" s="43">
        <f>Rosenbrock!W107</f>
        <v>9.02</v>
      </c>
      <c r="I8" s="13">
        <f>Rosenbrock!Y107</f>
        <v>0.51</v>
      </c>
      <c r="J8" s="7">
        <f>Ackley!W106</f>
        <v>19.27</v>
      </c>
      <c r="K8" s="7">
        <f>Ackley!Y106</f>
        <v>0.55000000000000004</v>
      </c>
      <c r="L8" s="12">
        <f>Ackley!W107</f>
        <v>8.98</v>
      </c>
      <c r="M8" s="13">
        <f>Ackley!Y107</f>
        <v>0.36</v>
      </c>
      <c r="N8" s="12">
        <f>Rastrigin!W106</f>
        <v>635.84</v>
      </c>
      <c r="O8" s="7">
        <f>Rastrigin!Y106</f>
        <v>87.64</v>
      </c>
      <c r="P8" s="12">
        <f>Rastrigin!W107</f>
        <v>9.1300000000000008</v>
      </c>
      <c r="Q8" s="13">
        <f>Rastrigin!Y107</f>
        <v>0.32</v>
      </c>
      <c r="R8" s="25">
        <f>Schaffer!W106</f>
        <v>471.38</v>
      </c>
      <c r="S8" s="7">
        <f>Schaffer!Y106</f>
        <v>59.64</v>
      </c>
      <c r="T8" s="12">
        <f>Schaffer!W107</f>
        <v>8.07</v>
      </c>
      <c r="U8" s="13">
        <f>Schaffer!Y107</f>
        <v>0.21</v>
      </c>
      <c r="V8" s="7"/>
      <c r="W8" s="7"/>
      <c r="X8" s="7"/>
    </row>
    <row r="9" spans="1:24" x14ac:dyDescent="0.35">
      <c r="A9" s="7"/>
      <c r="B9" s="7"/>
      <c r="C9" s="7"/>
      <c r="D9" s="7"/>
      <c r="E9" s="12" t="s">
        <v>114</v>
      </c>
      <c r="F9" s="12">
        <f>Rosenbrock!E141</f>
        <v>28047.98</v>
      </c>
      <c r="G9" s="7">
        <f>Rosenbrock!G141</f>
        <v>14114.72</v>
      </c>
      <c r="H9" s="12">
        <f>Rosenbrock!E142</f>
        <v>9.09</v>
      </c>
      <c r="I9" s="13">
        <f>Rosenbrock!G142</f>
        <v>0.4</v>
      </c>
      <c r="J9" s="7">
        <f>Ackley!E141</f>
        <v>19.190000000000001</v>
      </c>
      <c r="K9" s="13">
        <f>Ackley!G141</f>
        <v>0.48</v>
      </c>
      <c r="L9" s="12">
        <f>Ackley!E142</f>
        <v>9.08</v>
      </c>
      <c r="M9" s="13">
        <f>Ackley!G142</f>
        <v>0.41</v>
      </c>
      <c r="N9" s="12">
        <f>Rastrigin!E141</f>
        <v>649.87</v>
      </c>
      <c r="O9" s="7">
        <f>Rastrigin!G141</f>
        <v>71.47</v>
      </c>
      <c r="P9" s="12">
        <f>Rastrigin!E142</f>
        <v>9.1</v>
      </c>
      <c r="Q9" s="13">
        <f>Rastrigin!G142</f>
        <v>0.23</v>
      </c>
      <c r="R9" s="24">
        <f>Schaffer!E141</f>
        <v>465.22</v>
      </c>
      <c r="S9" s="7">
        <f>Schaffer!G141</f>
        <v>54.34</v>
      </c>
      <c r="T9" s="43">
        <f>Schaffer!E142</f>
        <v>8.02</v>
      </c>
      <c r="U9" s="13">
        <f>Schaffer!G142</f>
        <v>0.32</v>
      </c>
      <c r="V9" s="7"/>
      <c r="W9" s="7"/>
      <c r="X9" s="7"/>
    </row>
    <row r="10" spans="1:24" x14ac:dyDescent="0.35">
      <c r="A10" s="7"/>
      <c r="B10" s="7"/>
      <c r="C10" s="7"/>
      <c r="D10" s="7"/>
      <c r="E10" s="12" t="s">
        <v>110</v>
      </c>
      <c r="F10" s="12">
        <f>Rosenbrock!N141</f>
        <v>25861.86</v>
      </c>
      <c r="G10" s="7">
        <f>Rosenbrock!P141</f>
        <v>12143.24</v>
      </c>
      <c r="H10" s="12">
        <f>Rosenbrock!N142</f>
        <v>9.08</v>
      </c>
      <c r="I10" s="13">
        <f>Rosenbrock!P142</f>
        <v>0.4</v>
      </c>
      <c r="J10" s="24">
        <f>Ackley!N141</f>
        <v>18.940000000000001</v>
      </c>
      <c r="K10" s="13">
        <f>Ackley!P141</f>
        <v>0.66</v>
      </c>
      <c r="L10" s="12">
        <f>Ackley!N142</f>
        <v>9.07</v>
      </c>
      <c r="M10" s="13">
        <f>Ackley!P142</f>
        <v>0.37</v>
      </c>
      <c r="N10" s="12">
        <f>Rastrigin!N141</f>
        <v>626.57000000000005</v>
      </c>
      <c r="O10" s="7">
        <f>Rastrigin!P141</f>
        <v>86.68</v>
      </c>
      <c r="P10" s="12">
        <f>Rastrigin!N142</f>
        <v>9.08</v>
      </c>
      <c r="Q10" s="13">
        <f>Rastrigin!P142</f>
        <v>0.28000000000000003</v>
      </c>
      <c r="R10" s="7">
        <f>Schaffer!N141</f>
        <v>471.51</v>
      </c>
      <c r="S10" s="7">
        <f>Schaffer!P141</f>
        <v>52.05</v>
      </c>
      <c r="T10" s="12">
        <f>Schaffer!N142</f>
        <v>8.0299999999999994</v>
      </c>
      <c r="U10" s="13">
        <f>Schaffer!P142</f>
        <v>0.31</v>
      </c>
      <c r="V10" s="7"/>
      <c r="W10" s="7"/>
      <c r="X10" s="7"/>
    </row>
    <row r="11" spans="1:24" ht="15" thickBot="1" x14ac:dyDescent="0.4">
      <c r="A11" s="7"/>
      <c r="B11" s="7"/>
      <c r="C11" s="7"/>
      <c r="D11" s="7"/>
      <c r="E11" s="37" t="s">
        <v>111</v>
      </c>
      <c r="F11" s="12">
        <f>Rosenbrock!W141</f>
        <v>31222.59</v>
      </c>
      <c r="G11" s="7">
        <f>Rosenbrock!Y141</f>
        <v>12983.88</v>
      </c>
      <c r="H11" s="12">
        <f>Rosenbrock!W142</f>
        <v>9.11</v>
      </c>
      <c r="I11" s="13">
        <f>Rosenbrock!Y142</f>
        <v>0.44</v>
      </c>
      <c r="J11" s="7">
        <f>Ackley!W141</f>
        <v>19.170000000000002</v>
      </c>
      <c r="K11" s="13">
        <f>Ackley!Y141</f>
        <v>0.51</v>
      </c>
      <c r="L11" s="43">
        <f>Ackley!W142</f>
        <v>8.86</v>
      </c>
      <c r="M11" s="13">
        <f>Ackley!Y142</f>
        <v>0.21</v>
      </c>
      <c r="N11" s="33">
        <f>Rastrigin!W141</f>
        <v>621.27</v>
      </c>
      <c r="O11" s="7">
        <f>Rastrigin!Y141</f>
        <v>88.8</v>
      </c>
      <c r="P11" s="12">
        <f>Rastrigin!W142</f>
        <v>9.02</v>
      </c>
      <c r="Q11" s="13">
        <f>Rastrigin!Y142</f>
        <v>0.23</v>
      </c>
      <c r="R11" s="7">
        <f>Schaffer!W141</f>
        <v>492.13</v>
      </c>
      <c r="S11" s="7">
        <f>Schaffer!Y141</f>
        <v>50.07</v>
      </c>
      <c r="T11" s="12">
        <f>Schaffer!W142</f>
        <v>8.11</v>
      </c>
      <c r="U11" s="13">
        <f>Schaffer!Y142</f>
        <v>0.38</v>
      </c>
      <c r="V11" s="7"/>
      <c r="W11" s="7"/>
      <c r="X11" s="7"/>
    </row>
    <row r="12" spans="1:24" x14ac:dyDescent="0.35">
      <c r="A12" s="7"/>
      <c r="B12" s="7"/>
      <c r="C12" s="7"/>
      <c r="D12" s="7"/>
      <c r="E12" s="17" t="s">
        <v>113</v>
      </c>
      <c r="F12" s="17">
        <f>Rosenbrock!E176</f>
        <v>12092.96</v>
      </c>
      <c r="G12" s="9">
        <f>Rosenbrock!G176</f>
        <v>2851.84</v>
      </c>
      <c r="H12" s="44">
        <f>Rosenbrock!E177</f>
        <v>8.69</v>
      </c>
      <c r="I12" s="9">
        <f>Rosenbrock!G177</f>
        <v>0.45</v>
      </c>
      <c r="J12" s="17">
        <f>Ackley!E176</f>
        <v>18.61</v>
      </c>
      <c r="K12" s="9">
        <f>Ackley!G176</f>
        <v>0.28999999999999998</v>
      </c>
      <c r="L12" s="17">
        <f>Ackley!E177</f>
        <v>8.9700000000000006</v>
      </c>
      <c r="M12" s="9">
        <f>Ackley!G177</f>
        <v>0.54</v>
      </c>
      <c r="N12" s="17">
        <f>Rastrigin!E176</f>
        <v>547.21</v>
      </c>
      <c r="O12" s="11">
        <f>Rastrigin!G176</f>
        <v>38.549999999999997</v>
      </c>
      <c r="P12" s="34">
        <f>Rastrigin!E177</f>
        <v>8.36</v>
      </c>
      <c r="Q12" s="11">
        <f>Rastrigin!G177</f>
        <v>0.4</v>
      </c>
      <c r="R12" s="10">
        <f>Schaffer!E176</f>
        <v>419.25</v>
      </c>
      <c r="S12" s="11">
        <f>Schaffer!G176</f>
        <v>20.71</v>
      </c>
      <c r="T12" s="9">
        <f>Schaffer!E177</f>
        <v>8.2899999999999991</v>
      </c>
      <c r="U12" s="11">
        <f>Schaffer!G177</f>
        <v>0.42</v>
      </c>
      <c r="V12" s="7"/>
      <c r="W12" s="7"/>
      <c r="X12" s="7"/>
    </row>
    <row r="13" spans="1:24" x14ac:dyDescent="0.35">
      <c r="A13" s="7"/>
      <c r="B13" s="7"/>
      <c r="C13" s="7"/>
      <c r="D13" s="7"/>
      <c r="E13" s="12" t="s">
        <v>115</v>
      </c>
      <c r="F13" s="12">
        <f>Rosenbrock!N176</f>
        <v>43199.59</v>
      </c>
      <c r="G13" s="7">
        <f>Rosenbrock!P176</f>
        <v>7827.84</v>
      </c>
      <c r="H13" s="12">
        <f>Rosenbrock!N177</f>
        <v>8.7100000000000009</v>
      </c>
      <c r="I13" s="7">
        <f>Rosenbrock!P177</f>
        <v>0.63</v>
      </c>
      <c r="J13" s="12">
        <f>Ackley!N176</f>
        <v>19.46</v>
      </c>
      <c r="K13" s="7">
        <f>Ackley!P176</f>
        <v>0.22</v>
      </c>
      <c r="L13" s="12">
        <f>Ackley!N177</f>
        <v>9.08</v>
      </c>
      <c r="M13" s="7">
        <f>Ackley!P177</f>
        <v>0.42</v>
      </c>
      <c r="N13" s="12">
        <f>Rastrigin!N176</f>
        <v>717.17</v>
      </c>
      <c r="O13" s="13">
        <f>Rastrigin!P176</f>
        <v>38.090000000000003</v>
      </c>
      <c r="P13" s="7">
        <f>Rastrigin!N177</f>
        <v>8.3800000000000008</v>
      </c>
      <c r="Q13" s="13">
        <f>Rastrigin!P177</f>
        <v>0.4</v>
      </c>
      <c r="R13" s="7">
        <f>Schaffer!N176</f>
        <v>524.38</v>
      </c>
      <c r="S13" s="13">
        <f>Schaffer!P176</f>
        <v>20.84</v>
      </c>
      <c r="T13" s="7">
        <f>Schaffer!N177</f>
        <v>8.2100000000000009</v>
      </c>
      <c r="U13" s="13">
        <f>Schaffer!P177</f>
        <v>0.4</v>
      </c>
      <c r="V13" s="7"/>
      <c r="W13" s="7"/>
      <c r="X13" s="7"/>
    </row>
    <row r="14" spans="1:24" x14ac:dyDescent="0.35">
      <c r="A14" s="7"/>
      <c r="B14" s="7"/>
      <c r="C14" s="7"/>
      <c r="D14" s="7"/>
      <c r="E14" s="12" t="s">
        <v>116</v>
      </c>
      <c r="F14" s="33">
        <f>Rosenbrock!E211</f>
        <v>1229.82</v>
      </c>
      <c r="G14" s="7">
        <f>Rosenbrock!G211</f>
        <v>325.60000000000002</v>
      </c>
      <c r="H14" s="12">
        <f>Rosenbrock!E212</f>
        <v>185.35</v>
      </c>
      <c r="I14" s="7">
        <f>Rosenbrock!G212</f>
        <v>19.18</v>
      </c>
      <c r="J14" s="33">
        <f>Ackley!E211</f>
        <v>17.79</v>
      </c>
      <c r="K14" s="7">
        <f>Ackley!G211</f>
        <v>0.47</v>
      </c>
      <c r="L14" s="12">
        <f>Ackley!E212</f>
        <v>45.87</v>
      </c>
      <c r="M14" s="7">
        <f>Ackley!G212</f>
        <v>6.49</v>
      </c>
      <c r="N14" s="33">
        <f>Rastrigin!E211</f>
        <v>518.35</v>
      </c>
      <c r="O14" s="13">
        <f>Rastrigin!G211</f>
        <v>57.22</v>
      </c>
      <c r="P14" s="7">
        <f>Rastrigin!E212</f>
        <v>59.38</v>
      </c>
      <c r="Q14" s="13">
        <f>Rastrigin!G212</f>
        <v>16.79</v>
      </c>
      <c r="R14" s="7">
        <f>Schaffer!E211</f>
        <v>429.96</v>
      </c>
      <c r="S14" s="13">
        <f>Schaffer!G211</f>
        <v>38.19</v>
      </c>
      <c r="T14" s="7">
        <f>Schaffer!E212</f>
        <v>44.77</v>
      </c>
      <c r="U14" s="13">
        <f>Schaffer!G212</f>
        <v>1.36</v>
      </c>
      <c r="V14" s="7"/>
      <c r="W14" s="7"/>
      <c r="X14" s="7"/>
    </row>
    <row r="15" spans="1:24" x14ac:dyDescent="0.35">
      <c r="A15" s="7"/>
      <c r="B15" s="7"/>
      <c r="C15" s="7"/>
      <c r="D15" s="7"/>
      <c r="E15" s="12" t="s">
        <v>117</v>
      </c>
      <c r="F15" s="12">
        <f>Rosenbrock!W176</f>
        <v>45197.91</v>
      </c>
      <c r="G15" s="7">
        <f>Rosenbrock!Y176</f>
        <v>4301.01</v>
      </c>
      <c r="H15" s="12">
        <f>Rosenbrock!W177</f>
        <v>8.92</v>
      </c>
      <c r="I15" s="7">
        <f>Rosenbrock!Y177</f>
        <v>0.44</v>
      </c>
      <c r="J15" s="12">
        <f>Ackley!W176</f>
        <v>19.61</v>
      </c>
      <c r="K15" s="7">
        <f>Ackley!Y176</f>
        <v>0.2</v>
      </c>
      <c r="L15" s="12">
        <f>Ackley!W177</f>
        <v>8.6300000000000008</v>
      </c>
      <c r="M15" s="7">
        <f>Ackley!Y177</f>
        <v>0.37</v>
      </c>
      <c r="N15" s="12">
        <f>Rastrigin!W176</f>
        <v>711.45</v>
      </c>
      <c r="O15" s="13">
        <f>Rastrigin!Y176</f>
        <v>30.1</v>
      </c>
      <c r="P15" s="7">
        <f>Rastrigin!W177</f>
        <v>8.57</v>
      </c>
      <c r="Q15" s="13">
        <f>Rastrigin!Y177</f>
        <v>0.48</v>
      </c>
      <c r="R15" s="7">
        <f>Schaffer!W176</f>
        <v>527.78</v>
      </c>
      <c r="S15" s="13">
        <f>Schaffer!Y176</f>
        <v>8.26</v>
      </c>
      <c r="T15" s="7">
        <f>Schaffer!W177</f>
        <v>8.24</v>
      </c>
      <c r="U15" s="13">
        <f>Schaffer!Y177</f>
        <v>0.41</v>
      </c>
      <c r="V15" s="7"/>
      <c r="W15" s="7"/>
      <c r="X15" s="7"/>
    </row>
    <row r="16" spans="1:24" ht="15" thickBot="1" x14ac:dyDescent="0.4">
      <c r="A16" s="7"/>
      <c r="B16" s="7"/>
      <c r="C16" s="7"/>
      <c r="D16" s="7"/>
      <c r="E16" s="37" t="s">
        <v>118</v>
      </c>
      <c r="F16" s="12">
        <f>Rosenbrock!N211</f>
        <v>43564.5</v>
      </c>
      <c r="G16" s="7">
        <f>Rosenbrock!P211</f>
        <v>5359.16</v>
      </c>
      <c r="H16" s="12">
        <f>Rosenbrock!N212</f>
        <v>8.7200000000000006</v>
      </c>
      <c r="I16" s="7">
        <f>Rosenbrock!P212</f>
        <v>0.65</v>
      </c>
      <c r="J16" s="12">
        <f>Ackley!N211</f>
        <v>19.579999999999998</v>
      </c>
      <c r="K16" s="7">
        <f>Ackley!P211</f>
        <v>0.25</v>
      </c>
      <c r="L16" s="43">
        <f>Ackley!N212</f>
        <v>8.57</v>
      </c>
      <c r="M16" s="7">
        <f>Ackley!P212</f>
        <v>0.46</v>
      </c>
      <c r="N16" s="12">
        <f>Rastrigin!N211</f>
        <v>707.7</v>
      </c>
      <c r="O16" s="13">
        <f>Rastrigin!P211</f>
        <v>24.09</v>
      </c>
      <c r="P16" s="7">
        <f>Rastrigin!N212</f>
        <v>8.44</v>
      </c>
      <c r="Q16" s="13">
        <f>Rastrigin!P212</f>
        <v>0.47</v>
      </c>
      <c r="R16" s="7">
        <f>Schaffer!N211</f>
        <v>524.1</v>
      </c>
      <c r="S16" s="13">
        <f>Schaffer!P211</f>
        <v>12.19</v>
      </c>
      <c r="T16" s="7">
        <f>Schaffer!N212</f>
        <v>8.09</v>
      </c>
      <c r="U16" s="13">
        <f>Schaffer!P212</f>
        <v>0.33</v>
      </c>
      <c r="V16" s="7"/>
      <c r="W16" s="7"/>
      <c r="X16" s="7"/>
    </row>
    <row r="17" spans="1:24" x14ac:dyDescent="0.35">
      <c r="A17" s="7"/>
      <c r="B17" s="7"/>
      <c r="C17" s="7"/>
      <c r="D17" s="7"/>
      <c r="E17" s="17" t="s">
        <v>127</v>
      </c>
      <c r="F17" s="8">
        <f>Rosenbrock!E1</f>
        <v>17604.830000000002</v>
      </c>
      <c r="G17" s="11">
        <f>Rosenbrock!G1</f>
        <v>10654.88</v>
      </c>
      <c r="H17" s="9">
        <f>Rosenbrock!E34</f>
        <v>8.8699999999999992</v>
      </c>
      <c r="I17" s="9">
        <f>Rosenbrock!G34</f>
        <v>1.56</v>
      </c>
      <c r="J17" s="17">
        <f>Ackley!E1</f>
        <v>19</v>
      </c>
      <c r="K17" s="11">
        <f>Ackley!G1</f>
        <v>0.43</v>
      </c>
      <c r="L17" s="34">
        <f>Ackley!E34</f>
        <v>7.8</v>
      </c>
      <c r="M17" s="9">
        <f>Ackley!G34</f>
        <v>0.05</v>
      </c>
      <c r="N17" s="17">
        <f>Rastrigin!E1</f>
        <v>625.92999999999995</v>
      </c>
      <c r="O17" s="11">
        <f>Rastrigin!G1</f>
        <v>72.760000000000005</v>
      </c>
      <c r="P17" s="9">
        <f>Rastrigin!E34</f>
        <v>7.97</v>
      </c>
      <c r="Q17" s="9">
        <f>Rastrigin!G34</f>
        <v>0.38</v>
      </c>
      <c r="R17" s="17">
        <f>Schaffer!E1</f>
        <v>473.75</v>
      </c>
      <c r="S17" s="11">
        <f>Schaffer!G1</f>
        <v>46.38</v>
      </c>
      <c r="T17" s="9">
        <f>Schaffer!E34</f>
        <v>7.85</v>
      </c>
      <c r="U17" s="11">
        <f>Schaffer!G34</f>
        <v>0.28999999999999998</v>
      </c>
      <c r="V17" s="7"/>
      <c r="W17" s="7"/>
      <c r="X17" s="7"/>
    </row>
    <row r="18" spans="1:24" x14ac:dyDescent="0.35">
      <c r="A18" s="7"/>
      <c r="B18" s="7"/>
      <c r="C18" s="7"/>
      <c r="D18" s="7"/>
      <c r="E18" s="37" t="s">
        <v>124</v>
      </c>
      <c r="F18" s="12">
        <f>Rosenbrock!E246</f>
        <v>25703.62</v>
      </c>
      <c r="G18" s="13">
        <f>Rosenbrock!G246</f>
        <v>13268.56</v>
      </c>
      <c r="H18" s="24">
        <f>Rosenbrock!E247</f>
        <v>8.1199999999999992</v>
      </c>
      <c r="I18" s="7">
        <f>Rosenbrock!G247</f>
        <v>0.32</v>
      </c>
      <c r="J18" s="33">
        <f>Ackley!E246</f>
        <v>18.84</v>
      </c>
      <c r="K18" s="13">
        <f>Ackley!G246</f>
        <v>0.59</v>
      </c>
      <c r="L18" s="25">
        <f>Ackley!E247</f>
        <v>8.23</v>
      </c>
      <c r="M18" s="7">
        <f>Ackley!G247</f>
        <v>0.4</v>
      </c>
      <c r="N18" s="12">
        <f>Rastrigin!E246</f>
        <v>623.16</v>
      </c>
      <c r="O18" s="13">
        <f>Rastrigin!G246</f>
        <v>83.64</v>
      </c>
      <c r="P18" s="7">
        <f>Rastrigin!E247</f>
        <v>8.1999999999999993</v>
      </c>
      <c r="Q18" s="7">
        <f>Rastrigin!G247</f>
        <v>0.43</v>
      </c>
      <c r="R18" s="33">
        <f>Schaffer!E246</f>
        <v>449.68</v>
      </c>
      <c r="S18" s="13">
        <f>Schaffer!G246</f>
        <v>54.78</v>
      </c>
      <c r="T18" s="7">
        <f>Schaffer!E247</f>
        <v>8.17</v>
      </c>
      <c r="U18" s="13">
        <f>Schaffer!G247</f>
        <v>0.41</v>
      </c>
      <c r="V18" s="7"/>
      <c r="W18" s="7"/>
      <c r="X18" s="7"/>
    </row>
    <row r="19" spans="1:24" ht="15" thickBot="1" x14ac:dyDescent="0.4">
      <c r="A19" s="7"/>
      <c r="B19" s="7"/>
      <c r="C19" s="7"/>
      <c r="D19" s="7"/>
      <c r="E19" s="38" t="s">
        <v>128</v>
      </c>
      <c r="F19" s="14">
        <f>Rosenbrock!N246</f>
        <v>21614.51</v>
      </c>
      <c r="G19" s="16">
        <f>Rosenbrock!P246</f>
        <v>11546.27</v>
      </c>
      <c r="H19" s="15">
        <f>Rosenbrock!N247</f>
        <v>8.34</v>
      </c>
      <c r="I19" s="15">
        <f>Rosenbrock!P247</f>
        <v>0.41</v>
      </c>
      <c r="J19" s="14">
        <f>Ackley!N246</f>
        <v>18.96</v>
      </c>
      <c r="K19" s="16">
        <f>Ackley!P246</f>
        <v>0.68</v>
      </c>
      <c r="L19" s="48">
        <f>Ackley!N247</f>
        <v>8.3699999999999992</v>
      </c>
      <c r="M19" s="15">
        <f>Ackley!P247</f>
        <v>0.45</v>
      </c>
      <c r="N19" s="42">
        <f>Rastrigin!N246</f>
        <v>618.09</v>
      </c>
      <c r="O19" s="16">
        <f>Rastrigin!P246</f>
        <v>67.099999999999994</v>
      </c>
      <c r="P19" s="15">
        <f>Rastrigin!N247</f>
        <v>8.17</v>
      </c>
      <c r="Q19" s="15">
        <f>Rastrigin!P247</f>
        <v>0.39</v>
      </c>
      <c r="R19" s="14">
        <f>Schaffer!N246</f>
        <v>454.98</v>
      </c>
      <c r="S19" s="16">
        <f>Schaffer!P246</f>
        <v>43.09</v>
      </c>
      <c r="T19" s="15">
        <f>Schaffer!N247</f>
        <v>8.34</v>
      </c>
      <c r="U19" s="16">
        <f>Schaffer!P247</f>
        <v>0.46</v>
      </c>
      <c r="V19" s="7"/>
      <c r="W19" s="7"/>
      <c r="X19" s="7"/>
    </row>
    <row r="20" spans="1:2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" thickBot="1" x14ac:dyDescent="0.4">
      <c r="A21" s="7"/>
      <c r="B21" s="7"/>
      <c r="C21" s="7"/>
      <c r="D21" s="7"/>
      <c r="E21" s="45" t="s">
        <v>106</v>
      </c>
      <c r="F21" t="s">
        <v>120</v>
      </c>
      <c r="V21" s="7"/>
      <c r="W21" s="7"/>
      <c r="X21" s="7"/>
    </row>
    <row r="22" spans="1:24" ht="15" thickBot="1" x14ac:dyDescent="0.4">
      <c r="A22" s="7"/>
      <c r="B22" s="7"/>
      <c r="C22" s="7"/>
      <c r="D22" s="7"/>
      <c r="E22" s="46" t="s">
        <v>122</v>
      </c>
      <c r="F22" s="29">
        <v>3</v>
      </c>
      <c r="G22" s="29"/>
      <c r="H22" s="29"/>
      <c r="I22" s="29"/>
      <c r="J22" s="27">
        <v>4</v>
      </c>
      <c r="K22" s="29"/>
      <c r="L22" s="29"/>
      <c r="M22" s="31"/>
      <c r="N22" s="29">
        <v>3</v>
      </c>
      <c r="O22" s="29"/>
      <c r="P22" s="29"/>
      <c r="Q22" s="29"/>
      <c r="R22" s="27">
        <v>5</v>
      </c>
      <c r="S22" s="29"/>
      <c r="T22" s="29"/>
      <c r="U22" s="31"/>
      <c r="V22" s="7"/>
      <c r="W22" s="7"/>
      <c r="X22" s="7"/>
    </row>
    <row r="23" spans="1:24" ht="15" thickBot="1" x14ac:dyDescent="0.4">
      <c r="A23" s="7"/>
      <c r="B23" s="7"/>
      <c r="C23" s="7"/>
      <c r="D23" s="7"/>
      <c r="E23" s="46" t="s">
        <v>121</v>
      </c>
      <c r="F23" s="29"/>
      <c r="G23" s="29"/>
      <c r="H23" s="29">
        <v>3</v>
      </c>
      <c r="I23" s="29"/>
      <c r="J23" s="27"/>
      <c r="K23" s="29"/>
      <c r="L23" s="29">
        <v>1</v>
      </c>
      <c r="M23" s="31"/>
      <c r="N23" s="29"/>
      <c r="O23" s="29"/>
      <c r="P23" s="29">
        <v>1</v>
      </c>
      <c r="Q23" s="29"/>
      <c r="R23" s="27"/>
      <c r="S23" s="29"/>
      <c r="T23" s="29">
        <v>1</v>
      </c>
      <c r="U23" s="31"/>
      <c r="V23" s="7"/>
      <c r="W23" s="7"/>
      <c r="X23" s="7"/>
    </row>
    <row r="24" spans="1:24" ht="15" thickBot="1" x14ac:dyDescent="0.4">
      <c r="A24" s="7"/>
      <c r="B24" s="7"/>
      <c r="C24" s="7"/>
      <c r="D24" s="7"/>
      <c r="E24" s="46" t="s">
        <v>105</v>
      </c>
      <c r="F24" s="29"/>
      <c r="G24" s="29"/>
      <c r="H24" s="29">
        <f>ROUND(H14/H17,)</f>
        <v>21</v>
      </c>
      <c r="I24" s="29" t="s">
        <v>104</v>
      </c>
      <c r="J24" s="27"/>
      <c r="K24" s="29"/>
      <c r="L24" s="29">
        <f>ROUND(L14/L17,)</f>
        <v>6</v>
      </c>
      <c r="M24" s="31" t="s">
        <v>104</v>
      </c>
      <c r="N24" s="29"/>
      <c r="O24" s="29"/>
      <c r="P24" s="29">
        <f>ROUND(P14/P17,)</f>
        <v>7</v>
      </c>
      <c r="Q24" s="29" t="s">
        <v>104</v>
      </c>
      <c r="R24" s="27"/>
      <c r="S24" s="29"/>
      <c r="T24" s="29">
        <f>ROUND(T14/T17,)</f>
        <v>6</v>
      </c>
      <c r="U24" s="31" t="s">
        <v>104</v>
      </c>
      <c r="V24" s="7"/>
      <c r="W24" s="7"/>
      <c r="X24" s="7"/>
    </row>
    <row r="25" spans="1:24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" thickBot="1" x14ac:dyDescent="0.4">
      <c r="A26" s="7"/>
      <c r="B26" s="7"/>
      <c r="C26" s="7"/>
      <c r="D26" s="7"/>
      <c r="E26" s="45" t="s">
        <v>106</v>
      </c>
      <c r="F26" t="s">
        <v>125</v>
      </c>
      <c r="V26" s="7"/>
      <c r="W26" s="7"/>
      <c r="X26" s="7"/>
    </row>
    <row r="27" spans="1:24" ht="15" thickBot="1" x14ac:dyDescent="0.4">
      <c r="E27" s="46" t="s">
        <v>122</v>
      </c>
      <c r="F27" s="29">
        <v>4</v>
      </c>
      <c r="G27" s="29"/>
      <c r="H27" s="29"/>
      <c r="I27" s="29"/>
      <c r="J27" s="27">
        <v>3</v>
      </c>
      <c r="K27" s="29"/>
      <c r="L27" s="29"/>
      <c r="M27" s="31"/>
      <c r="N27" s="29">
        <v>3</v>
      </c>
      <c r="O27" s="29"/>
      <c r="P27" s="29"/>
      <c r="Q27" s="29"/>
      <c r="R27" s="27">
        <v>3</v>
      </c>
      <c r="S27" s="29"/>
      <c r="T27" s="29"/>
      <c r="U27" s="31"/>
    </row>
    <row r="28" spans="1:24" ht="15" thickBot="1" x14ac:dyDescent="0.4">
      <c r="E28" s="46" t="s">
        <v>126</v>
      </c>
      <c r="F28" s="29"/>
      <c r="G28" s="29"/>
      <c r="H28" s="29">
        <f>ROUND(H14/H18,)</f>
        <v>23</v>
      </c>
      <c r="I28" s="29" t="s">
        <v>104</v>
      </c>
      <c r="J28" s="27"/>
      <c r="K28" s="29"/>
      <c r="L28" s="29">
        <f>ROUND(L14/L18,)</f>
        <v>6</v>
      </c>
      <c r="M28" s="31" t="s">
        <v>104</v>
      </c>
      <c r="N28" s="29"/>
      <c r="O28" s="29"/>
      <c r="P28" s="29">
        <f>ROUND(P14/P18,)</f>
        <v>7</v>
      </c>
      <c r="Q28" s="29" t="s">
        <v>104</v>
      </c>
      <c r="R28" s="27"/>
      <c r="S28" s="29"/>
      <c r="T28" s="29">
        <f>ROUND(T14/T18,)</f>
        <v>5</v>
      </c>
      <c r="U28" s="31" t="s">
        <v>104</v>
      </c>
    </row>
    <row r="30" spans="1:24" ht="15" thickBot="1" x14ac:dyDescent="0.4">
      <c r="E30" s="45" t="s">
        <v>106</v>
      </c>
      <c r="F30" t="s">
        <v>129</v>
      </c>
    </row>
    <row r="31" spans="1:24" ht="15" thickBot="1" x14ac:dyDescent="0.4">
      <c r="E31" s="46" t="s">
        <v>122</v>
      </c>
      <c r="F31" s="29">
        <v>3</v>
      </c>
      <c r="G31" s="29"/>
      <c r="H31" s="29"/>
      <c r="I31" s="29"/>
      <c r="J31" s="27">
        <v>4</v>
      </c>
      <c r="K31" s="29"/>
      <c r="L31" s="29"/>
      <c r="M31" s="31"/>
      <c r="N31" s="29">
        <v>3</v>
      </c>
      <c r="O31" s="29"/>
      <c r="P31" s="29"/>
      <c r="Q31" s="29"/>
      <c r="R31" s="27">
        <v>3</v>
      </c>
      <c r="S31" s="29"/>
      <c r="T31" s="29"/>
      <c r="U31" s="31"/>
    </row>
    <row r="32" spans="1:24" ht="15" thickBot="1" x14ac:dyDescent="0.4">
      <c r="E32" s="46" t="s">
        <v>126</v>
      </c>
      <c r="F32" s="29"/>
      <c r="G32" s="29"/>
      <c r="H32" s="29">
        <f>ROUND(H14/H19,)</f>
        <v>22</v>
      </c>
      <c r="I32" s="29" t="s">
        <v>104</v>
      </c>
      <c r="J32" s="27"/>
      <c r="K32" s="29"/>
      <c r="L32" s="29">
        <f>ROUND(L14/L19,)</f>
        <v>5</v>
      </c>
      <c r="M32" s="31" t="s">
        <v>104</v>
      </c>
      <c r="N32" s="29"/>
      <c r="O32" s="29"/>
      <c r="P32" s="29">
        <f>ROUND(P14/P19,)</f>
        <v>7</v>
      </c>
      <c r="Q32" s="29" t="s">
        <v>104</v>
      </c>
      <c r="R32" s="27"/>
      <c r="S32" s="29"/>
      <c r="T32" s="29">
        <f>ROUND(T14/T19,)</f>
        <v>5</v>
      </c>
      <c r="U32" s="31" t="s">
        <v>104</v>
      </c>
    </row>
    <row r="36" spans="5:11" ht="15" thickBot="1" x14ac:dyDescent="0.4"/>
    <row r="37" spans="5:11" ht="15" thickBot="1" x14ac:dyDescent="0.4">
      <c r="E37" s="27">
        <v>8</v>
      </c>
      <c r="F37" s="29" t="s">
        <v>136</v>
      </c>
      <c r="G37" t="s">
        <v>140</v>
      </c>
      <c r="H37" s="29"/>
      <c r="I37" s="29"/>
      <c r="J37" s="31"/>
    </row>
    <row r="38" spans="5:11" ht="15" thickBot="1" x14ac:dyDescent="0.4">
      <c r="E38" s="17"/>
      <c r="F38" s="27" t="s">
        <v>131</v>
      </c>
      <c r="G38" s="29" t="s">
        <v>132</v>
      </c>
      <c r="H38" s="29" t="s">
        <v>133</v>
      </c>
      <c r="I38" s="29" t="s">
        <v>134</v>
      </c>
      <c r="J38" s="31" t="s">
        <v>135</v>
      </c>
      <c r="K38" s="36" t="s">
        <v>141</v>
      </c>
    </row>
    <row r="39" spans="5:11" x14ac:dyDescent="0.35">
      <c r="E39" s="17" t="s">
        <v>138</v>
      </c>
      <c r="F39" s="17">
        <v>4</v>
      </c>
      <c r="G39" s="9">
        <v>1</v>
      </c>
      <c r="H39" s="9">
        <v>1</v>
      </c>
      <c r="I39" s="9">
        <v>1</v>
      </c>
      <c r="J39" s="11">
        <v>1</v>
      </c>
      <c r="K39">
        <f>SUM(F39:J39)</f>
        <v>8</v>
      </c>
    </row>
    <row r="40" spans="5:11" ht="15" thickBot="1" x14ac:dyDescent="0.4">
      <c r="E40" s="14" t="s">
        <v>137</v>
      </c>
      <c r="F40" s="53">
        <f>F39/$E$37</f>
        <v>0.5</v>
      </c>
      <c r="G40" s="51">
        <f>G39/$E$37</f>
        <v>0.125</v>
      </c>
      <c r="H40" s="51">
        <f>H39/$E$37</f>
        <v>0.125</v>
      </c>
      <c r="I40" s="51">
        <f>I39/$E$37</f>
        <v>0.125</v>
      </c>
      <c r="J40" s="52">
        <f>J39/$E$37</f>
        <v>0.125</v>
      </c>
    </row>
    <row r="42" spans="5:11" x14ac:dyDescent="0.35">
      <c r="E42" t="s">
        <v>139</v>
      </c>
      <c r="F42">
        <v>0.1</v>
      </c>
      <c r="G42" t="s">
        <v>93</v>
      </c>
    </row>
    <row r="43" spans="5:11" ht="15" thickBot="1" x14ac:dyDescent="0.4"/>
    <row r="44" spans="5:11" ht="15" thickBot="1" x14ac:dyDescent="0.4">
      <c r="E44" s="27">
        <v>8</v>
      </c>
      <c r="F44" s="29" t="s">
        <v>136</v>
      </c>
      <c r="G44" t="s">
        <v>129</v>
      </c>
      <c r="H44" s="29"/>
      <c r="I44" s="29"/>
      <c r="J44" s="31"/>
    </row>
    <row r="45" spans="5:11" ht="15" thickBot="1" x14ac:dyDescent="0.4">
      <c r="E45" s="17"/>
      <c r="F45" s="27" t="s">
        <v>131</v>
      </c>
      <c r="G45" s="29" t="s">
        <v>132</v>
      </c>
      <c r="H45" s="29" t="s">
        <v>133</v>
      </c>
      <c r="I45" s="29" t="s">
        <v>134</v>
      </c>
      <c r="J45" s="31" t="s">
        <v>135</v>
      </c>
      <c r="K45" s="36" t="s">
        <v>141</v>
      </c>
    </row>
    <row r="46" spans="5:11" x14ac:dyDescent="0.35">
      <c r="E46" s="17" t="s">
        <v>138</v>
      </c>
      <c r="F46" s="17">
        <v>2</v>
      </c>
      <c r="G46" s="9">
        <v>2</v>
      </c>
      <c r="H46" s="9">
        <v>2</v>
      </c>
      <c r="I46" s="9">
        <v>1</v>
      </c>
      <c r="J46" s="11">
        <v>1</v>
      </c>
      <c r="K46">
        <f>SUM(F46:J46)</f>
        <v>8</v>
      </c>
    </row>
    <row r="47" spans="5:11" ht="15" thickBot="1" x14ac:dyDescent="0.4">
      <c r="E47" s="14" t="s">
        <v>137</v>
      </c>
      <c r="F47" s="53">
        <f>F46/$E$37</f>
        <v>0.25</v>
      </c>
      <c r="G47" s="51">
        <f>G46/$E$37</f>
        <v>0.25</v>
      </c>
      <c r="H47" s="51">
        <f>H46/$E$37</f>
        <v>0.25</v>
      </c>
      <c r="I47" s="51">
        <f>I46/$E$37</f>
        <v>0.125</v>
      </c>
      <c r="J47" s="52">
        <f>J46/$E$37</f>
        <v>0.125</v>
      </c>
    </row>
    <row r="49" spans="5:7" x14ac:dyDescent="0.35">
      <c r="E49" t="s">
        <v>139</v>
      </c>
      <c r="F49">
        <v>0.1</v>
      </c>
      <c r="G49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DDCE-6A26-4DFC-8300-4EAE2EB40D3A}">
  <dimension ref="A1:X17"/>
  <sheetViews>
    <sheetView workbookViewId="0">
      <selection activeCell="I45" sqref="I45"/>
    </sheetView>
  </sheetViews>
  <sheetFormatPr defaultRowHeight="14.5" x14ac:dyDescent="0.35"/>
  <cols>
    <col min="5" max="5" width="29.90625" customWidth="1"/>
    <col min="6" max="6" width="10.6328125" bestFit="1" customWidth="1"/>
    <col min="7" max="7" width="10.81640625" bestFit="1" customWidth="1"/>
    <col min="8" max="8" width="12.36328125" customWidth="1"/>
    <col min="9" max="9" width="9.1796875" customWidth="1"/>
    <col min="11" max="11" width="9.453125" customWidth="1"/>
    <col min="13" max="13" width="13.1796875" customWidth="1"/>
    <col min="14" max="14" width="8.81640625" bestFit="1" customWidth="1"/>
    <col min="17" max="17" width="13.90625" customWidth="1"/>
    <col min="18" max="18" width="14.6328125" customWidth="1"/>
    <col min="19" max="19" width="12.08984375" customWidth="1"/>
    <col min="20" max="20" width="11.90625" customWidth="1"/>
    <col min="21" max="21" width="12.7265625" customWidth="1"/>
  </cols>
  <sheetData>
    <row r="1" spans="1:2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thickBot="1" x14ac:dyDescent="0.4">
      <c r="A3" s="7"/>
      <c r="B3" s="7"/>
      <c r="C3" s="7"/>
      <c r="D3" s="7"/>
      <c r="E3" s="47" t="s">
        <v>119</v>
      </c>
      <c r="F3" s="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" thickBot="1" x14ac:dyDescent="0.4">
      <c r="A4" s="7"/>
      <c r="B4" s="7"/>
      <c r="C4" s="7"/>
      <c r="D4" s="7"/>
      <c r="E4" s="41"/>
      <c r="F4" s="8" t="s">
        <v>43</v>
      </c>
      <c r="G4" s="9" t="s">
        <v>101</v>
      </c>
      <c r="H4" s="9"/>
      <c r="I4" s="11"/>
      <c r="J4" s="10" t="s">
        <v>44</v>
      </c>
      <c r="K4" s="9" t="s">
        <v>102</v>
      </c>
      <c r="L4" s="9"/>
      <c r="M4" s="9"/>
      <c r="N4" s="8" t="s">
        <v>45</v>
      </c>
      <c r="O4" s="34" t="s">
        <v>103</v>
      </c>
      <c r="P4" s="9"/>
      <c r="Q4" s="18"/>
      <c r="R4" s="10" t="s">
        <v>94</v>
      </c>
      <c r="S4" s="34" t="s">
        <v>107</v>
      </c>
      <c r="T4" s="9"/>
      <c r="U4" s="11"/>
      <c r="V4" s="7"/>
      <c r="W4" s="7"/>
      <c r="X4" s="7"/>
    </row>
    <row r="5" spans="1:24" x14ac:dyDescent="0.35">
      <c r="A5" s="7"/>
      <c r="B5" s="7"/>
      <c r="C5" s="7"/>
      <c r="D5" s="7"/>
      <c r="E5" s="33"/>
      <c r="F5" s="39" t="s">
        <v>97</v>
      </c>
      <c r="G5" s="9"/>
      <c r="H5" s="39" t="s">
        <v>98</v>
      </c>
      <c r="I5" s="11"/>
      <c r="J5" s="40" t="s">
        <v>97</v>
      </c>
      <c r="K5" s="9"/>
      <c r="L5" s="39" t="s">
        <v>98</v>
      </c>
      <c r="M5" s="11"/>
      <c r="N5" s="39" t="s">
        <v>97</v>
      </c>
      <c r="O5" s="9"/>
      <c r="P5" s="39" t="s">
        <v>98</v>
      </c>
      <c r="Q5" s="11"/>
      <c r="R5" s="40" t="s">
        <v>97</v>
      </c>
      <c r="S5" s="9"/>
      <c r="T5" s="39" t="s">
        <v>98</v>
      </c>
      <c r="U5" s="11"/>
      <c r="V5" s="7"/>
      <c r="W5" s="7"/>
      <c r="X5" s="7"/>
    </row>
    <row r="6" spans="1:24" ht="15" thickBot="1" x14ac:dyDescent="0.4">
      <c r="A6" s="7"/>
      <c r="B6" s="7"/>
      <c r="C6" s="7"/>
      <c r="D6" s="7"/>
      <c r="E6" s="33" t="s">
        <v>112</v>
      </c>
      <c r="F6" s="12" t="s">
        <v>96</v>
      </c>
      <c r="G6" s="7" t="s">
        <v>95</v>
      </c>
      <c r="H6" s="12" t="s">
        <v>96</v>
      </c>
      <c r="I6" s="13" t="s">
        <v>95</v>
      </c>
      <c r="J6" s="7" t="s">
        <v>96</v>
      </c>
      <c r="K6" s="7" t="s">
        <v>95</v>
      </c>
      <c r="L6" s="12" t="s">
        <v>96</v>
      </c>
      <c r="M6" s="13" t="s">
        <v>95</v>
      </c>
      <c r="N6" s="12" t="s">
        <v>96</v>
      </c>
      <c r="O6" s="7" t="s">
        <v>95</v>
      </c>
      <c r="P6" s="12" t="s">
        <v>96</v>
      </c>
      <c r="Q6" s="13" t="s">
        <v>95</v>
      </c>
      <c r="R6" s="7" t="s">
        <v>96</v>
      </c>
      <c r="S6" s="7" t="s">
        <v>95</v>
      </c>
      <c r="T6" s="12" t="s">
        <v>96</v>
      </c>
      <c r="U6" s="13" t="s">
        <v>95</v>
      </c>
      <c r="V6" s="7"/>
      <c r="W6" s="7"/>
      <c r="X6" s="7"/>
    </row>
    <row r="7" spans="1:24" x14ac:dyDescent="0.35">
      <c r="A7" s="7"/>
      <c r="B7" s="7"/>
      <c r="C7" s="7"/>
      <c r="D7" s="7"/>
      <c r="E7" s="17" t="s">
        <v>108</v>
      </c>
      <c r="F7" s="17">
        <f>Rosenbrock!N106</f>
        <v>40455.75</v>
      </c>
      <c r="G7" s="9">
        <f>Rosenbrock!P106</f>
        <v>6752.81</v>
      </c>
      <c r="H7" s="17">
        <f>Rosenbrock!N107</f>
        <v>9.15</v>
      </c>
      <c r="I7" s="11">
        <f>Rosenbrock!P107</f>
        <v>0.3</v>
      </c>
      <c r="J7" s="9">
        <f>Ackley!N106</f>
        <v>19.29</v>
      </c>
      <c r="K7" s="9">
        <f>Ackley!P106</f>
        <v>0.37</v>
      </c>
      <c r="L7" s="17">
        <f>Ackley!N107</f>
        <v>8.92</v>
      </c>
      <c r="M7" s="11">
        <f>Ackley!P107</f>
        <v>0.38</v>
      </c>
      <c r="N7" s="17">
        <f>Rastrigin!N106</f>
        <v>693.85</v>
      </c>
      <c r="O7" s="9">
        <f>Rastrigin!P106</f>
        <v>34.28</v>
      </c>
      <c r="P7" s="44">
        <f>Rastrigin!N107</f>
        <v>8.98</v>
      </c>
      <c r="Q7" s="11">
        <f>Rastrigin!P107</f>
        <v>0.23</v>
      </c>
      <c r="R7" s="9">
        <f>Schaffer!N106</f>
        <v>505.01</v>
      </c>
      <c r="S7" s="9">
        <f>Schaffer!P106</f>
        <v>19.27</v>
      </c>
      <c r="T7" s="17">
        <f>Schaffer!N107</f>
        <v>8.07</v>
      </c>
      <c r="U7" s="11">
        <f>Schaffer!P107</f>
        <v>0.23</v>
      </c>
      <c r="V7" s="7"/>
      <c r="W7" s="7"/>
      <c r="X7" s="7"/>
    </row>
    <row r="8" spans="1:24" x14ac:dyDescent="0.35">
      <c r="A8" s="7"/>
      <c r="B8" s="7"/>
      <c r="C8" s="7"/>
      <c r="D8" s="7"/>
      <c r="E8" s="12" t="s">
        <v>109</v>
      </c>
      <c r="F8" s="43">
        <f>Rosenbrock!W106</f>
        <v>25543.46</v>
      </c>
      <c r="G8" s="7">
        <f>Rosenbrock!Y106</f>
        <v>13708.52</v>
      </c>
      <c r="H8" s="43">
        <f>Rosenbrock!W107</f>
        <v>9.02</v>
      </c>
      <c r="I8" s="13">
        <f>Rosenbrock!Y107</f>
        <v>0.51</v>
      </c>
      <c r="J8" s="7">
        <f>Ackley!W106</f>
        <v>19.27</v>
      </c>
      <c r="K8" s="7">
        <f>Ackley!Y106</f>
        <v>0.55000000000000004</v>
      </c>
      <c r="L8" s="12">
        <f>Ackley!W107</f>
        <v>8.98</v>
      </c>
      <c r="M8" s="13">
        <f>Ackley!Y107</f>
        <v>0.36</v>
      </c>
      <c r="N8" s="12">
        <f>Rastrigin!W106</f>
        <v>635.84</v>
      </c>
      <c r="O8" s="7">
        <f>Rastrigin!Y106</f>
        <v>87.64</v>
      </c>
      <c r="P8" s="12">
        <f>Rastrigin!W107</f>
        <v>9.1300000000000008</v>
      </c>
      <c r="Q8" s="13">
        <f>Rastrigin!Y107</f>
        <v>0.32</v>
      </c>
      <c r="R8" s="25">
        <f>Schaffer!W106</f>
        <v>471.38</v>
      </c>
      <c r="S8" s="7">
        <f>Schaffer!Y106</f>
        <v>59.64</v>
      </c>
      <c r="T8" s="12">
        <f>Schaffer!W107</f>
        <v>8.07</v>
      </c>
      <c r="U8" s="13">
        <f>Schaffer!Y107</f>
        <v>0.21</v>
      </c>
      <c r="V8" s="7"/>
      <c r="W8" s="7"/>
      <c r="X8" s="7"/>
    </row>
    <row r="9" spans="1:24" x14ac:dyDescent="0.35">
      <c r="A9" s="7"/>
      <c r="B9" s="7"/>
      <c r="C9" s="7"/>
      <c r="D9" s="7"/>
      <c r="E9" s="12" t="s">
        <v>114</v>
      </c>
      <c r="F9" s="12">
        <f>Rosenbrock!E141</f>
        <v>28047.98</v>
      </c>
      <c r="G9" s="7">
        <f>Rosenbrock!G141</f>
        <v>14114.72</v>
      </c>
      <c r="H9" s="12">
        <f>Rosenbrock!E142</f>
        <v>9.09</v>
      </c>
      <c r="I9" s="13">
        <f>Rosenbrock!G142</f>
        <v>0.4</v>
      </c>
      <c r="J9" s="7">
        <f>Ackley!E141</f>
        <v>19.190000000000001</v>
      </c>
      <c r="K9" s="13">
        <f>Ackley!G141</f>
        <v>0.48</v>
      </c>
      <c r="L9" s="12">
        <f>Ackley!E142</f>
        <v>9.08</v>
      </c>
      <c r="M9" s="13">
        <f>Ackley!G142</f>
        <v>0.41</v>
      </c>
      <c r="N9" s="12">
        <f>Rastrigin!E141</f>
        <v>649.87</v>
      </c>
      <c r="O9" s="7">
        <f>Rastrigin!G141</f>
        <v>71.47</v>
      </c>
      <c r="P9" s="12">
        <f>Rastrigin!E142</f>
        <v>9.1</v>
      </c>
      <c r="Q9" s="13">
        <f>Rastrigin!G142</f>
        <v>0.23</v>
      </c>
      <c r="R9" s="24">
        <f>Schaffer!E141</f>
        <v>465.22</v>
      </c>
      <c r="S9" s="7">
        <f>Schaffer!G141</f>
        <v>54.34</v>
      </c>
      <c r="T9" s="43">
        <f>Schaffer!E142</f>
        <v>8.02</v>
      </c>
      <c r="U9" s="13">
        <f>Schaffer!G142</f>
        <v>0.32</v>
      </c>
      <c r="V9" s="7"/>
      <c r="W9" s="7"/>
      <c r="X9" s="7"/>
    </row>
    <row r="10" spans="1:24" x14ac:dyDescent="0.35">
      <c r="A10" s="7"/>
      <c r="B10" s="7"/>
      <c r="C10" s="7"/>
      <c r="D10" s="7"/>
      <c r="E10" s="12" t="s">
        <v>110</v>
      </c>
      <c r="F10" s="12">
        <f>Rosenbrock!N141</f>
        <v>25861.86</v>
      </c>
      <c r="G10" s="7">
        <f>Rosenbrock!P141</f>
        <v>12143.24</v>
      </c>
      <c r="H10" s="12">
        <f>Rosenbrock!N142</f>
        <v>9.08</v>
      </c>
      <c r="I10" s="13">
        <f>Rosenbrock!P142</f>
        <v>0.4</v>
      </c>
      <c r="J10" s="24">
        <f>Ackley!N141</f>
        <v>18.940000000000001</v>
      </c>
      <c r="K10" s="13">
        <f>Ackley!P141</f>
        <v>0.66</v>
      </c>
      <c r="L10" s="12">
        <f>Ackley!N142</f>
        <v>9.07</v>
      </c>
      <c r="M10" s="13">
        <f>Ackley!P142</f>
        <v>0.37</v>
      </c>
      <c r="N10" s="12">
        <f>Rastrigin!N141</f>
        <v>626.57000000000005</v>
      </c>
      <c r="O10" s="7">
        <f>Rastrigin!P141</f>
        <v>86.68</v>
      </c>
      <c r="P10" s="12">
        <f>Rastrigin!N142</f>
        <v>9.08</v>
      </c>
      <c r="Q10" s="13">
        <f>Rastrigin!P142</f>
        <v>0.28000000000000003</v>
      </c>
      <c r="R10" s="7">
        <f>Schaffer!N141</f>
        <v>471.51</v>
      </c>
      <c r="S10" s="7">
        <f>Schaffer!P141</f>
        <v>52.05</v>
      </c>
      <c r="T10" s="12">
        <f>Schaffer!N142</f>
        <v>8.0299999999999994</v>
      </c>
      <c r="U10" s="13">
        <f>Schaffer!P142</f>
        <v>0.31</v>
      </c>
      <c r="V10" s="7"/>
      <c r="W10" s="7"/>
      <c r="X10" s="7"/>
    </row>
    <row r="11" spans="1:24" ht="15" thickBot="1" x14ac:dyDescent="0.4">
      <c r="A11" s="7"/>
      <c r="B11" s="7"/>
      <c r="C11" s="7"/>
      <c r="D11" s="7"/>
      <c r="E11" s="37" t="s">
        <v>111</v>
      </c>
      <c r="F11" s="12">
        <f>Rosenbrock!W141</f>
        <v>31222.59</v>
      </c>
      <c r="G11" s="7">
        <f>Rosenbrock!Y141</f>
        <v>12983.88</v>
      </c>
      <c r="H11" s="12">
        <f>Rosenbrock!W142</f>
        <v>9.11</v>
      </c>
      <c r="I11" s="13">
        <f>Rosenbrock!Y142</f>
        <v>0.44</v>
      </c>
      <c r="J11" s="7">
        <f>Ackley!W141</f>
        <v>19.170000000000002</v>
      </c>
      <c r="K11" s="13">
        <f>Ackley!Y141</f>
        <v>0.51</v>
      </c>
      <c r="L11" s="43">
        <f>Ackley!W142</f>
        <v>8.86</v>
      </c>
      <c r="M11" s="13">
        <f>Ackley!Y142</f>
        <v>0.21</v>
      </c>
      <c r="N11" s="33">
        <f>Rastrigin!W141</f>
        <v>621.27</v>
      </c>
      <c r="O11" s="7">
        <f>Rastrigin!Y141</f>
        <v>88.8</v>
      </c>
      <c r="P11" s="12">
        <f>Rastrigin!W142</f>
        <v>9.02</v>
      </c>
      <c r="Q11" s="13">
        <f>Rastrigin!Y142</f>
        <v>0.23</v>
      </c>
      <c r="R11" s="7">
        <f>Schaffer!W141</f>
        <v>492.13</v>
      </c>
      <c r="S11" s="7">
        <f>Schaffer!Y141</f>
        <v>50.07</v>
      </c>
      <c r="T11" s="12">
        <f>Schaffer!W142</f>
        <v>8.11</v>
      </c>
      <c r="U11" s="13">
        <f>Schaffer!Y142</f>
        <v>0.38</v>
      </c>
      <c r="V11" s="7"/>
      <c r="W11" s="7"/>
      <c r="X11" s="7"/>
    </row>
    <row r="12" spans="1:24" ht="15" thickBot="1" x14ac:dyDescent="0.4">
      <c r="A12" s="7"/>
      <c r="B12" s="7"/>
      <c r="C12" s="7"/>
      <c r="D12" s="7"/>
      <c r="E12" s="27" t="s">
        <v>127</v>
      </c>
      <c r="F12" s="49">
        <f>Rosenbrock!E1</f>
        <v>17604.830000000002</v>
      </c>
      <c r="G12" s="31">
        <f>Rosenbrock!G1</f>
        <v>10654.88</v>
      </c>
      <c r="H12" s="50">
        <f>Rosenbrock!E34</f>
        <v>8.8699999999999992</v>
      </c>
      <c r="I12" s="29">
        <f>Rosenbrock!G34</f>
        <v>1.56</v>
      </c>
      <c r="J12" s="27">
        <f>Ackley!E1</f>
        <v>19</v>
      </c>
      <c r="K12" s="31">
        <f>Ackley!G1</f>
        <v>0.43</v>
      </c>
      <c r="L12" s="50">
        <f>Ackley!E34</f>
        <v>7.8</v>
      </c>
      <c r="M12" s="29">
        <f>Ackley!G34</f>
        <v>0.05</v>
      </c>
      <c r="N12" s="27">
        <f>Rastrigin!E1</f>
        <v>625.92999999999995</v>
      </c>
      <c r="O12" s="31">
        <f>Rastrigin!G1</f>
        <v>72.760000000000005</v>
      </c>
      <c r="P12" s="50">
        <f>Rastrigin!E34</f>
        <v>7.97</v>
      </c>
      <c r="Q12" s="29">
        <f>Rastrigin!G34</f>
        <v>0.38</v>
      </c>
      <c r="R12" s="27">
        <f>Schaffer!E1</f>
        <v>473.75</v>
      </c>
      <c r="S12" s="31">
        <f>Schaffer!G1</f>
        <v>46.38</v>
      </c>
      <c r="T12" s="50">
        <f>Schaffer!E34</f>
        <v>7.85</v>
      </c>
      <c r="U12" s="31">
        <f>Schaffer!G34</f>
        <v>0.28999999999999998</v>
      </c>
      <c r="V12" s="7"/>
      <c r="W12" s="7"/>
      <c r="X12" s="7"/>
    </row>
    <row r="13" spans="1:24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" thickBot="1" x14ac:dyDescent="0.4">
      <c r="A14" s="7"/>
      <c r="B14" s="7"/>
      <c r="C14" s="7"/>
      <c r="D14" s="7"/>
      <c r="E14" s="45" t="s">
        <v>106</v>
      </c>
      <c r="F14" t="s">
        <v>120</v>
      </c>
      <c r="V14" s="7"/>
      <c r="W14" s="7"/>
      <c r="X14" s="7"/>
    </row>
    <row r="15" spans="1:24" ht="15" thickBot="1" x14ac:dyDescent="0.4">
      <c r="A15" s="7"/>
      <c r="B15" s="7"/>
      <c r="C15" s="7"/>
      <c r="D15" s="7"/>
      <c r="E15" s="46" t="s">
        <v>130</v>
      </c>
      <c r="F15" s="29">
        <v>1</v>
      </c>
      <c r="G15" s="29"/>
      <c r="H15" s="29"/>
      <c r="I15" s="29"/>
      <c r="J15" s="27">
        <v>2</v>
      </c>
      <c r="K15" s="29"/>
      <c r="L15" s="29"/>
      <c r="M15" s="31"/>
      <c r="N15" s="29">
        <v>2</v>
      </c>
      <c r="O15" s="29"/>
      <c r="P15" s="29"/>
      <c r="Q15" s="29"/>
      <c r="R15" s="27">
        <v>4</v>
      </c>
      <c r="S15" s="29"/>
      <c r="T15" s="29"/>
      <c r="U15" s="31"/>
      <c r="V15" s="7"/>
      <c r="W15" s="7"/>
      <c r="X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35">
      <c r="A17" s="7"/>
      <c r="B17" s="7"/>
      <c r="C17" s="7"/>
      <c r="X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Rosenbrock</vt:lpstr>
      <vt:lpstr>Ackley</vt:lpstr>
      <vt:lpstr>Rastrigin</vt:lpstr>
      <vt:lpstr>Schaffer</vt:lpstr>
      <vt:lpstr>T-testResults</vt:lpstr>
      <vt:lpstr>MT_CY_DMtests</vt:lpstr>
      <vt:lpstr>AblationAverages</vt:lpstr>
      <vt:lpstr>AblationAveragesReduced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Ϯƹʍ₱ȜƦƦðⱤ -</dc:creator>
  <cp:lastModifiedBy>Ϯƹʍ₱ȜƦƦðⱤ -</cp:lastModifiedBy>
  <dcterms:created xsi:type="dcterms:W3CDTF">2021-10-04T11:00:32Z</dcterms:created>
  <dcterms:modified xsi:type="dcterms:W3CDTF">2022-02-12T16:54:56Z</dcterms:modified>
</cp:coreProperties>
</file>