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G10" i="1" l="1"/>
  <c r="G11" i="1"/>
  <c r="G9" i="1"/>
  <c r="G3" i="1"/>
  <c r="G4" i="1"/>
  <c r="G5" i="1"/>
  <c r="G6" i="1"/>
  <c r="G7" i="1"/>
  <c r="G8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<sst xmlns="http://schemas.openxmlformats.org/spreadsheetml/2006/main" count="9" uniqueCount="9">
  <si>
    <t>freq1</t>
  </si>
  <si>
    <t>freq2</t>
  </si>
  <si>
    <t>freq3</t>
  </si>
  <si>
    <t>ortalama</t>
  </si>
  <si>
    <t>stdsapma</t>
  </si>
  <si>
    <t>volume</t>
  </si>
  <si>
    <t>x (depth)</t>
  </si>
  <si>
    <t>y axis</t>
  </si>
  <si>
    <t>x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</si>
</sst>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37546412948381452"/>
                  <c:y val="-0.16778944298629339"/>
                </c:manualLayout>
              </c:layout>
              <c:numFmt formatCode="General" sourceLinked="0"/>
            </c:trendlineLbl>
          </c:trendline>
          <c:xVal>
            <c:numRef>
              <c:f>Sayfa1!$G$2:$G$11</c:f>
              <c:numCache>
                <c:formatCode>General</c:formatCode>
                <c:ptCount val="10"/>
                <c:pt idx="0">
                  <c:v>18.84</c:v>
                </c:pt>
                <c:pt idx="1">
                  <c:v>27.0259670781893</c:v>
                </c:pt>
                <c:pt idx="2">
                  <c:v>36.038021476337448</c:v>
                </c:pt>
                <c:pt idx="3">
                  <c:v>43.641093750000003</c:v>
                </c:pt>
                <c:pt idx="4">
                  <c:v>60.979781250000002</c:v>
                </c:pt>
                <c:pt idx="5">
                  <c:v>75.439045138888901</c:v>
                </c:pt>
                <c:pt idx="6">
                  <c:v>97.143750000000011</c:v>
                </c:pt>
                <c:pt idx="7">
                  <c:v>128.98249999999999</c:v>
                </c:pt>
                <c:pt idx="8">
                  <c:v>152.826875</c:v>
                </c:pt>
                <c:pt idx="9">
                  <c:v>192.5675</c:v>
                </c:pt>
              </c:numCache>
            </c:numRef>
          </c:xVal>
          <c:yVal>
            <c:numRef>
              <c:f>Sayfa1!$E$2:$E$11</c:f>
              <c:numCache>
                <c:formatCode>General</c:formatCode>
                <c:ptCount val="10"/>
                <c:pt idx="0">
                  <c:v>9590.6666666666661</c:v>
                </c:pt>
                <c:pt idx="1">
                  <c:v>4939.666666666667</c:v>
                </c:pt>
                <c:pt idx="2">
                  <c:v>3428</c:v>
                </c:pt>
                <c:pt idx="3">
                  <c:v>2602.3333333333335</c:v>
                </c:pt>
                <c:pt idx="4">
                  <c:v>2014</c:v>
                </c:pt>
                <c:pt idx="5">
                  <c:v>1632.3333333333333</c:v>
                </c:pt>
                <c:pt idx="6">
                  <c:v>1366.6666666666667</c:v>
                </c:pt>
                <c:pt idx="7">
                  <c:v>1120.6666666666667</c:v>
                </c:pt>
                <c:pt idx="8">
                  <c:v>997</c:v>
                </c:pt>
                <c:pt idx="9">
                  <c:v>883.33333333333337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3280"/>
        <c:axId val="41631744"/>
      </c:scatterChart>
      <c:valAx>
        <c:axId val="416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31744"/>
        <c:crosses val="autoZero"/>
        <c:crossBetween val="midCat"/>
      </c:valAx>
      <c:valAx>
        <c:axId val="416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13</xdr:row>
      <xdr:rowOff>30480</xdr:rowOff>
    </xdr:from>
    <xdr:to>
      <xdr:col>7</xdr:col>
      <xdr:colOff>510540</xdr:colOff>
      <xdr:row>28</xdr:row>
      <xdr:rowOff>30480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0" sqref="G10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9516</v>
      </c>
      <c r="C2">
        <v>9256</v>
      </c>
      <c r="D2">
        <v>10000</v>
      </c>
      <c r="E2">
        <f>AVERAGE(B2:D2)</f>
        <v>9590.6666666666661</v>
      </c>
      <c r="F2">
        <f>_xlfn.STDEV.P(B2:D2)</f>
        <v>308.29134849287544</v>
      </c>
      <c r="G2">
        <f>6*3.14+3.14*A2*(1+(1+1.25*A2/9)+(1+1.25*A2/9)^2)/3</f>
        <v>18.84</v>
      </c>
    </row>
    <row r="3" spans="1:7" x14ac:dyDescent="0.3">
      <c r="A3">
        <v>2</v>
      </c>
      <c r="B3">
        <v>4978</v>
      </c>
      <c r="C3">
        <v>4914</v>
      </c>
      <c r="D3">
        <v>4927</v>
      </c>
      <c r="E3">
        <f t="shared" ref="E3:E11" si="0">AVERAGE(B3:D3)</f>
        <v>4939.666666666667</v>
      </c>
      <c r="F3">
        <f t="shared" ref="F3:F11" si="1">_xlfn.STDEV.P(B3:D3)</f>
        <v>27.620443314488796</v>
      </c>
      <c r="G3">
        <f t="shared" ref="G3:G8" si="2">6*3.14+3.14*A3*(1+(1+1.25*A3/9)+(1+1.25*A3/9)^2)/3</f>
        <v>27.0259670781893</v>
      </c>
    </row>
    <row r="4" spans="1:7" x14ac:dyDescent="0.3">
      <c r="A4">
        <v>3.5</v>
      </c>
      <c r="B4">
        <v>3415</v>
      </c>
      <c r="C4">
        <v>3422</v>
      </c>
      <c r="D4">
        <v>3447</v>
      </c>
      <c r="E4">
        <f t="shared" si="0"/>
        <v>3428</v>
      </c>
      <c r="F4">
        <f t="shared" si="1"/>
        <v>13.73559851869101</v>
      </c>
      <c r="G4">
        <f t="shared" si="2"/>
        <v>36.038021476337448</v>
      </c>
    </row>
    <row r="5" spans="1:7" x14ac:dyDescent="0.3">
      <c r="A5">
        <v>4.5</v>
      </c>
      <c r="B5">
        <v>2538</v>
      </c>
      <c r="C5">
        <v>2634</v>
      </c>
      <c r="D5">
        <v>2635</v>
      </c>
      <c r="E5">
        <f t="shared" si="0"/>
        <v>2602.3333333333335</v>
      </c>
      <c r="F5">
        <f t="shared" si="1"/>
        <v>45.492368102304319</v>
      </c>
      <c r="G5">
        <f t="shared" si="2"/>
        <v>43.641093750000003</v>
      </c>
    </row>
    <row r="6" spans="1:7" x14ac:dyDescent="0.3">
      <c r="A6">
        <v>6.3</v>
      </c>
      <c r="B6">
        <v>1989</v>
      </c>
      <c r="C6">
        <v>2035</v>
      </c>
      <c r="D6">
        <v>2018</v>
      </c>
      <c r="E6">
        <f t="shared" si="0"/>
        <v>2014</v>
      </c>
      <c r="F6">
        <f t="shared" si="1"/>
        <v>18.991226044325487</v>
      </c>
      <c r="G6">
        <f t="shared" si="2"/>
        <v>60.979781250000002</v>
      </c>
    </row>
    <row r="7" spans="1:7" x14ac:dyDescent="0.3">
      <c r="A7">
        <v>7.5</v>
      </c>
      <c r="B7">
        <v>1548</v>
      </c>
      <c r="C7">
        <v>1685</v>
      </c>
      <c r="D7">
        <v>1664</v>
      </c>
      <c r="E7">
        <f t="shared" si="0"/>
        <v>1632.3333333333333</v>
      </c>
      <c r="F7">
        <f t="shared" si="1"/>
        <v>60.245792845273066</v>
      </c>
      <c r="G7">
        <f t="shared" si="2"/>
        <v>75.439045138888901</v>
      </c>
    </row>
    <row r="8" spans="1:7" x14ac:dyDescent="0.3">
      <c r="A8">
        <v>9</v>
      </c>
      <c r="B8">
        <v>1365</v>
      </c>
      <c r="C8">
        <v>1362</v>
      </c>
      <c r="D8">
        <v>1373</v>
      </c>
      <c r="E8">
        <f t="shared" si="0"/>
        <v>1366.6666666666667</v>
      </c>
      <c r="F8">
        <f t="shared" si="1"/>
        <v>4.6427960923947058</v>
      </c>
      <c r="G8">
        <f t="shared" si="2"/>
        <v>97.143750000000011</v>
      </c>
    </row>
    <row r="9" spans="1:7" x14ac:dyDescent="0.3">
      <c r="A9">
        <v>11</v>
      </c>
      <c r="B9">
        <v>1109</v>
      </c>
      <c r="C9">
        <v>1142</v>
      </c>
      <c r="D9">
        <v>1111</v>
      </c>
      <c r="E9">
        <f t="shared" si="0"/>
        <v>1120.6666666666667</v>
      </c>
      <c r="F9">
        <f t="shared" si="1"/>
        <v>15.107025591499548</v>
      </c>
      <c r="G9">
        <f>97.19+3.14*2.25*2.25*(A9-9)</f>
        <v>128.98249999999999</v>
      </c>
    </row>
    <row r="10" spans="1:7" x14ac:dyDescent="0.3">
      <c r="A10">
        <v>12.5</v>
      </c>
      <c r="B10">
        <v>980</v>
      </c>
      <c r="C10">
        <v>1011</v>
      </c>
      <c r="D10">
        <v>1000</v>
      </c>
      <c r="E10">
        <f t="shared" si="0"/>
        <v>997</v>
      </c>
      <c r="F10">
        <f t="shared" si="1"/>
        <v>12.832251036613439</v>
      </c>
      <c r="G10">
        <f t="shared" ref="G10:G11" si="3">97.19+3.14*2.25*2.25*(A10-9)</f>
        <v>152.826875</v>
      </c>
    </row>
    <row r="11" spans="1:7" x14ac:dyDescent="0.3">
      <c r="A11">
        <v>15</v>
      </c>
      <c r="B11">
        <v>876</v>
      </c>
      <c r="C11">
        <v>877</v>
      </c>
      <c r="D11">
        <v>897</v>
      </c>
      <c r="E11">
        <f t="shared" si="0"/>
        <v>883.33333333333337</v>
      </c>
      <c r="F11">
        <f t="shared" si="1"/>
        <v>9.672412085697939</v>
      </c>
      <c r="G11">
        <f t="shared" si="3"/>
        <v>192.5675</v>
      </c>
    </row>
    <row r="12" spans="1:7" x14ac:dyDescent="0.3">
      <c r="E12" t="s">
        <v>7</v>
      </c>
      <c r="G1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2015-01-02T21:20:41Z</dcterms:modified>
</cp:coreProperties>
</file>