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defaultThemeVersion="124226"/>
  <bookViews>
    <workbookView xWindow="0" yWindow="0" windowWidth="19200" windowHeight="8820" tabRatio="522"/>
  </bookViews>
  <sheets>
    <sheet name="CoreVocabularies" sheetId="1" r:id="rId1"/>
    <sheet name="Data Types" sheetId="2" r:id="rId2"/>
    <sheet name="TargetVocabulary" sheetId="11" r:id="rId3"/>
    <sheet name="DeadMapping" sheetId="13" r:id="rId4"/>
    <sheet name="Mapping" sheetId="3" r:id="rId5"/>
    <sheet name="Mappings analysis" sheetId="10" r:id="rId6"/>
    <sheet name="Meta-model" sheetId="4" r:id="rId7"/>
  </sheets>
  <definedNames>
    <definedName name="_xlnm._FilterDatabase" localSheetId="4" hidden="1">Mapping!$A$1:$G$1154</definedName>
    <definedName name="_xlnm._FilterDatabase" localSheetId="2" hidden="1">TargetVocabulary!$B$1:$L$587</definedName>
    <definedName name="_xlcn.WorksheetConnection_Core_Vocabularies_template.xlsxCoreVocabularies1" hidden="1">CoreVocabularies[]</definedName>
    <definedName name="_xlcn.WorksheetConnection_Core_Vocabularies_template.xlsxRelations1" hidden="1">Relations[]</definedName>
    <definedName name="Address">CoreVocabularies!$B$2</definedName>
    <definedName name="AddressAddressArea">CoreVocabularies!$B$8</definedName>
    <definedName name="AddressAddressID">CoreVocabularies!$B$13</definedName>
    <definedName name="AddressAdminUnitL1">CoreVocabularies!$B$11</definedName>
    <definedName name="AddressAdminUnitL2">CoreVocabularies!$B$10</definedName>
    <definedName name="AddressFullAddress">CoreVocabularies!$B$3</definedName>
    <definedName name="AddressLocatorDesignator">CoreVocabularies!$B$6</definedName>
    <definedName name="AddressLocatorName">CoreVocabularies!$B$7</definedName>
    <definedName name="AddressPOBox">CoreVocabularies!$B$4</definedName>
    <definedName name="AddressPostCode">CoreVocabularies!$B$12</definedName>
    <definedName name="AddressPostName">CoreVocabularies!$B$9</definedName>
    <definedName name="AddressThoroughfare">CoreVocabularies!$B$5</definedName>
    <definedName name="Agent">CoreVocabularies!$B$14</definedName>
    <definedName name="AgentPlaysRole">CoreVocabularies!$B$15</definedName>
    <definedName name="AgentProvides">CoreVocabularies!$B$16</definedName>
    <definedName name="AgentUses">CoreVocabularies!$B$17</definedName>
    <definedName name="Channel">CoreVocabularies!$B$18</definedName>
    <definedName name="Code">'Data Types'!$A$2</definedName>
    <definedName name="CodeContent">'Data Types'!$A$3</definedName>
    <definedName name="CodeList">'Data Types'!$A$4</definedName>
    <definedName name="CodeListAgency">'Data Types'!$A$5</definedName>
    <definedName name="CodeListVersion">'Data Types'!$A$6</definedName>
    <definedName name="CoordinateList">'Data Types'!$A$7</definedName>
    <definedName name="_xlnm.Criteria" localSheetId="4">Mapping!$A$1:$G$1</definedName>
    <definedName name="DateTime">'Data Types'!$A$8</definedName>
    <definedName name="FormalFramework">CoreVocabularies!$B$19</definedName>
    <definedName name="FormalFrameworkCreator">CoreVocabularies!$B$20</definedName>
    <definedName name="FormalFrameworkRelated">CoreVocabularies!$B$21</definedName>
    <definedName name="Geometry">CoreVocabularies!$B$22</definedName>
    <definedName name="GeometryCoordinates">CoreVocabularies!$B$23</definedName>
    <definedName name="GeometryCRS">CoreVocabularies!$B$24</definedName>
    <definedName name="GeometryType">CoreVocabularies!$B$25</definedName>
    <definedName name="Identifier">'Data Types'!$A$9</definedName>
    <definedName name="IdentifierIdentifier">'Data Types'!$A$10</definedName>
    <definedName name="IdentifierIssueDate">'Data Types'!$A$12</definedName>
    <definedName name="IdentifierIssuingAuthority">'Data Types'!$A$13</definedName>
    <definedName name="IdentifierIssuingAuthorityURI">'Data Types'!$A$14</definedName>
    <definedName name="IdentifierType">'Data Types'!$A$11</definedName>
    <definedName name="Input">CoreVocabularies!$B$26</definedName>
    <definedName name="InputDescription">CoreVocabularies!$B$28</definedName>
    <definedName name="InputName">CoreVocabularies!$B$27</definedName>
    <definedName name="InputType">CoreVocabularies!$B$29</definedName>
    <definedName name="Jurisdiction">CoreVocabularies!$B$30</definedName>
    <definedName name="JurisdictionIdentifier">CoreVocabularies!$B$32</definedName>
    <definedName name="JurisdictionName">CoreVocabularies!$B$31</definedName>
    <definedName name="LegalEntity">CoreVocabularies!$B$33</definedName>
    <definedName name="LegalEntityAddress">CoreVocabularies!$B$42</definedName>
    <definedName name="LegalEntityAlternativeName">CoreVocabularies!$B$37</definedName>
    <definedName name="LegalEntityCompanyActivity">CoreVocabularies!$B$40</definedName>
    <definedName name="LegalEntityCompanyStatus">CoreVocabularies!$B$39</definedName>
    <definedName name="LegalEntityCompanyType">CoreVocabularies!$B$38</definedName>
    <definedName name="LegalEntityIdentifier">CoreVocabularies!$B$35</definedName>
    <definedName name="LegalEntityLegalIdentifier">CoreVocabularies!$B$34</definedName>
    <definedName name="LegalEntityLegalName">CoreVocabularies!$B$36</definedName>
    <definedName name="LegalEntityLocation">CoreVocabularies!$B$43</definedName>
    <definedName name="LegalEntityRegisteredAddress">CoreVocabularies!$B$41</definedName>
    <definedName name="Location">CoreVocabularies!$B$44</definedName>
    <definedName name="LocationAddress">CoreVocabularies!$B$47</definedName>
    <definedName name="LocationGeographicIdentifier">CoreVocabularies!$B$46</definedName>
    <definedName name="LocationGeographicName">CoreVocabularies!$B$45</definedName>
    <definedName name="LocationGeometry">CoreVocabularies!$B$48</definedName>
    <definedName name="Output">CoreVocabularies!$B$49</definedName>
    <definedName name="OutputDescription">CoreVocabularies!$B$51</definedName>
    <definedName name="OutputName">CoreVocabularies!$B$50</definedName>
    <definedName name="OutputType">CoreVocabularies!$B$52</definedName>
    <definedName name="PeriodOfTime">CoreVocabularies!$B$53</definedName>
    <definedName name="Person">CoreVocabularies!$B$54</definedName>
    <definedName name="PersonAddress">CoreVocabularies!$B$71</definedName>
    <definedName name="PersonAlternativeName">CoreVocabularies!$B$60</definedName>
    <definedName name="PersonBirthName">CoreVocabularies!$B$62</definedName>
    <definedName name="PersonCitizenship">CoreVocabularies!$B$69</definedName>
    <definedName name="PersonCountryOfBirth">CoreVocabularies!$B$65</definedName>
    <definedName name="PersonCountryOfDeath">CoreVocabularies!$B$66</definedName>
    <definedName name="PersonDateOfBirth">CoreVocabularies!$B$63</definedName>
    <definedName name="PersonDateOfDeath">CoreVocabularies!$B$64</definedName>
    <definedName name="PersonFamilyName">CoreVocabularies!$B$58</definedName>
    <definedName name="PersonFullName">CoreVocabularies!$B$56</definedName>
    <definedName name="PersonGender">CoreVocabularies!$B$61</definedName>
    <definedName name="PersonGivenName">CoreVocabularies!$B$57</definedName>
    <definedName name="PersonIdentifier">CoreVocabularies!$B$55</definedName>
    <definedName name="PersonPatronymicName">CoreVocabularies!$B$59</definedName>
    <definedName name="PersonPlaceOfBirth">CoreVocabularies!$B$67</definedName>
    <definedName name="PersonPlaceOfDeath">CoreVocabularies!$B$68</definedName>
    <definedName name="PersonResidency">CoreVocabularies!$B$70</definedName>
    <definedName name="PublicService">CoreVocabularies!$B$72</definedName>
    <definedName name="PublicServiceDescription">CoreVocabularies!$B$74</definedName>
    <definedName name="PublicServiceFollows">CoreVocabularies!$B$84</definedName>
    <definedName name="PublicServiceHasChannel">CoreVocabularies!$B$78</definedName>
    <definedName name="PublicServiceHasInput">CoreVocabularies!$B$82</definedName>
    <definedName name="PublicServiceHomepage">CoreVocabularies!$B$77</definedName>
    <definedName name="PublicServiceLanguage">CoreVocabularies!$B$76</definedName>
    <definedName name="PublicServiceName">CoreVocabularies!$B$73</definedName>
    <definedName name="PublicServicePhysicallyAvailableAt">CoreVocabularies!$B$79</definedName>
    <definedName name="PublicServiceProduces">CoreVocabularies!$B$83</definedName>
    <definedName name="PublicServiceRelated">CoreVocabularies!$B$81</definedName>
    <definedName name="PublicServiceRequires">CoreVocabularies!$B$80</definedName>
    <definedName name="PublicServiceSpatial">CoreVocabularies!$B$85</definedName>
    <definedName name="PublicServiceTemporal">CoreVocabularies!$B$86</definedName>
    <definedName name="PublicServiceType">CoreVocabularies!$B$75</definedName>
    <definedName name="Rule">CoreVocabularies!$B$87</definedName>
    <definedName name="RuleCreator">CoreVocabularies!$B$88</definedName>
    <definedName name="RuleImplements">CoreVocabularies!$B$89</definedName>
    <definedName name="String">'Data Types'!$A$15</definedName>
    <definedName name="Text">'Data Types'!$A$16</definedName>
    <definedName name="TextContent">'Data Types'!$A$17</definedName>
    <definedName name="TextLanguage">'Data Types'!$A$18</definedName>
    <definedName name="URI">'Data Types'!$A$19</definedName>
  </definedNames>
  <calcPr calcId="145621" concurrentCalc="0"/>
  <pivotCaches>
    <pivotCache cacheId="0" r:id="rId8"/>
  </pivotCaches>
  <extLst>
    <ext xmlns:x15="http://schemas.microsoft.com/office/spreadsheetml/2010/11/main" uri="{FCE2AD5D-F65C-4FA6-A056-5C36A1767C68}">
      <x15:dataModel>
        <x15:modelTables>
          <x15:modelTable id="CoreVocabularies-5ade2aa7-c868-4981-a007-876699e263bc" name="CoreVocabularies" connection="WorksheetConnection_Core_Vocabularies_template.xlsx!CoreVocabularies"/>
          <x15:modelTable id="Relations-1c12fec9-6674-425d-86ce-2226fa429877" name="Relations" connection="WorksheetConnection_Core_Vocabularies_template.xlsx!Relations"/>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D803" i="3" l="1"/>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6" i="13"/>
  <c r="E5" i="13"/>
  <c r="A5" i="11"/>
  <c r="D5" i="13"/>
  <c r="D4" i="13"/>
  <c r="E4" i="13"/>
  <c r="F4" i="13"/>
  <c r="D3" i="13"/>
  <c r="F3" i="13"/>
  <c r="E3" i="13"/>
  <c r="A2" i="11"/>
  <c r="D2" i="13"/>
  <c r="E2" i="13"/>
  <c r="F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2" i="13"/>
  <c r="B3" i="1"/>
  <c r="A3" i="13"/>
  <c r="B4" i="1"/>
  <c r="A4" i="13"/>
  <c r="B5" i="1"/>
  <c r="A5" i="13"/>
  <c r="B6" i="1"/>
  <c r="A6" i="13"/>
  <c r="B7" i="1"/>
  <c r="A7" i="13"/>
  <c r="B8" i="1"/>
  <c r="A8" i="13"/>
  <c r="B9" i="1"/>
  <c r="A9" i="13"/>
  <c r="B10" i="1"/>
  <c r="A10" i="13"/>
  <c r="B11" i="1"/>
  <c r="A11" i="13"/>
  <c r="B12" i="1"/>
  <c r="A12" i="13"/>
  <c r="B13" i="1"/>
  <c r="A13" i="13"/>
  <c r="B14" i="1"/>
  <c r="A14" i="13"/>
  <c r="B15" i="1"/>
  <c r="A15" i="13"/>
  <c r="B16" i="1"/>
  <c r="A16" i="13"/>
  <c r="B17" i="1"/>
  <c r="A17" i="13"/>
  <c r="B18" i="1"/>
  <c r="A18" i="13"/>
  <c r="B19" i="1"/>
  <c r="A19" i="13"/>
  <c r="B20" i="1"/>
  <c r="A20" i="13"/>
  <c r="B21" i="1"/>
  <c r="A21" i="13"/>
  <c r="B22" i="1"/>
  <c r="A22" i="13"/>
  <c r="B23" i="1"/>
  <c r="A23" i="13"/>
  <c r="B24" i="1"/>
  <c r="A24" i="13"/>
  <c r="B25" i="1"/>
  <c r="A25" i="13"/>
  <c r="B26" i="1"/>
  <c r="A26" i="13"/>
  <c r="B27" i="1"/>
  <c r="A27" i="13"/>
  <c r="B28" i="1"/>
  <c r="A28" i="13"/>
  <c r="B29" i="1"/>
  <c r="A29" i="13"/>
  <c r="B30" i="1"/>
  <c r="A30" i="13"/>
  <c r="B31" i="1"/>
  <c r="A31" i="13"/>
  <c r="B32" i="1"/>
  <c r="A32" i="13"/>
  <c r="B33" i="1"/>
  <c r="A33" i="13"/>
  <c r="B34" i="1"/>
  <c r="A34" i="13"/>
  <c r="B35" i="1"/>
  <c r="A35" i="13"/>
  <c r="B36" i="1"/>
  <c r="A36" i="13"/>
  <c r="B37" i="1"/>
  <c r="A37" i="13"/>
  <c r="B38" i="1"/>
  <c r="A38" i="13"/>
  <c r="B39" i="1"/>
  <c r="A39" i="13"/>
  <c r="B40" i="1"/>
  <c r="A40" i="13"/>
  <c r="B41" i="1"/>
  <c r="A41" i="13"/>
  <c r="B42" i="1"/>
  <c r="A42" i="13"/>
  <c r="B43" i="1"/>
  <c r="A43" i="13"/>
  <c r="B44" i="1"/>
  <c r="A44" i="13"/>
  <c r="B45" i="1"/>
  <c r="A45" i="13"/>
  <c r="B46" i="1"/>
  <c r="A46" i="13"/>
  <c r="B47" i="1"/>
  <c r="A47" i="13"/>
  <c r="B48" i="1"/>
  <c r="A48" i="13"/>
  <c r="B49" i="1"/>
  <c r="A49" i="13"/>
  <c r="B50" i="1"/>
  <c r="A50" i="13"/>
  <c r="B51" i="1"/>
  <c r="A51" i="13"/>
  <c r="B52" i="1"/>
  <c r="A52" i="13"/>
  <c r="B53" i="1"/>
  <c r="A53" i="13"/>
  <c r="B54" i="1"/>
  <c r="A54" i="13"/>
  <c r="B55" i="1"/>
  <c r="A55" i="13"/>
  <c r="B56" i="1"/>
  <c r="A56" i="13"/>
  <c r="B57" i="1"/>
  <c r="A57" i="13"/>
  <c r="B58" i="1"/>
  <c r="A58" i="13"/>
  <c r="B59" i="1"/>
  <c r="A59" i="13"/>
  <c r="B60" i="1"/>
  <c r="A60" i="13"/>
  <c r="B61" i="1"/>
  <c r="A61" i="13"/>
  <c r="B62" i="1"/>
  <c r="A62" i="13"/>
  <c r="B63" i="1"/>
  <c r="A63" i="13"/>
  <c r="B64" i="1"/>
  <c r="A64" i="13"/>
  <c r="B65" i="1"/>
  <c r="A65" i="13"/>
  <c r="B66" i="1"/>
  <c r="A66" i="13"/>
  <c r="B67" i="1"/>
  <c r="A67" i="13"/>
  <c r="B68" i="1"/>
  <c r="A68" i="13"/>
  <c r="B69" i="1"/>
  <c r="A69" i="13"/>
  <c r="B70" i="1"/>
  <c r="A70" i="13"/>
  <c r="B71" i="1"/>
  <c r="A71" i="13"/>
  <c r="B72" i="1"/>
  <c r="A72" i="13"/>
  <c r="B73" i="1"/>
  <c r="A73" i="13"/>
  <c r="B74" i="1"/>
  <c r="A74" i="13"/>
  <c r="B75" i="1"/>
  <c r="A75" i="13"/>
  <c r="B76" i="1"/>
  <c r="A76" i="13"/>
  <c r="B77" i="1"/>
  <c r="A77" i="13"/>
  <c r="B78" i="1"/>
  <c r="A78" i="13"/>
  <c r="B79" i="1"/>
  <c r="A79" i="13"/>
  <c r="B80" i="1"/>
  <c r="A80" i="13"/>
  <c r="B81" i="1"/>
  <c r="A81" i="13"/>
  <c r="B82" i="1"/>
  <c r="A82" i="13"/>
  <c r="B83" i="1"/>
  <c r="A83" i="13"/>
  <c r="B84" i="1"/>
  <c r="A84" i="13"/>
  <c r="B85" i="1"/>
  <c r="A85" i="13"/>
  <c r="B86" i="1"/>
  <c r="A86" i="13"/>
  <c r="B87" i="1"/>
  <c r="A87" i="13"/>
  <c r="B88" i="1"/>
  <c r="A88" i="13"/>
  <c r="B89" i="1"/>
  <c r="A89" i="13"/>
  <c r="B2" i="1"/>
  <c r="A2" i="13"/>
  <c r="A3" i="11"/>
  <c r="A4"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2" i="2"/>
  <c r="A3" i="2"/>
  <c r="A4" i="2"/>
  <c r="A5" i="2"/>
  <c r="A6" i="2"/>
  <c r="A7" i="2"/>
  <c r="A8" i="2"/>
  <c r="A9" i="2"/>
  <c r="A10" i="2"/>
  <c r="A11" i="2"/>
  <c r="A12" i="2"/>
  <c r="A13" i="2"/>
  <c r="A14" i="2"/>
  <c r="A15" i="2"/>
  <c r="A16" i="2"/>
  <c r="A17" i="2"/>
  <c r="A18" i="2"/>
  <c r="A19" i="2"/>
</calcChain>
</file>

<file path=xl/comments1.xml><?xml version="1.0" encoding="utf-8"?>
<comments xmlns="http://schemas.openxmlformats.org/spreadsheetml/2006/main">
  <authors>
    <author>Stefanos Kotoglou</author>
  </authors>
  <commentList>
    <comment ref="C957" authorId="0">
      <text>
        <r>
          <rPr>
            <b/>
            <sz val="9"/>
            <color indexed="81"/>
            <rFont val="Tahoma"/>
            <charset val="1"/>
          </rPr>
          <t>Stefanos Kotoglou:</t>
        </r>
        <r>
          <rPr>
            <sz val="9"/>
            <color indexed="81"/>
            <rFont val="Tahoma"/>
            <charset val="1"/>
          </rPr>
          <t xml:space="preserve">
An address component that represents the name of a passage or way through from one location to another. A thoroughfare is not necessarily a road, it might be a waterway or some other feature</t>
        </r>
      </text>
    </comment>
    <comment ref="C966" authorId="0">
      <text>
        <r>
          <rPr>
            <b/>
            <sz val="9"/>
            <color indexed="81"/>
            <rFont val="Tahoma"/>
            <charset val="1"/>
          </rPr>
          <t>Stefanos Kotoglou:</t>
        </r>
        <r>
          <rPr>
            <sz val="9"/>
            <color indexed="81"/>
            <rFont val="Tahoma"/>
            <charset val="1"/>
          </rPr>
          <t xml:space="preserve">
usually a county, state or other such area that typically encompasses several localities</t>
        </r>
      </text>
    </comment>
    <comment ref="C1003" authorId="0">
      <text>
        <r>
          <rPr>
            <b/>
            <sz val="9"/>
            <color indexed="81"/>
            <rFont val="Tahoma"/>
            <charset val="1"/>
          </rPr>
          <t>Stefanos Kotoglou:</t>
        </r>
        <r>
          <rPr>
            <sz val="9"/>
            <color indexed="81"/>
            <rFont val="Tahoma"/>
            <charset val="1"/>
          </rPr>
          <t xml:space="preserve">
Core Vocabularies do not normally demand that any specific field (property/relationship) is defined. However, a legal entity can only have that status if it is given by a suitable authority. Therefore the working group (SEMIC) resolved that a Legal Entity Class could not sensibly be defined without the legal identifier.</t>
        </r>
      </text>
    </comment>
    <comment ref="C1008" authorId="0">
      <text>
        <r>
          <rPr>
            <b/>
            <sz val="9"/>
            <color indexed="81"/>
            <rFont val="Tahoma"/>
            <charset val="1"/>
          </rPr>
          <t>Stefanos Kotoglou:</t>
        </r>
        <r>
          <rPr>
            <sz val="9"/>
            <color indexed="81"/>
            <rFont val="Tahoma"/>
            <charset val="1"/>
          </rPr>
          <t xml:space="preserve">
A formally-issued identifier for the legal entity, other than the one that confers legal status upon it.</t>
        </r>
      </text>
    </comment>
    <comment ref="C1011"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2"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3"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4" authorId="0">
      <text>
        <r>
          <rPr>
            <b/>
            <sz val="9"/>
            <color indexed="81"/>
            <rFont val="Tahoma"/>
            <charset val="1"/>
          </rPr>
          <t>Stefanos Kotoglou:</t>
        </r>
        <r>
          <rPr>
            <sz val="9"/>
            <color indexed="81"/>
            <rFont val="Tahoma"/>
            <charset val="1"/>
          </rPr>
          <t xml:space="preserve">
(or PersonFullName, is the Buyer always a business?)</t>
        </r>
      </text>
    </comment>
    <comment ref="C1037" authorId="0">
      <text>
        <r>
          <rPr>
            <b/>
            <sz val="9"/>
            <color indexed="81"/>
            <rFont val="Tahoma"/>
            <charset val="1"/>
          </rPr>
          <t>Stefanos Kotoglou:</t>
        </r>
        <r>
          <rPr>
            <sz val="9"/>
            <color indexed="81"/>
            <rFont val="Tahoma"/>
            <charset val="1"/>
          </rPr>
          <t xml:space="preserve">
In order to relate a person to a contact information, such as typically found on a business card:
the contact information must be represented using vCard,</t>
        </r>
      </text>
    </comment>
    <comment ref="F1154" authorId="0">
      <text>
        <r>
          <rPr>
            <b/>
            <sz val="9"/>
            <color indexed="81"/>
            <rFont val="Tahoma"/>
            <charset val="1"/>
          </rPr>
          <t>Stefanos Kotoglou:</t>
        </r>
        <r>
          <rPr>
            <sz val="9"/>
            <color indexed="81"/>
            <rFont val="Tahoma"/>
            <charset val="1"/>
          </rPr>
          <t xml:space="preserve">
Can this be an adms:Asset?</t>
        </r>
      </text>
    </comment>
  </commentList>
</comments>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re_Vocabularies_template.xlsx!CoreVocabularies" type="102" refreshedVersion="5" minRefreshableVersion="5">
    <extLst>
      <ext xmlns:x15="http://schemas.microsoft.com/office/spreadsheetml/2010/11/main" uri="{DE250136-89BD-433C-8126-D09CA5730AF9}">
        <x15:connection id="CoreVocabularies-5ade2aa7-c868-4981-a007-876699e263bc">
          <x15:rangePr sourceName="_xlcn.WorksheetConnection_Core_Vocabularies_template.xlsxCoreVocabularies1"/>
        </x15:connection>
      </ext>
    </extLst>
  </connection>
  <connection id="3" name="WorksheetConnection_Core_Vocabularies_template.xlsx!Relations" type="102" refreshedVersion="5" minRefreshableVersion="5">
    <extLst>
      <ext xmlns:x15="http://schemas.microsoft.com/office/spreadsheetml/2010/11/main" uri="{DE250136-89BD-433C-8126-D09CA5730AF9}">
        <x15:connection id="Relations-1c12fec9-6674-425d-86ce-2226fa429877">
          <x15:rangePr sourceName="_xlcn.WorksheetConnection_Core_Vocabularies_template.xlsxRelations1"/>
        </x15:connection>
      </ext>
    </extLst>
  </connection>
</connections>
</file>

<file path=xl/sharedStrings.xml><?xml version="1.0" encoding="utf-8"?>
<sst xmlns="http://schemas.openxmlformats.org/spreadsheetml/2006/main" count="6861" uniqueCount="1613">
  <si>
    <t>Term</t>
  </si>
  <si>
    <t>Identifier</t>
  </si>
  <si>
    <t>Type</t>
  </si>
  <si>
    <t>Class</t>
  </si>
  <si>
    <t>Data Type</t>
  </si>
  <si>
    <t>Definition</t>
  </si>
  <si>
    <t>Address</t>
  </si>
  <si>
    <t>Property</t>
  </si>
  <si>
    <t>Full Address</t>
  </si>
  <si>
    <t>Text</t>
  </si>
  <si>
    <t>The complete address with or without formatting.</t>
  </si>
  <si>
    <t>PO Box</t>
  </si>
  <si>
    <t>Thoroughfare</t>
  </si>
  <si>
    <t>Locator Designator</t>
  </si>
  <si>
    <t>Locator Name</t>
  </si>
  <si>
    <t>Address Area</t>
  </si>
  <si>
    <t>Post Name</t>
  </si>
  <si>
    <t>Admin Unit L2</t>
  </si>
  <si>
    <t>The region of the address, usually a county, state or other such area that typically encompasses several localities.</t>
  </si>
  <si>
    <t>Admin Unit L1</t>
  </si>
  <si>
    <t>The uppermost administrative unit for the address, almost always a country.</t>
  </si>
  <si>
    <t>Post Code</t>
  </si>
  <si>
    <t>URI</t>
  </si>
  <si>
    <t>Agent</t>
  </si>
  <si>
    <t>Plays Role</t>
  </si>
  <si>
    <t>Public Service</t>
  </si>
  <si>
    <t>Channel</t>
  </si>
  <si>
    <t>Rule</t>
  </si>
  <si>
    <t>Name</t>
  </si>
  <si>
    <t>Description</t>
  </si>
  <si>
    <t>Formal Framework</t>
  </si>
  <si>
    <t>A formal framework related to this framework.</t>
  </si>
  <si>
    <t>Related</t>
  </si>
  <si>
    <t>Creator</t>
  </si>
  <si>
    <t>Geometry</t>
  </si>
  <si>
    <t>Coordinates</t>
  </si>
  <si>
    <t>CRS</t>
  </si>
  <si>
    <t>Code</t>
  </si>
  <si>
    <t>Input</t>
  </si>
  <si>
    <t>A resource to be processed to produce an output.</t>
  </si>
  <si>
    <t>The name of the input.</t>
  </si>
  <si>
    <t>A free text description of the input.</t>
  </si>
  <si>
    <t>Jurisdiction</t>
  </si>
  <si>
    <t>Person</t>
  </si>
  <si>
    <t>Legal Entity</t>
  </si>
  <si>
    <t>Legal Identifier</t>
  </si>
  <si>
    <t>Legal Name</t>
  </si>
  <si>
    <t>The legal name of the business.</t>
  </si>
  <si>
    <t>Alternative Name</t>
  </si>
  <si>
    <t>Company Type</t>
  </si>
  <si>
    <t>Company Status</t>
  </si>
  <si>
    <t>Company Activity</t>
  </si>
  <si>
    <t>Registered Address</t>
  </si>
  <si>
    <t>Location</t>
  </si>
  <si>
    <t>Geographic Identifier</t>
  </si>
  <si>
    <t>Geographic Name</t>
  </si>
  <si>
    <t>A proper noun applied to a spatial object.</t>
  </si>
  <si>
    <t>Output</t>
  </si>
  <si>
    <t>An intended result whose required inputs and processes are entirely within the control of the planning organisation.</t>
  </si>
  <si>
    <t>The name of the output.</t>
  </si>
  <si>
    <t>A free text description of the output.</t>
  </si>
  <si>
    <t>Full Name</t>
  </si>
  <si>
    <t>Family Name</t>
  </si>
  <si>
    <t>Given Name</t>
  </si>
  <si>
    <t>Patronymic Name</t>
  </si>
  <si>
    <t>Gender</t>
  </si>
  <si>
    <t>Birth Name</t>
  </si>
  <si>
    <t>Date Of Birth</t>
  </si>
  <si>
    <t>Date Time</t>
  </si>
  <si>
    <t>The date on which the person was born.</t>
  </si>
  <si>
    <t>Date Of Death</t>
  </si>
  <si>
    <t>Citizenship</t>
  </si>
  <si>
    <t>Residency</t>
  </si>
  <si>
    <t>Place Of Birth</t>
  </si>
  <si>
    <t>The location where the person was born.</t>
  </si>
  <si>
    <t>Place Of Death</t>
  </si>
  <si>
    <t>The location where the person deceased.</t>
  </si>
  <si>
    <t>Country Of Birth</t>
  </si>
  <si>
    <t>The country where the person was born.</t>
  </si>
  <si>
    <t>Country Of Death</t>
  </si>
  <si>
    <t>The country where the person deceased.</t>
  </si>
  <si>
    <t>A public service is the capacity to carry out a procedure and exists whether it is used or not. It is a set of deeds and acts performed by or on behalf of a public agency for the benefit of a citizen, a business or another public agency.</t>
  </si>
  <si>
    <t>The name of the service.</t>
  </si>
  <si>
    <t>A free text description of the service.</t>
  </si>
  <si>
    <t>The type of service.</t>
  </si>
  <si>
    <t>Language</t>
  </si>
  <si>
    <t>The language(s) in which the service is available.</t>
  </si>
  <si>
    <t>Temporal</t>
  </si>
  <si>
    <t>Period Of Time</t>
  </si>
  <si>
    <t>The time frame in which the service is available.</t>
  </si>
  <si>
    <t>Produces</t>
  </si>
  <si>
    <t>Requires</t>
  </si>
  <si>
    <t>One public service may require or in some way make use of another. The nature of the requirement will be described in the associated Rule.</t>
  </si>
  <si>
    <t>Follows</t>
  </si>
  <si>
    <t>A rule under which the public service operates.</t>
  </si>
  <si>
    <t>Spatial</t>
  </si>
  <si>
    <t>Homepage</t>
  </si>
  <si>
    <t>The Web page through which the service may be available.</t>
  </si>
  <si>
    <t>Implements</t>
  </si>
  <si>
    <t>A system of geometry where the position of points is described using an ordered pair of numbers.</t>
  </si>
  <si>
    <t>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</si>
  <si>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Some jurisdictions recognise concepts such as a trading name or alternative forms of a legal entity's name. The Alternative Name property can be used to record such names but should not be used to record translations of the primary legal name. Where more than one legal name exists and where they have equal standing but are expressed in different languages, identify the language used in each of the multiple legal names.
It is notable that some jurisdictions regard the use of any name other than the primary Legal Name as suspicious.</t>
  </si>
  <si>
    <t>A term from a controlled vocabulary.</t>
  </si>
  <si>
    <t>Interoperability between data sets is increased dramatically when terms from controlled vocabularies are used in favour of free text. The conceptual Code data type is used wherever one or more controlled vocabularies are known to exist for a particular domain of interest. It is not the job of Core Vocabularies to mandate which controlled vocabularies are used but we offer some guidance on how to use them.</t>
  </si>
  <si>
    <t>Content</t>
  </si>
  <si>
    <t>List</t>
  </si>
  <si>
    <t>Attribute</t>
  </si>
  <si>
    <t>The identification of the controlled vocabulary.</t>
  </si>
  <si>
    <t>List Agency</t>
  </si>
  <si>
    <t>The agency that maintains the controlled vocabulary.</t>
  </si>
  <si>
    <t>List Version</t>
  </si>
  <si>
    <t>The version of the controlled vocabulary.</t>
  </si>
  <si>
    <t>The type of identifier issued (if the authority issues more than one type of identifier).</t>
  </si>
  <si>
    <t>Issue Date</t>
  </si>
  <si>
    <t>The date on which the identifier was issued.</t>
  </si>
  <si>
    <t>Issuing Authority</t>
  </si>
  <si>
    <t>The name of the agency that issued the identifier.</t>
  </si>
  <si>
    <t>Issuing Authority URI</t>
  </si>
  <si>
    <t>The URI identifying the agency that issued the identifier.</t>
  </si>
  <si>
    <t>A Uniform Resource Identifier.</t>
  </si>
  <si>
    <t>RFC 3066 provides a commonly used set of identifiers for natural languages. This is the set recognised by UN/CEFACT and XML Schema. Languages are represented by ISO 3166-1 Alpha 2 codes (e.g. “de” for German), optionally followed by a locale definition such as "-AT" meaning "German as spoken in Austria.”.</t>
  </si>
  <si>
    <t>Dates recorded within public sector data sets exist in many different formats. In order to make those dates interoperable, it is important that they should be represented in a regular manner wherever possible. The most widely used date formats are those that conform to ISO 8601:2004 [ISO 8601] of which the relevant XML Datatypes [XSD] are a subset. Dates should be recorded as formatted strings that are conformant with that standard with the relevant data type declaration.
Known dates are recorded as literals in the form yyyy-mm-dd and then typed as xsd:date. 
Where the full date and time are both known, and this can be important in records of death for example, use the xsd:dateTime format of yyyy-mm-ddThh:mm:ss with or without timezone information.
Where just a year is known use xsd:gYear (yyyy) and where just the month is known use xsd:gYearMonth (yyyy-mm). The 'g' is for Gregorian. Non-Gregorian dates are not covered by XSD. 
For emphasis, the datatype should be explicitly stated so that software can correctly interpret the data. If a date is provided in a string that is conformant with a standard other than XSD, and that is not covered by XSD, then it should be typed accordingly. It should also be noted that the UK Government provides a URI scheme for time intervals that may be useful [DGUT] and that 8601:2004 itself allows intervals to be defined. 
In some public sector data sets, full dates are not always known. For example, dates such as "some time in the 1920s" or "between 1925 and 1932" are not uncommon. There is no agreed formal way to record such uncertainty dates and therefore an un-typed plain string should be used. In other words, a string like "between 1925 and 1932" cannot be improved upon. To use an interval as the value for, say, a date of birth, is incorrect, The date of birth is not the time interval that began in 1925 and ended in 1932, rather, it was an instant some time during that period. There is an important difference between declaring that an event occurred throughout a time interval and that it occurred at an unknown instant within a time interval. 
Some data sets use other methods to express uncertainty such as using false dates. Sometimes '00' or '??'  is used to indicate uncertainty so that "August 1986" might be recorded as either 1986-00-00 or 1986-00-??. This practice is unnecessary and strongly discouraged, particularly if such dates are typed as XSD dates. If a string such as 1986-08-00 is fed to software expecting an xsd:date then it will either reject the data, in which case data is lost, or it might convert it to the nearest actual date 1986-08-01. In the latter case, the accurate yet imprecise date of "August 1986" has now been converted to a more precise date of 1st August 1986 that may be anything up to 30 days wide of the truth.</t>
  </si>
  <si>
    <t>The Identifier class is a critical aspect of the Business Core Vocabulary. It is also important in many data sets about individuals. In these cases and more, the identifier itself will be some sort of alpha-numeric string but that string only has meaning if it is contextualised. In the case of Legal Entities, the issuing of an identifier is a signal that legal entity status has been conferred on an organisation.</t>
  </si>
  <si>
    <t>An address representing a location.</t>
  </si>
  <si>
    <t>extends Agent</t>
  </si>
  <si>
    <t>Physically Available At</t>
  </si>
  <si>
    <t>Person. Details</t>
  </si>
  <si>
    <t>The URI for the jurisdiction.</t>
  </si>
  <si>
    <t>The name of the jurisdiction.</t>
  </si>
  <si>
    <t>Use of this property is recommended as it will not suffer any misunderstandings that might arise through the breaking up of an address into its component parts.</t>
  </si>
  <si>
    <t>The name of a passage or way through from one location to another.</t>
  </si>
  <si>
    <t>A thoroughfare is an address component that represents the name of a passage or way through from one location to another. A thoroughfare is not necessarily a road, it might be a waterway or some other feature. [INSPIRE]</t>
  </si>
  <si>
    <t>A number or a sequence of characters that uniquely identifies the locator within the relevant scope.</t>
  </si>
  <si>
    <t>A proper noun applied to the real world entity identified by the address.</t>
  </si>
  <si>
    <t>The locator name is a proper noun applied to the real world entity identified by the locator. The locator name could be the name of the property or complex, of the building or part of the building, or it could be the name of a room inside a building. [INSPIRE]
The key difference between a locator designator and a locator name is that the latter is a proper name and is unlikely to include digits.</t>
  </si>
  <si>
    <t>"Main Street"</t>
  </si>
  <si>
    <t>The locator designator is a number or a sequence of characters that uniquely identifies the locator within the relevant scope(s). The full identification of the locator could include one or more locator designators. [INSPIRE] In simpler terms, this is the building number, apartment number, etc.
It is characteristic that these designators, according to tradition or to a specific set of rules, are assigned systematically. For example address numbers are most often assigned in ascending order with odd and even numbers on each side of the thoroughfare. Another example is the floor identifier that in a standardized way expresses on which level the address is located. [INSPIRE]
The key difference between a locator designator and a locator name is that the latter is a proper name and is unlikely to include digits.</t>
  </si>
  <si>
    <t>"17", "Flat 3", "Floor 6"</t>
  </si>
  <si>
    <t>"Rose Cottage", "Grand Suite", "The little house by the lake"</t>
  </si>
  <si>
    <t>The name of a geographic area or locality that groups a number of addressable objects for addressing purposes, without being an administrative unit.</t>
  </si>
  <si>
    <t>This would typically be part of a city, a neighbourhood or village.</t>
  </si>
  <si>
    <t>The key postal division of the address, usually the city.</t>
  </si>
  <si>
    <t>The post name is a name created and maintained for postal purposes to identify a subdivision of addresses and postal delivery points. [INSPIRE]</t>
  </si>
  <si>
    <t>Best practice is to use the ISO 3166-1 code but if this is inappropriate for the context, country names should be provided in a consistent manner to reduce ambiguity. For example, either write 'United Kingdom' or 'UK' consistently throughout the data set and avoid mixing the two.</t>
  </si>
  <si>
    <t>"UK", "United Kingdom"</t>
  </si>
  <si>
    <t>"Brussels"</t>
  </si>
  <si>
    <t>The post code, a.k.a. postal code, ZIP code, etc.</t>
  </si>
  <si>
    <t>Post codes are common elements in many countries' postal address systems.</t>
  </si>
  <si>
    <t>A globally unique identifier for this instance of the address.</t>
  </si>
  <si>
    <t>Examples</t>
  </si>
  <si>
    <t>A geometry representing a location.</t>
  </si>
  <si>
    <t>A geometry can be encoded in different formats including WKT, GML, KML, RDF+WKT/GML (GeoSPARQL), RDF (WGS84 lat/long, schema.org) and GeoHash URI references.</t>
  </si>
  <si>
    <t>The type of the geometry.</t>
  </si>
  <si>
    <t>An identifiable geographic place.</t>
  </si>
  <si>
    <t>"Athens", "DE"</t>
  </si>
  <si>
    <t>A URI that identifies the location.</t>
  </si>
  <si>
    <t>An address representing the location.</t>
  </si>
  <si>
    <t>A geometry representing the location.</t>
  </si>
  <si>
    <t>A natural person.</t>
  </si>
  <si>
    <t>The complete name of the person as one string.</t>
  </si>
  <si>
    <t>In addition to the content of Given Name, Family Name and, in some systems, Patronymic Name, this property can carry additional parts of a person’s name such as titles, middle names or suffixes like “the third” or names which are neither a given nor a family name. 
The Full Name is the most reliable label for an individual and as such its use is strongly encouraged, irrespective of whether that name is broken down using the more granular elements. It is anticipated that some systems will only provide or process the full name of a person. Where an individual has more than one full legal name (a relatively rare but not unknown phenomenon), the full name property can be used more than once. In this case, however, the granular name elements should not be used since the intention is that these provide a breakdown of the full name and it will not be clear of which full name this is true. 
Note that the vocabulary provides an Alternative Name property. This allows name(s) to be recorded that have no legal status but that nevertheless are the names by which an individual is generally known.</t>
  </si>
  <si>
    <t>The denominator(s) that identify the person within a family.</t>
  </si>
  <si>
    <t>The given names are given to a person by his or her parents at birth or may be legally recognised as 'given names' through a formal process. All given names are ordered in one field so that, for example, the Given Name for Johan Sebastian Bach is 'Johan Sebastian.'</t>
  </si>
  <si>
    <t>A name that is usually shared by members of a family.</t>
  </si>
  <si>
    <t>The Family Name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"Cervantes Saavedra."</t>
  </si>
  <si>
    <t>"de Boer", "van de Putte", "von und zu Orlow"</t>
  </si>
  <si>
    <t>Patronymic names are important in some countries. Iceland does not have a concept of 'family name' in the way that many other European countries do, for example. In Bulgaria and Russia, patronymic names are in every day usage.
Note that patronymic names refer to a father's given name, not the family name inherited from the mother and father as is the case in countries such as Spain and Portugal. Again referring to the example of Miguel de Cervantes Saavedra's, the patronymic name element would be unused.</t>
  </si>
  <si>
    <t>Many individuals use a short form of their name, a 'middle' name as a 'first' name or a professional name.
It is not the role of the Alternative Name property to record nick names, pet names or other 'familiar names' that will be of no consequence in public sector data exchange. Furthermore, some individuals have more than one legal name in which case the full name property should be used multiple times. Alternative Name gives a means of recording names by which an individual is generally known, or professionally known, even though such names are no more than secondary from a legal point of view.</t>
  </si>
  <si>
    <t>The gender of the person.</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</si>
  <si>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 using the relevant attributes of the Code data type.
Examples of controlled vocabularies that can be used to describe a person's gender are ISO/IEC 5218:2004, Eurostat SCL - Sex, HL7, and SDMX.</t>
  </si>
  <si>
    <t>The date on which the person deceased.</t>
  </si>
  <si>
    <t>The country codes defined in ISO 3166 may be used as geographic names and these are generally preferred over either the long form or short form of a country's name (as they are less error prone). The Publications Office of the European Union recommends the use of ISO 3166-1 codes for countries in all cases except two:
- use 'UK' in preference to the ISO 3166 code GB for the United Kingdom;
- use 'EL' in preference to the ISO 3166 code GR for Greece.
Where a country has changed its name or no longer exists (such as Czechoslovakia, Yugoslavia, etc.) use the ISO 3166-3 code.
Known diversity that one has to deal with when exchanging country names between different communication partners without relying on an agreed code list are:
a. Long form vs. short form of a country name (e.g. “Federal Republic of Germany” vs. Germany),
b. Different languages (Italy vs. Italia),
c. Historic name vs. Current name (Burma vs. Myanmar),
d. Ambiguity of similar sounding countries (“Republic of the Congo” vs. “Democratic Republic of the Congo”).</t>
  </si>
  <si>
    <t>A person's Country Of Birth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</si>
  <si>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A person's Country Of Death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</si>
  <si>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The Place Of Birth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birth in terms of an address or, even less likely, a geometry given as coordinates.</t>
  </si>
  <si>
    <t>The Place Of Death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death in terms of an address or, even less likely, a geometry given as coordinates.</t>
  </si>
  <si>
    <t>The jurisdiction that has conferred citizenship rights on the person.</t>
  </si>
  <si>
    <t>The jurisdiction in which the person resides, typically providing the person with a subset of the rights of a citizen.</t>
  </si>
  <si>
    <t>A jurisdiction, typically a country, dealing with and making pronouncements on legal matters.</t>
  </si>
  <si>
    <t>A jurisdiction can confer citizenship or residency rights to a person.</t>
  </si>
  <si>
    <t>Using plain text names of countries is strongly discouraged.</t>
  </si>
  <si>
    <t>The citizenship rights include rights such as the right to vote, to receive certain protection from the community or the issuance of a passport. Multiple citizenships are recorded as multiple instances of the Citizenship relationship.
Citizenship is information needed by many cross-border use cases and is a legal status as opposed to the more culturally-focussed and less well-defined term "nationality".</t>
  </si>
  <si>
    <t>An entity that is able to carry out actions.</t>
  </si>
  <si>
    <t>The Agent class does encompass organisations, natural persons, groups etc.</t>
  </si>
  <si>
    <t>This vocabulary does not cover the societal relationships that an individual person has with, for example, other members of their family or their employer. The concern here is with the key aspects that define the natural person. The dividing line between describing a natural person and describing their identity is imprecise.
The properties of the Person class do not have any cardinality restrictions and as such all are optional. However, guidance is provided for the usage of each property.</t>
  </si>
  <si>
    <t>A business that is legally registered.</t>
  </si>
  <si>
    <t>In many countries there is a single registry although in others, such as Spain and Germany, multiple registries exist. A Legal Entity is able to trade, is legally liable for its actions, accounts, tax affairs etc.
This makes legal entities distinct from the concept of organisations, groups or sole traders.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</si>
  <si>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A business might have more than one legal name, particularly in countries with more than one official language.</t>
  </si>
  <si>
    <t>A recognized name other than the legal name.</t>
  </si>
  <si>
    <t>The type of the business.</t>
  </si>
  <si>
    <t>"SA", "PLC", "LLC", "GmbH"</t>
  </si>
  <si>
    <t>At the time of publication, there is no agreed set of company types that crosses borders. The term "SA" is used in Poland and France for example although they mean slightly different things. The UK's LLP and Greece's EPE provide further example of close, but not exact, matches. That said, each jurisdiction will have a limited set of recognised company types and these should be used in a consistent manner.</t>
  </si>
  <si>
    <t>The status of the business.</t>
  </si>
  <si>
    <t>"Normal Activity", "Insolvent", "Bankrupt", "In Receivership"</t>
  </si>
  <si>
    <t>At the time of publication, there is no agreed vocabulary for recording the status of a company. The terms 'insolvent', 'bankrupt' and 'in receivership', for example, are likely to mean slightly different things with different legal implications in different jurisdictions. XBRL Europe is in the process of defining a cross-border vocabulary for company status.
Taking the existing XBRL work as a starting point, the term "Normal Activity" does appear to have cross-border usefulness and this should be used in preference to terms like "trading" or "operating".
Best Practice for recording various other status levels is to use the relevant jurisdiction's terms and to do so in a consistent manner.</t>
  </si>
  <si>
    <t>The activity of the business.</t>
  </si>
  <si>
    <t>Several controlled vocabularies exist for recording the activity of a company, many of which map to the UN's ISIC codes. Where a particular controlled vocabulary is in use within a given context, such as SIC codes in the UK, it is acceptable to use these. However, the preferred choice for European interoperability is NACE.</t>
  </si>
  <si>
    <t>"F42.11" (Construction of roads and motorways)</t>
  </si>
  <si>
    <t>The identifier given to the legal entity by the authority with which it is registered.</t>
  </si>
  <si>
    <t>The legal status of a business is conferred on it by an authority within a given jurisdiction. The Legal Identifier is therefore a fundamental relationship between a legal entity and the authority with which it is registered. The details of the registration are provided as attributes of the Identifier data type. There is no restriction on the type of legal identifier. In many countries the business register's identifier is the relevant data point. The tax number often fulfils this function in Spain.
A legal entity shall have a unique legal identifier and a legal identifier shall define only one legal entity. A legal entity can only have that status if it is given by a suitable authority.</t>
  </si>
  <si>
    <t>The registered address of the business.</t>
  </si>
  <si>
    <t>In almost all jurisdictions, legal entities must register a postal address. This may or may not be the actual address at which the legal entity does its business - it is commonly the address of their lawyer or accountant - but it is the address to which formal communications can be sent.</t>
  </si>
  <si>
    <t>Address ID</t>
  </si>
  <si>
    <t>The concept of adding a globally unique identifier for each instance of an address is a crucial part of the INSPIRE data spec. A number of EU countries have already implemented an ID (a UUID) in their address register/gazetteer, among them Denmark.
It is the address identifier that allows an address to be represented in a format other than INSPIRE whilst remaining conformant to the core vocabulary. The identifier is a hook that can be used to link the address to an alternative representation, such as vCard.</t>
  </si>
  <si>
    <t>Provides</t>
  </si>
  <si>
    <t>Uses</t>
  </si>
  <si>
    <t>A public service in which the agent plays a role.</t>
  </si>
  <si>
    <t>A public service provided by the agent.</t>
  </si>
  <si>
    <t>A public service used by the agent.</t>
  </si>
  <si>
    <t>The description is likely to be the text that potential users of the service see in any catalogue. Publishers are encouraged to include a reasonable level of detail in the description therefore, including basic eligibility requirements. Formal eligibility requirements and other details will be provided in the Rules.</t>
  </si>
  <si>
    <t>The type of service shall be described in a controlled vocabulary, such as ESD Toolkit's Service List or INSPIRE's code list of "Utility and Governmental Services" available in the technical guidelines.</t>
  </si>
  <si>
    <t>Recommended best practice is to give URIs as values for this property, in particular, the European Publications Office's Named Authority List of languages. This provides URIs for all languages recognised in ISO-693-3 and provides labels in the 23 official languages of the EU.</t>
  </si>
  <si>
    <t>A medium through which an agent interacts with the service.</t>
  </si>
  <si>
    <t>This property links the public service to any Channel through which an agent provides, uses or otherwise interacts with the service.</t>
  </si>
  <si>
    <t>A physical location at which a user may interact with the service.</t>
  </si>
  <si>
    <t>Another public service required by this service.</t>
  </si>
  <si>
    <t>Another public service related to this service, without being required by this service.</t>
  </si>
  <si>
    <t>A resource required by the service  in order to operate.</t>
  </si>
  <si>
    <t>A resource produced by the service.</t>
  </si>
  <si>
    <t>In a typical case, the public authority that provides the service will also define the rules that will implement its own policies that will have been set within the broader legislative framework. The model is flexible to allow for significant variation in such a scenario.</t>
  </si>
  <si>
    <t>The area in which the service is available.</t>
  </si>
  <si>
    <t>A service is likely to be available only within a given area, typically the area covered by a particular public authority. A common usage of the Spatial property will be to define the country in which a service is available. The Publications Office of the European Union offers a URI set that is suitable for this purpose. The Spatial relationship is not meant to be used to describe eligibility, which should be covered by a Rule.</t>
  </si>
  <si>
    <t>A service is likely to be available only within certain time periods such as the winter months. The Temporal relationship is not meant to be used to describe the speed of operation of the service, which should be covered by a Rule.</t>
  </si>
  <si>
    <t>The type of the input.</t>
  </si>
  <si>
    <t>An input can be any resource, i.e., a document, an artefact, anything.</t>
  </si>
  <si>
    <t>A service will usually require some sort of input. In the case of issuing a driving licence this will be evidence that driving test has been passed; many services will require some sort of proof of ID and so on.
A specific service may require the presence of certain inputs or combinations of inputs in order to operate. These should be described in an application profile for a given service.
In some cases, the output of one service will be an input to another service. Such relationships should be described in the associated rule(s).</t>
  </si>
  <si>
    <t>The output will vary depending on the specific service but there will usually be a document or other artefact that is the output. This is not the same as the outcome. Drawing on the definitions used in StratML, if the service controls all of the necessary inputs and processes, the desired result is an output. Likewise, the GEA Public Service Model, distinguishes between public service outcome, output and effect. For example, a driving licence is an output. The outcome (or effect in GEA) is that the new licence holder can drive a vehicle on the public highway. How they do that, which vehicle they drive etc. is beyond the service's remit.
In some cases, the output of one service will be an input to another service. Such relationships should be described in the associated rule(s).</t>
  </si>
  <si>
    <t>The type of the output.</t>
  </si>
  <si>
    <t>A document that sets out the specific rules, guidelines, or procedures that a public service follows.</t>
  </si>
  <si>
    <t>Rules include the terms of service, licence, and authentication requirements of the service. Instances of the Rule class are FRBR Expressions, that is, a concrete expression, such as a document, of the more abstract concept of the rules themselves. Rules are used for validating the input required by the service, deciding on the eligibility of the user, steering the service process and defining the dependencies/relationships between services. The Core Vocabularies do not envisage instances of the Rule class as machine-processable business rules.</t>
  </si>
  <si>
    <t>The organization that is responsible for the rule.</t>
  </si>
  <si>
    <t>The formal framework under which the rule is defined.</t>
  </si>
  <si>
    <t>Legislation, policy, or policies lying behind the rules that govern a public service.</t>
  </si>
  <si>
    <t>Instances of the Formal Framwork class are FRBR Expressions, i.e., concrete expressions of the more abstract concept of the piece of legislation or policy itself.
The European Council's invitation to introduce the European Legislation Identifier and portals such as legislation.gov.uk are relevant in this context. Adding '/data.xml' or /data.rdf' to any legislation URI on legislation.gov.uk will reveal how this can be done, for example http://www.legislation.gov.uk/uksi/2012/3170/contents/made{/data.rdf or /data.xml}.</t>
  </si>
  <si>
    <t>The public body responsible for the formal framework.</t>
  </si>
  <si>
    <t>The creator(s) of the formal framework are the bodies responsible for their creation, not the individuals who wrote them.</t>
  </si>
  <si>
    <t>The creator(s) of the rules are the bodies responsible for their creation, not the individuals who wrote them.</t>
  </si>
  <si>
    <t>A medium through which an agent provides, uses or otherwise interacts with a resource.</t>
  </si>
  <si>
    <t>An interval of time that is named or defined by its start and end dates.</t>
  </si>
  <si>
    <t>A character string used to identify a resource.</t>
  </si>
  <si>
    <t>The text data type is a combination of a string and a language identifier. It is useful for names and descriptions that are available in multiple languages. Where this is so, each version of the data should be included and each one associated with the relevant language identifier.</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</si>
  <si>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</si>
  <si>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</si>
  <si>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</si>
  <si>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</si>
  <si>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</si>
  <si>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</si>
  <si>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</si>
  <si>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</si>
  <si>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</si>
  <si>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</si>
  <si>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</si>
  <si>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AgentProvides</t>
  </si>
  <si>
    <t>GeometryCoordinates</t>
  </si>
  <si>
    <t>GeometryCRS</t>
  </si>
  <si>
    <t>JurisdictionName</t>
  </si>
  <si>
    <t>JurisdictionIdentifier</t>
  </si>
  <si>
    <t>LegalEntity</t>
  </si>
  <si>
    <t>LegalEntityLegalName</t>
  </si>
  <si>
    <t>LegalEntityAlternativeName</t>
  </si>
  <si>
    <t>LegalEntityCompanyType</t>
  </si>
  <si>
    <t>LegalEntityCompanyStatus</t>
  </si>
  <si>
    <t>LegalEntityCompanyActivity</t>
  </si>
  <si>
    <t>LegalEntityLegalIdentifier</t>
  </si>
  <si>
    <t>LegalEntityRegisteredAddress</t>
  </si>
  <si>
    <t>LocationGeographicName</t>
  </si>
  <si>
    <t>LocationGeographicIdentifier</t>
  </si>
  <si>
    <t>LocationAddress</t>
  </si>
  <si>
    <t>LocationGeometry</t>
  </si>
  <si>
    <t>PeriodOfTime</t>
  </si>
  <si>
    <t>PersonFullName</t>
  </si>
  <si>
    <t>PersonGivenName</t>
  </si>
  <si>
    <t>PersonFamilyName</t>
  </si>
  <si>
    <t>PersonAlternativeName</t>
  </si>
  <si>
    <t>PersonGender</t>
  </si>
  <si>
    <t>PersonBirthName</t>
  </si>
  <si>
    <t>PersonDateOfBirth</t>
  </si>
  <si>
    <t>PersonDateOfDeath</t>
  </si>
  <si>
    <t>PersonCountryOfBirth</t>
  </si>
  <si>
    <t>PersonPlaceOfBirth</t>
  </si>
  <si>
    <t>PersonCitizenship</t>
  </si>
  <si>
    <t>PersonResidency</t>
  </si>
  <si>
    <t>PublicService</t>
  </si>
  <si>
    <t>PublicServiceName</t>
  </si>
  <si>
    <t>PublicServiceDescription</t>
  </si>
  <si>
    <t>PublicServiceType</t>
  </si>
  <si>
    <t>PublicServiceHomepage</t>
  </si>
  <si>
    <t>PublicServiceTemporal</t>
  </si>
  <si>
    <t>RuleCreator</t>
  </si>
  <si>
    <t>Address. Details</t>
  </si>
  <si>
    <t>Address. Street Name. Name</t>
  </si>
  <si>
    <t>Address. Additional_ Street Name. Name</t>
  </si>
  <si>
    <t>Address. Postbox. Text</t>
  </si>
  <si>
    <t>Address. Floor. Text</t>
  </si>
  <si>
    <t>Address. Room. Text</t>
  </si>
  <si>
    <t>Address. Building Number. Text</t>
  </si>
  <si>
    <t>Address. Block Name. Name</t>
  </si>
  <si>
    <t>Address. Building Name. Name</t>
  </si>
  <si>
    <t>Address. City Subdivision Name. Name</t>
  </si>
  <si>
    <t>Address. City Name. Name</t>
  </si>
  <si>
    <t>Address. Postal_ Zone. Text</t>
  </si>
  <si>
    <t>Address. Country Subentity. Text</t>
  </si>
  <si>
    <t>Address. Country</t>
  </si>
  <si>
    <t>Party. Details</t>
  </si>
  <si>
    <t>Location Coordinate. Details</t>
  </si>
  <si>
    <t>Location Coordinate. Coordinate System Code. Code</t>
  </si>
  <si>
    <t>Location Coordinate. Latitude_ Degrees. Measure</t>
  </si>
  <si>
    <t>Location Coordinate. Latitude_ Minutes. Measure</t>
  </si>
  <si>
    <t>Location Coordinate. Latitude Direction Code. Code</t>
  </si>
  <si>
    <t>Location Coordinate. Longitude_ Degrees. Measure</t>
  </si>
  <si>
    <t>Location Coordinate. Longitude_ Minutes. Measure</t>
  </si>
  <si>
    <t>Location Coordinate. Longitude Direction Code. Code</t>
  </si>
  <si>
    <t>Location Coordinate. Altitude. Measure</t>
  </si>
  <si>
    <t>Party Legal Entity. Details</t>
  </si>
  <si>
    <t>Party Legal Entity. Registration_ Name. Name</t>
  </si>
  <si>
    <t>Party Legal Entity. Company Identifier. Identifier</t>
  </si>
  <si>
    <t>In UBL, the company identifier does not necessarily confer legal status to the legal entity.</t>
  </si>
  <si>
    <t>Party Legal Entity. Registration_ Address. Address</t>
  </si>
  <si>
    <t>Party Legal Entity. Company Liquidation Status Code. Code</t>
  </si>
  <si>
    <t>Party Legal Entity. Company Legal Form Code. Code</t>
  </si>
  <si>
    <t>Location. Details</t>
  </si>
  <si>
    <t>Location. Address</t>
  </si>
  <si>
    <t>Location. Location Coordinate</t>
  </si>
  <si>
    <t>Location. Name</t>
  </si>
  <si>
    <t>Location. Identifier</t>
  </si>
  <si>
    <t>Period. Details</t>
  </si>
  <si>
    <t>Person. First_ Name. Name</t>
  </si>
  <si>
    <t>Person. Family_ Name. Name</t>
  </si>
  <si>
    <t>Person. Gender Code. Code</t>
  </si>
  <si>
    <t>Person. Birth Date. Date</t>
  </si>
  <si>
    <t>Person. Birthplace Name. Text</t>
  </si>
  <si>
    <t>Person. Nationality. Identifier</t>
  </si>
  <si>
    <t>UBL encodes the nationality of a person, which is not well-defined, but related to the citizenship.</t>
  </si>
  <si>
    <t>UN/CEFACT CCL 13B</t>
  </si>
  <si>
    <t>Address. Postcode. Code</t>
  </si>
  <si>
    <t>Address. Street Name. Text</t>
  </si>
  <si>
    <t>Address. Post Office Box. Text</t>
  </si>
  <si>
    <t>Address. Block Name. Text</t>
  </si>
  <si>
    <t>Address. Building Name. Text</t>
  </si>
  <si>
    <t>Address. Room Identification. Text</t>
  </si>
  <si>
    <t>Address. Department Name. Text</t>
  </si>
  <si>
    <t>Address. Floor Identification. Text</t>
  </si>
  <si>
    <t>The floor identification in UN/CEFACT can be a locator designator (if it is a number) or a locator name (if it is a name).</t>
  </si>
  <si>
    <t>Address. City Name. Text</t>
  </si>
  <si>
    <t>Address. Country. Identifier</t>
  </si>
  <si>
    <t>Address. Country Name. Text</t>
  </si>
  <si>
    <t>Admin Unit L1 is mapped to Country. Identifier if the country is given by code, or to Country Name. Text if it is given by name.</t>
  </si>
  <si>
    <t>Address. Country Sub-Division Name. Text</t>
  </si>
  <si>
    <t>Party. Provided. Service</t>
  </si>
  <si>
    <t>Regulation. Details</t>
  </si>
  <si>
    <t>Regulation. Agency Name. Text</t>
  </si>
  <si>
    <t>Service. Details</t>
  </si>
  <si>
    <t>Location. Name. Text</t>
  </si>
  <si>
    <t>Location. Identification. Identifier</t>
  </si>
  <si>
    <t>Location. Physical. Address</t>
  </si>
  <si>
    <t>Location. Postal. Address</t>
  </si>
  <si>
    <t>Location. Physical. Geographical Coordinate</t>
  </si>
  <si>
    <t>Geographical Coordinate. Details</t>
  </si>
  <si>
    <t>Geographical Coordinate. System. Identifier</t>
  </si>
  <si>
    <t>Geographical Coordinate. Altitude. Measure</t>
  </si>
  <si>
    <t>Geographical Coordinate. Latitude. Measure</t>
  </si>
  <si>
    <t>Geographical Coordinate. Longitude. Measure</t>
  </si>
  <si>
    <t>Geographical Coordinate. Latitude Direction. Indicator</t>
  </si>
  <si>
    <t>Geographical Coordinate. Longitude Direction. Indicator</t>
  </si>
  <si>
    <t>Organization. Details</t>
  </si>
  <si>
    <t>Organization. Legal Classification. Code</t>
  </si>
  <si>
    <t>Organization. Tax Registration. Identifier</t>
  </si>
  <si>
    <t>Organization. Name. Text</t>
  </si>
  <si>
    <t>Organization. DBA Name. Text</t>
  </si>
  <si>
    <t>Organization. Trading Business Name. Text</t>
  </si>
  <si>
    <t>Organization. Active. Indicator</t>
  </si>
  <si>
    <t>Organization. Operations Scope. Code</t>
  </si>
  <si>
    <t>Person. Given Name. Text</t>
  </si>
  <si>
    <t>Person. Family Name. Text</t>
  </si>
  <si>
    <t>Person. Gender. Code</t>
  </si>
  <si>
    <t>Person. Birth. Date Time</t>
  </si>
  <si>
    <t>Person. Death. Date Time</t>
  </si>
  <si>
    <t>Person. Maiden Name. Text</t>
  </si>
  <si>
    <t>Person. Name. Text</t>
  </si>
  <si>
    <t>The Core Vocabularies' Full Name property only contains legal names.</t>
  </si>
  <si>
    <t>The Core Vocabularies' Alternative Name property contains names without legal value.</t>
  </si>
  <si>
    <t>Person. Birth Country. Identifier</t>
  </si>
  <si>
    <t>Person. Nationality. Country</t>
  </si>
  <si>
    <t>Person. Specified. National Residency</t>
  </si>
  <si>
    <t>Service. Name. Text</t>
  </si>
  <si>
    <t>Service. Description. Text</t>
  </si>
  <si>
    <t>Service. Type. Code</t>
  </si>
  <si>
    <t>Service. URI. Communication</t>
  </si>
  <si>
    <t>Service. Effective. Period</t>
  </si>
  <si>
    <t>nc:AddressType</t>
  </si>
  <si>
    <t>NIEM 3.0</t>
  </si>
  <si>
    <t>nc:AddressFullText</t>
  </si>
  <si>
    <t>The representation of addresses varies widely from one country's postal system to another. Even within countries, there are almost always examples of addresses that do not conform to the stated national standard. At the time of publication, work is progressing on ISO 19160-1 that defines a method through which different addresses can be converted from one conceptual model to another.
For this specification we have drawn heavily on the INSPIRE Address Representation data type. The relevant properties can be found in the INSPIRE Address Representation Class. To this very granular set of properties we added two further properties:
- Full Address
- Identifier</t>
  </si>
  <si>
    <t>The Post Office Box number.</t>
  </si>
  <si>
    <t>INSPIRE's name for this is "postalDeliveryIdentifier" for which it uses the locator designator property with a type attribute of that name. This vocabulary separates out the Post Office Box.</t>
  </si>
  <si>
    <t>nc:AddressDeliveryPointID</t>
  </si>
  <si>
    <t>nc:AddressDeliveryPointText</t>
  </si>
  <si>
    <t>nc:StreetName</t>
  </si>
  <si>
    <t>nc:StreetPredirectionalText</t>
  </si>
  <si>
    <t>nc:StreetCategoryText</t>
  </si>
  <si>
    <t>nc:StreetPostdirectionalText</t>
  </si>
  <si>
    <t>nc:StreetExtensionText</t>
  </si>
  <si>
    <t>nc:StreetNumberText</t>
  </si>
  <si>
    <t>nc:AddressBuildingName</t>
  </si>
  <si>
    <t>nc:AddressSecondaryUnitText</t>
  </si>
  <si>
    <t>The secondary unit text in NIEM can be a locator designator or a locator name.</t>
  </si>
  <si>
    <t>nc:LocationCityName</t>
  </si>
  <si>
    <t>nc:LocationCountyName</t>
  </si>
  <si>
    <t>nc:LocationStateName</t>
  </si>
  <si>
    <t>nc:LocationCountryFIPS10-4Code</t>
  </si>
  <si>
    <t>nc:LocationCountryGENCCode</t>
  </si>
  <si>
    <t>nc:LocationCountryISO3166Alpha2Code</t>
  </si>
  <si>
    <t>nc:LocationCountryName</t>
  </si>
  <si>
    <t>nc:LocationPostalCode</t>
  </si>
  <si>
    <t>nc:AddressUrbanizationName</t>
  </si>
  <si>
    <t>nc:LocationType</t>
  </si>
  <si>
    <t>nc:Address</t>
  </si>
  <si>
    <t>nc:LocationName</t>
  </si>
  <si>
    <t>nc:LocationIdentification</t>
  </si>
  <si>
    <t>nc:LocationGeospatialCoordinate</t>
  </si>
  <si>
    <t>nc:PersonType</t>
  </si>
  <si>
    <t>nc:PersonBirthDate</t>
  </si>
  <si>
    <t>nc:PersonBirthLocation</t>
  </si>
  <si>
    <t>nc:PersonCitizenship</t>
  </si>
  <si>
    <t>nc:PersonDeathDate</t>
  </si>
  <si>
    <t>nc:PersonGivenName</t>
  </si>
  <si>
    <t>nc:PersonFullName</t>
  </si>
  <si>
    <t>nc:PersonSurName</t>
  </si>
  <si>
    <t>nc:PersonPreferredName</t>
  </si>
  <si>
    <t>nc:PersonSex</t>
  </si>
  <si>
    <t>nc:PersonNationality</t>
  </si>
  <si>
    <t>nc:DateRangeType</t>
  </si>
  <si>
    <t>nc:OrganizationType</t>
  </si>
  <si>
    <t>nc:OrganizationName</t>
  </si>
  <si>
    <t>nc:OrganizationDoingBusinessAsName</t>
  </si>
  <si>
    <t>nc:OrganizationAbbreviationText</t>
  </si>
  <si>
    <t>nc:OrganizationCategory</t>
  </si>
  <si>
    <t>nc:OrganizationStatus</t>
  </si>
  <si>
    <t>nc:OrganizationActivityText</t>
  </si>
  <si>
    <t>nc:OrganizationLocation</t>
  </si>
  <si>
    <t>In UBL, only point geometries can be represented.</t>
  </si>
  <si>
    <t>In UN/CEFACT, only point geometries can be represented.</t>
  </si>
  <si>
    <t>nc:OrganizationTaxIdentification</t>
  </si>
  <si>
    <t>geo:GeometryType</t>
  </si>
  <si>
    <t>cyfs:ServiceType</t>
  </si>
  <si>
    <t>cyfs:ServiceDescriptionText</t>
  </si>
  <si>
    <t>nc:ActivityName</t>
  </si>
  <si>
    <t>nc:ActivityCategoryText</t>
  </si>
  <si>
    <t>nc:ActivityDescriptionText</t>
  </si>
  <si>
    <t>scr:AddressIdentification</t>
  </si>
  <si>
    <t>nc:JurisdictionType</t>
  </si>
  <si>
    <t>nc:JurisdictionAbstract</t>
  </si>
  <si>
    <t>nc:LocationCountry</t>
  </si>
  <si>
    <t>nc:LocationCounty</t>
  </si>
  <si>
    <t>nc:LocationState</t>
  </si>
  <si>
    <t>nc:JurisdictionIdentification</t>
  </si>
  <si>
    <t>nc:PersonMaidenName</t>
  </si>
  <si>
    <t>Coordinate List</t>
  </si>
  <si>
    <t>A coordinate reference system (CRS) is a coordinate-based local, regional or global system used to locate geographical entities.</t>
  </si>
  <si>
    <t>The Coordinate Reference System (CRS) used to encode the coordinates.</t>
  </si>
  <si>
    <t>The ordered list of coordinates of the geometry.</t>
  </si>
  <si>
    <t>A formally-issued identifier for the legal entity, other than the one that confers legal status upon it.</t>
  </si>
  <si>
    <t>Legal entities may have any number of identifiers (but only one legal identifier). For example, in many jurisdictions, a business will have one or more tax numbers associated with them which do not, by themselves, confer legal entity status. The Identifier property must not be used to link to the identifier issued by the authority that conferred legal entity status on a business.</t>
  </si>
  <si>
    <t>A formally-issued identifier for the person.</t>
  </si>
  <si>
    <t>For many systems, the identifier is the key piece of information about an individual and therefore an important part of the Core Vocabularies. However, all identifiers are context-specific and when exchanging data between systems it is important to provide additional information that makes this explicit.
People may have any number of identifiers. For example, an individual may be issued with identifiers for everything from social security to club membership.</t>
  </si>
  <si>
    <t>An address related to the person.</t>
  </si>
  <si>
    <t>Asserting the address relationship implies that the person has an address.</t>
  </si>
  <si>
    <t>This property is a specialization of the Plays Role property.</t>
  </si>
  <si>
    <t>This may be, but in many cases will not be, the homepage of the service provider. This property is a specialization of Has Channel.
It is noteworthy that online access to public services is itself likely to be subject to a variety of policies that typically cut across many departments. Accessibility issues are usually part of such frameworks as well as metadata provision, site structure and so on. These features are an important part of a public authority's online provision but are out of scope of the Core Vocabularies.</t>
  </si>
  <si>
    <t>This property is a specialization of Has Channel.</t>
  </si>
  <si>
    <t>An address related to the business, other than the registered address.</t>
  </si>
  <si>
    <t>A location related to the business.</t>
  </si>
  <si>
    <t>Asserting the address relationship implies that the legal entity has an address, without further semantics.</t>
  </si>
  <si>
    <t>Asserting the Location relationship implies only that the legal entity has some connection to a location in time or space. It does not imply that the legal entity is necessarily at that location at the time when the assertion is made.</t>
  </si>
  <si>
    <t>OASIS UBL Common Library 2.1</t>
  </si>
  <si>
    <t>LegalEntityIdentifier</t>
  </si>
  <si>
    <t>LegalEntityAddress</t>
  </si>
  <si>
    <t>Party. Postal_ Address. Address</t>
  </si>
  <si>
    <t>LegalEntityLocation</t>
  </si>
  <si>
    <t>In UBL, the Party Legal Entity ABIE (class) is used as part of the Party ABIE. Hence some properties of the Core Vocabularies' Legal Entity class can be mapped to properties of UBL's Party ABIE.</t>
  </si>
  <si>
    <t>Party. Physical_ Location. Location</t>
  </si>
  <si>
    <t>PersonIdentifier</t>
  </si>
  <si>
    <t>Person. Identifier</t>
  </si>
  <si>
    <t>Address. Identifier</t>
  </si>
  <si>
    <t>Address. Identification. Identifier</t>
  </si>
  <si>
    <t>Organization. Identification. Identifier</t>
  </si>
  <si>
    <t>Organization. Postal. Address</t>
  </si>
  <si>
    <t>Organization. Physical. Location</t>
  </si>
  <si>
    <t>Person. Identification. Identifier</t>
  </si>
  <si>
    <t>PersonAddress</t>
  </si>
  <si>
    <t>Person. Residence. Address</t>
  </si>
  <si>
    <t>Person. Information. Address</t>
  </si>
  <si>
    <t>Person. Residence_ Address. Address</t>
  </si>
  <si>
    <t>nc:OrganizationIdentification</t>
  </si>
  <si>
    <t>nc:OrganizationIncorporationLocation</t>
  </si>
  <si>
    <t>nc:PersonLicenseIdentification</t>
  </si>
  <si>
    <t>nc:PersonNationalIdentification</t>
  </si>
  <si>
    <t>nc:PersonPassportIdentification</t>
  </si>
  <si>
    <t>nc:PersonOtherIdentification</t>
  </si>
  <si>
    <t>nc:PersonSSNIdentification</t>
  </si>
  <si>
    <t>nc:PersonStateIdentification</t>
  </si>
  <si>
    <t>nc:PersonTaxIdentification</t>
  </si>
  <si>
    <t>cyfs:StudentIdentification</t>
  </si>
  <si>
    <t>j:PersonDEAIdentification</t>
  </si>
  <si>
    <t>j:PersonInterpolIdentification</t>
  </si>
  <si>
    <t>PersonPlaceOfDeath</t>
  </si>
  <si>
    <t>m:PersonDeathLocation</t>
  </si>
  <si>
    <t>j:OrganizationIdentification</t>
  </si>
  <si>
    <t>it:LocationCountrySubEntityName</t>
  </si>
  <si>
    <t>cbrn:GeographicPoint</t>
  </si>
  <si>
    <t>m:LocationPointAbstract</t>
  </si>
  <si>
    <t>String</t>
  </si>
  <si>
    <t>A character string, i.e., a finite set of characters.</t>
  </si>
  <si>
    <t>Primitive Type</t>
  </si>
  <si>
    <t>CodeContent</t>
  </si>
  <si>
    <t>CodeList</t>
  </si>
  <si>
    <t>CodeListAgency</t>
  </si>
  <si>
    <t>CodeListVersion</t>
  </si>
  <si>
    <t>DateTime</t>
  </si>
  <si>
    <t>IdentifierType</t>
  </si>
  <si>
    <t>IdentifierIssueDate</t>
  </si>
  <si>
    <t>IdentifierIssuingAuthority</t>
  </si>
  <si>
    <t>IdentifierIssuingAuthorityURI</t>
  </si>
  <si>
    <t>TextContent</t>
  </si>
  <si>
    <t>TextLanguage</t>
  </si>
  <si>
    <t>Code. Type</t>
  </si>
  <si>
    <t>Code. Content</t>
  </si>
  <si>
    <t>Code List. Identifier</t>
  </si>
  <si>
    <t>Code List. Agency. Identifier</t>
  </si>
  <si>
    <t>Code List. Version. Identifier</t>
  </si>
  <si>
    <t>Code List. Agency Name. Text</t>
  </si>
  <si>
    <t>Date Time. Type</t>
  </si>
  <si>
    <t>Identifier. Type</t>
  </si>
  <si>
    <t>Identifier. Content</t>
  </si>
  <si>
    <t>Identification Scheme. Identifier</t>
  </si>
  <si>
    <t>Identification Scheme. Agency Name. Text</t>
  </si>
  <si>
    <t>Identification Scheme Agency. Identifier</t>
  </si>
  <si>
    <t>Text. Type</t>
  </si>
  <si>
    <t>Text. Content</t>
  </si>
  <si>
    <t>Language. Identifier</t>
  </si>
  <si>
    <t>Language. Locale. Identifier</t>
  </si>
  <si>
    <t>nc:TextType</t>
  </si>
  <si>
    <t>@xml:lang</t>
  </si>
  <si>
    <t>nc:IdentificationType</t>
  </si>
  <si>
    <t>nc:IdentificationID</t>
  </si>
  <si>
    <t>nc:IdentificationCategory</t>
  </si>
  <si>
    <t>nc:IdentificationEffectiveDate</t>
  </si>
  <si>
    <t>nc:IdentificationSourceText</t>
  </si>
  <si>
    <t>niem-xs:string</t>
  </si>
  <si>
    <t>nc:DateType</t>
  </si>
  <si>
    <t>niem-xs:anyURI</t>
  </si>
  <si>
    <t>Association</t>
  </si>
  <si>
    <t>A date designating a point in time.</t>
  </si>
  <si>
    <t>The term.</t>
  </si>
  <si>
    <t>The content of the text.</t>
  </si>
  <si>
    <t>The language used in the content.</t>
  </si>
  <si>
    <t>The identifier.</t>
  </si>
  <si>
    <t>A character string generally in the form of words of a language.</t>
  </si>
  <si>
    <t>IdentifierIdentifier</t>
  </si>
  <si>
    <t>Composite Type</t>
  </si>
  <si>
    <t>A set of deeds and acts performed by or on behalf of a public agency for the benefit of a citizen, a business or another public agency.</t>
  </si>
  <si>
    <t>AgentPlaysRole</t>
  </si>
  <si>
    <t>AgentUses</t>
  </si>
  <si>
    <t>GeometryType</t>
  </si>
  <si>
    <t>InputName</t>
  </si>
  <si>
    <t>InputDescription</t>
  </si>
  <si>
    <t>InputType</t>
  </si>
  <si>
    <t>OutputName</t>
  </si>
  <si>
    <t>OutputDescription</t>
  </si>
  <si>
    <t>OutputType</t>
  </si>
  <si>
    <t>PersonPatronymicName</t>
  </si>
  <si>
    <t>PersonCountryOfDeath</t>
  </si>
  <si>
    <t>PublicServiceLanguage</t>
  </si>
  <si>
    <t>PublicServicePhysicallyAvailableAt</t>
  </si>
  <si>
    <t>PublicServiceRequires</t>
  </si>
  <si>
    <t>PublicServiceRelated</t>
  </si>
  <si>
    <t>PublicServiceProduces</t>
  </si>
  <si>
    <t>PublicServiceFollows</t>
  </si>
  <si>
    <t>PublicServiceSpatial</t>
  </si>
  <si>
    <t>RuleImplements</t>
  </si>
  <si>
    <t>FormalFramework</t>
  </si>
  <si>
    <t>FormalFrameworkCreator</t>
  </si>
  <si>
    <t>FormalFrameworkRelated</t>
  </si>
  <si>
    <t>Address. City Sub-Division Name. Text</t>
  </si>
  <si>
    <t>Country. Details</t>
  </si>
  <si>
    <t>Country. Name. Text</t>
  </si>
  <si>
    <t>Country. Identification. Identifier</t>
  </si>
  <si>
    <t>Country. Name</t>
  </si>
  <si>
    <t>Country. Identification Code. Code</t>
  </si>
  <si>
    <t>Party. Party Name</t>
  </si>
  <si>
    <t>Party. Party Identification</t>
  </si>
  <si>
    <t>Party. Industry Classification Code. Code</t>
  </si>
  <si>
    <t>Person. Other_ Name. Name</t>
  </si>
  <si>
    <t>A name referring to the father's given name.</t>
  </si>
  <si>
    <t>A name by which the person is known other than her given name and/or full name.</t>
  </si>
  <si>
    <t>The full name of the person at the time of her birth, irrespective of any subsequent changes.</t>
  </si>
  <si>
    <t>ISO 19112 defines a location as "an identifiable geographic place." With this in mind, "Eiffel Tower", "Madrid" and "California" are all locations and this is a common way of representing locations in public sector data, i.e. simply by using a recognised name. Such identifiers are common although they can be highly ambiguous as many places share the same or similar names.
Locations can be described in three principal ways: by using a place name, a geometry or an address. The specific context will determine which method of describing a location is most appropriate.
In addition to a simple (string) label or name for a Location, this vocabulary defines a property that allows a Location to be defined by a URI, such as a URI used in the Named Authority Lists of the EU Publications Office (NALs) or a GeoNames URI.
The Core Vocabularies make a minimum number of assumptions about what data will be encoded. A single address may be defined in different ways, a geometry may be defined using different coordinate reference systems and a single place may have no recognised name or multiple names. However, it is clearly nonsense to define a location without any properties or to provide multiple instances of the same property with conflicting values.</t>
  </si>
  <si>
    <t>GeoNames.org provides stable, widely recognised identifiers for more than 10 million geographical names that can be used as links to further information. For example, http://sws.geonames.org/593116/ identifies the Lithuanian capital Vilnius. Unfortunately these URIs cannot easily be automatically deduced since the URI scheme uses simple numeric codes. Finding a GeoNames identifier for a location is almost always a manual process. Where such identifiers are known or can be found, however, it is recommended to use them.
Where the Location class is used to identify a country, if the GeoNames URI is not known, the recommendation is to use the URI from the Named Authority List (NAL) for countries of the Publications Office of the EU. As noted for the Georaphic Name property, the EU's Publication Office diverges from ISO 3166-1 and uses EL and UK for Greece and the United Kingdom respectively.</t>
  </si>
  <si>
    <t>Comments for next version</t>
  </si>
  <si>
    <t>The data type should become Identifier.</t>
  </si>
  <si>
    <t>This data type should be removed.</t>
  </si>
  <si>
    <t>This class is defined in Dublin Core without any specific properties. A next version of the Core Vocabularies should further refine this class.</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</si>
  <si>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</si>
  <si>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</si>
  <si>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</si>
  <si>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</si>
  <si>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</si>
  <si>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</si>
  <si>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</si>
  <si>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</si>
  <si>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</si>
  <si>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</si>
  <si>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"http://sws.geonames.org/593116/", "http://publications.europa.eu/resource/authority/country/AUT"</t>
  </si>
  <si>
    <t>"Sergeyevich" (Mikhail Sergeyevich Gorbachev)</t>
  </si>
  <si>
    <t>"Paddy Ashdown",  "Lord Ashdown" (Jeremy John Durham Ashdown, Baron Ashdown of Norton-sub-Hamdon)</t>
  </si>
  <si>
    <t>"HUN", "http://publications.europa.eu/resource/authority/country/HUN"</t>
  </si>
  <si>
    <t>"Amsterdam", "http://sws.geonames.org/2759794"</t>
  </si>
  <si>
    <t>"Valetta", "http://sws.geonames.org/2562305"</t>
  </si>
  <si>
    <t>"http://publications.europa.eu/resource/authority/language/POR"
(Portuguese)</t>
  </si>
  <si>
    <t>"http://publications.europa.eu/resource/authority/country/MLT" (Malta)</t>
  </si>
  <si>
    <t>"Point", "Line", "Polygon"</t>
  </si>
  <si>
    <t>“de” (German), “de-at” (German as spoken in Austria)</t>
  </si>
  <si>
    <t>PublicServiceChannel</t>
  </si>
  <si>
    <t>PublicServiceInput</t>
  </si>
  <si>
    <t>ISA Programme Location Core Vocabulary</t>
  </si>
  <si>
    <t>locn:address</t>
  </si>
  <si>
    <t>locn:fullAddress</t>
  </si>
  <si>
    <t>locn:poBox</t>
  </si>
  <si>
    <t>locn:thoroughfare</t>
  </si>
  <si>
    <t>locn:locatorDesignator</t>
  </si>
  <si>
    <t>locn:locatorName</t>
  </si>
  <si>
    <t>locn:addressArea</t>
  </si>
  <si>
    <t>locn:postName</t>
  </si>
  <si>
    <t>locn:adminUnitL2</t>
  </si>
  <si>
    <t>locn:adminUnitL1</t>
  </si>
  <si>
    <t>locn:postCode</t>
  </si>
  <si>
    <t>locn:addressId</t>
  </si>
  <si>
    <t>locn:geometry</t>
  </si>
  <si>
    <t>locn:Geometry</t>
  </si>
  <si>
    <t>locn:Address</t>
  </si>
  <si>
    <t>dcterms:Location</t>
  </si>
  <si>
    <t>rdfs:seeAlso</t>
  </si>
  <si>
    <t>locn:geographicName</t>
  </si>
  <si>
    <t>rov:legalName</t>
  </si>
  <si>
    <t>skos:altLabel</t>
  </si>
  <si>
    <t>rov:RegisteredOrganization</t>
  </si>
  <si>
    <t>rov:orgType 
rdfs:subPropertyOf org:classification</t>
  </si>
  <si>
    <t>rov:orgStatus 
rdfs:subPropertyOf org:classification</t>
  </si>
  <si>
    <t>rov:orgActivity 
rdfs:subPropertyOf org:classification</t>
  </si>
  <si>
    <t>rov:registration 
rdfs:subPropertyOf adms:identifier</t>
  </si>
  <si>
    <t>Registered Organization Vocabulary</t>
  </si>
  <si>
    <t>ISA Programme Person Core Vocabulary</t>
  </si>
  <si>
    <t>person:Person</t>
  </si>
  <si>
    <t>person:patronymicName</t>
  </si>
  <si>
    <t>person:birthName</t>
  </si>
  <si>
    <t>person:placeOfBirth</t>
  </si>
  <si>
    <t>person:placeOfDeath</t>
  </si>
  <si>
    <t>person:countryOfBirth</t>
  </si>
  <si>
    <t>person:countryOfDeath</t>
  </si>
  <si>
    <t>person:citizenship</t>
  </si>
  <si>
    <t>person:residency</t>
  </si>
  <si>
    <t>cpsv:PublicService</t>
  </si>
  <si>
    <t>Core Public Service</t>
  </si>
  <si>
    <t>cpsv:Rule</t>
  </si>
  <si>
    <t>cpsv:hasChannel</t>
  </si>
  <si>
    <t>cpsv:physicallyAvailableAt</t>
  </si>
  <si>
    <t>cpsv:hasInput</t>
  </si>
  <si>
    <t>cpsv:produces</t>
  </si>
  <si>
    <t>cpsv:follows</t>
  </si>
  <si>
    <t>cpsv:implements</t>
  </si>
  <si>
    <t>xml:lang</t>
  </si>
  <si>
    <t>Core Vocabularies RDF Schemas</t>
  </si>
  <si>
    <t>dcterms:identifier</t>
  </si>
  <si>
    <t>rdf:datatype</t>
  </si>
  <si>
    <t>Grand Total</t>
  </si>
  <si>
    <t>cpsv:hasRole</t>
  </si>
  <si>
    <t>dcterms:Agent</t>
  </si>
  <si>
    <t>cpsv:provides</t>
  </si>
  <si>
    <t>cpsv:uses</t>
  </si>
  <si>
    <t>dcterms:language</t>
  </si>
  <si>
    <t>dcterms:type</t>
  </si>
  <si>
    <t>dcterms:description</t>
  </si>
  <si>
    <t>foaf:homepage</t>
  </si>
  <si>
    <t>cpsv:FormalFramework</t>
  </si>
  <si>
    <t>dcterms:creator</t>
  </si>
  <si>
    <t>dcterms:title</t>
  </si>
  <si>
    <t>cpsv:Input</t>
  </si>
  <si>
    <t>dcterms:Jurisdiction</t>
  </si>
  <si>
    <t>locn:location</t>
  </si>
  <si>
    <t>cpsv:Output</t>
  </si>
  <si>
    <t>dcterms:PeriodOfTime</t>
  </si>
  <si>
    <t>schema:birthDate</t>
  </si>
  <si>
    <t xml:space="preserve">schema:deathDate </t>
  </si>
  <si>
    <t>foaf:name</t>
  </si>
  <si>
    <t>foaf:givenName</t>
  </si>
  <si>
    <t>foaf:familyName</t>
  </si>
  <si>
    <t>dcterms:alternative</t>
  </si>
  <si>
    <t>schema:gender</t>
  </si>
  <si>
    <t>dcterms:requires</t>
  </si>
  <si>
    <t>dcterms:spatial</t>
  </si>
  <si>
    <t>dcterms:temporal</t>
  </si>
  <si>
    <t>skos:Concept</t>
  </si>
  <si>
    <t>skos:notation</t>
  </si>
  <si>
    <t>skos:inScheme</t>
  </si>
  <si>
    <t>dcterms:publisher</t>
  </si>
  <si>
    <t>dcterms:issued</t>
  </si>
  <si>
    <t>xml:string</t>
  </si>
  <si>
    <t>xs:dateTime</t>
  </si>
  <si>
    <t>rov:registration</t>
  </si>
  <si>
    <t>xsd:anyURI</t>
  </si>
  <si>
    <t>owl:versionInfo</t>
  </si>
  <si>
    <t>skos:prefLabel</t>
  </si>
  <si>
    <t>org:hasRegisteredSite</t>
  </si>
  <si>
    <t>Swedish Company data model</t>
  </si>
  <si>
    <t>Belägenhetadress</t>
  </si>
  <si>
    <t>EN: "Location Address"</t>
  </si>
  <si>
    <t>Postadress</t>
  </si>
  <si>
    <t>person teknisk identitet (UUID)</t>
  </si>
  <si>
    <t>EN: "Technical person identifier"</t>
  </si>
  <si>
    <t>EN: "Declared dead"</t>
  </si>
  <si>
    <t xml:space="preserve">fysisk p dödförklarad </t>
  </si>
  <si>
    <t>fysisk p avliden</t>
  </si>
  <si>
    <t>EN: "Deceased"</t>
  </si>
  <si>
    <t>EN: "Person"</t>
  </si>
  <si>
    <t>Enskild näringsidkare</t>
  </si>
  <si>
    <t>EN: "Sole Trader"</t>
  </si>
  <si>
    <t>Juridisk person</t>
  </si>
  <si>
    <t>EN: "Legal Person"</t>
  </si>
  <si>
    <t>Godkänd för F-skatt hos Skatteverket</t>
  </si>
  <si>
    <t>EN: "Approved for F-tax by the Swedish Tax Agency"</t>
  </si>
  <si>
    <t>Registrerat företag hos Bolagsverket</t>
  </si>
  <si>
    <t>EN: "Company registered with the Swedish Companies Registration Office (SCRO)"</t>
  </si>
  <si>
    <t>Arbetsgivarregistrerad hos Skatteverket</t>
  </si>
  <si>
    <t>EN: "Employer Registration with the Swedish Tax Agency"</t>
  </si>
  <si>
    <t>Momsregistrerad hos Skatteverket</t>
  </si>
  <si>
    <t>EN: "VAT Registered in the National Tax Agency"</t>
  </si>
  <si>
    <t>Registrering som företag</t>
  </si>
  <si>
    <t>EN: "Registration as  company"</t>
  </si>
  <si>
    <t>EN: "Company name"</t>
  </si>
  <si>
    <t>Likvidation</t>
  </si>
  <si>
    <t>EN: "Liquidation"</t>
  </si>
  <si>
    <t>Företagsrekonstruktion</t>
  </si>
  <si>
    <t>EN: "Company re-organization"</t>
  </si>
  <si>
    <t>Fusion</t>
  </si>
  <si>
    <t>EN: "Fusion"</t>
  </si>
  <si>
    <t>Delning</t>
  </si>
  <si>
    <t>EN: "Pitch"</t>
  </si>
  <si>
    <t>Konkurs</t>
  </si>
  <si>
    <t>EN: "Bankruptcy"</t>
  </si>
  <si>
    <t>Arbetsställe</t>
  </si>
  <si>
    <t>EN: "Establishments"</t>
  </si>
  <si>
    <t>Huvudarbetsställe</t>
  </si>
  <si>
    <t>EN: "Main work location"</t>
  </si>
  <si>
    <t>Fysisk person</t>
  </si>
  <si>
    <t>EN: "Natural person"</t>
  </si>
  <si>
    <t xml:space="preserve">postadress postort </t>
  </si>
  <si>
    <t>EN: "Address City"</t>
  </si>
  <si>
    <t>postadress postnummer</t>
  </si>
  <si>
    <t>EN: "Address"</t>
  </si>
  <si>
    <t>belägenhetsadress adressområde</t>
  </si>
  <si>
    <t>EN: "Location Address - Address Area"</t>
  </si>
  <si>
    <t xml:space="preserve">belägenhetsadress populärnamn </t>
  </si>
  <si>
    <t>EN: "Location Address - Common Name"</t>
  </si>
  <si>
    <t xml:space="preserve">belägenhetsadress kommunnamn </t>
  </si>
  <si>
    <t>EN: "Location Address - Municipality Name"</t>
  </si>
  <si>
    <t>företagsnamn</t>
  </si>
  <si>
    <t xml:space="preserve">kontaktväg kanal </t>
  </si>
  <si>
    <t>EN: "Contact Channel"</t>
  </si>
  <si>
    <t>företag företagsform</t>
  </si>
  <si>
    <t>EN: "Company Business Form"</t>
  </si>
  <si>
    <t>Avvecklingsförfarande</t>
  </si>
  <si>
    <t>EN: "Settlement procedure"</t>
  </si>
  <si>
    <t xml:space="preserve">företag verksamhetsbeskrivning </t>
  </si>
  <si>
    <t>EN: "Company Business Description"</t>
  </si>
  <si>
    <t>postbusnummer</t>
  </si>
  <si>
    <t>Gemeente van inschrijving</t>
  </si>
  <si>
    <t>Gemeentedeel</t>
  </si>
  <si>
    <t>http://data.stelselvanbasisregistraties.nl/gba/id/gegevenselement/Datum_overlijden_persoon-Natuurlijk_persoon</t>
  </si>
  <si>
    <t>Datum overlijden persoon</t>
  </si>
  <si>
    <t>http://data.stelselvanbasisregistraties.nl/gba/id/gegevenselement/Geboortedatum_persoon-Natuurlijk_persoon</t>
  </si>
  <si>
    <t>Geboortedatum persoon</t>
  </si>
  <si>
    <t>http://data.stelselvanbasisregistraties.nl/gba/id/gegevenselement/Geboorteland_persoon-Natuurlijk_persoon</t>
  </si>
  <si>
    <t>Geboorteland persoon</t>
  </si>
  <si>
    <t>Land overlijden persoon</t>
  </si>
  <si>
    <t>http://data.stelselvanbasisregistraties.nl/gba/id/gegevenselement/Land_overlijden_persoon-Natuurlijk_persoon</t>
  </si>
  <si>
    <t>Geboorteplaats persoon</t>
  </si>
  <si>
    <t>http://data.stelselvanbasisregistraties.nl/gba/id/gegevenselement/Geboorteplaats_persoon-Natuurlijk_persoon</t>
  </si>
  <si>
    <t>Plaats overlijden persoon</t>
  </si>
  <si>
    <t>http://data.stelselvanbasisregistraties.nl/gba/id/gegevenselement/Plaats_overlijden_persoon-Natuurlijk_persoon</t>
  </si>
  <si>
    <t>http://data.stelselvanbasisregistraties.nl/gba/id/concept/Natuurlijk_persoon</t>
  </si>
  <si>
    <t>http://data.stelselvanbasisregistraties.nl/crd/id/concept/Adres</t>
  </si>
  <si>
    <t>http://data.stelselvanbasisregistraties.nl/nhr/id/concept/Adres</t>
  </si>
  <si>
    <t>Adres (class)</t>
  </si>
  <si>
    <t>Adres (attribute)</t>
  </si>
  <si>
    <t>Huisnummer</t>
  </si>
  <si>
    <t>http://data.stelselvanbasisregistraties.nl/gba/id/gegevenselement/Gemeente_van_inschrijving-Woonadres_in_Nederland</t>
  </si>
  <si>
    <t>http://data.stelselvanbasisregistraties.nl/gba/id/gegevenselement/A-nummer_persoon-Natuurlijk_persoon</t>
  </si>
  <si>
    <t>A-nummer persoon</t>
  </si>
  <si>
    <t>Burgerservicenummer persoon</t>
  </si>
  <si>
    <t>http://data.stelselvanbasisregistraties.nl/gba/id/gegevenselement/Burgerservicenummer_persoon-Natuurlijk_persoon</t>
  </si>
  <si>
    <t>BSN (/id)</t>
  </si>
  <si>
    <t>http://data.stelselvanbasisregistraties.nl/nhr/id/gegevenselement/BSN_Id-Natuurlijk_Persoon</t>
  </si>
  <si>
    <t>Geslachtsnaam persoon</t>
  </si>
  <si>
    <t>http://data.stelselvanbasisregistraties.nl/gba/id/gegevenselement/Geslachtsnaam_persoon-Natuurlijk_persoon</t>
  </si>
  <si>
    <t>http://data.stelselvanbasisregistraties.nl/gba/doc/gegevenselement/Geslachtsaanduiding_persoon-Natuurlijk_persoon</t>
  </si>
  <si>
    <t>Geslachtsaanduiding persoon</t>
  </si>
  <si>
    <t>Voornamen persoon</t>
  </si>
  <si>
    <t>http://data.stelselvanbasisregistraties.nl/gba/id/gegevenselement/Voornamen_persoon-Natuurlijk_persoon</t>
  </si>
  <si>
    <t>Nationaliteit persoon</t>
  </si>
  <si>
    <t>http://data.stelselvanbasisregistraties.nl/gba/id/gegevenselement/Nationaliteit_persoon-Natuurlijk_persoon</t>
  </si>
  <si>
    <t>http://data.stelselvanbasisregistraties.nl/nhr/id/gegevenselement/handelsnaamen-Onderneming</t>
  </si>
  <si>
    <t>http://data.stelselvanbasisregistraties.nl/nhr/id/gegevenselement/adres-Adres</t>
  </si>
  <si>
    <t>http://data.stelselvanbasisregistraties.nl/nhr/id/gegevenselement/statutairenaam-Niet_Natuurlijk_Persoon</t>
  </si>
  <si>
    <t>RSIN</t>
  </si>
  <si>
    <t>http://data.stelselvanbasisregistraties.nl/nhr/id/gegevenselement/RSIN-Niet_Natuurlijk_Persoon</t>
  </si>
  <si>
    <t>http://data.stelselvanbasisregistraties.nl/nhr/id/concept/Locatie</t>
  </si>
  <si>
    <t>Postadres Rechtspersoon</t>
  </si>
  <si>
    <t>http://data.stelselvanbasisregistraties.nl/nhr/id/concept/Postadres_Rechtspersoon</t>
  </si>
  <si>
    <t>Postcode</t>
  </si>
  <si>
    <t>http://data.stelselvanbasisregistraties.nl/gba/id/gegevenselement/Postcode-Briefadres_in_Nederland</t>
  </si>
  <si>
    <t>Locatie</t>
  </si>
  <si>
    <t>Postadres Vestiging</t>
  </si>
  <si>
    <t>http://data.stelselvanbasisregistraties.nl/nhr/id/concept/Maatschappelijke_Activiteit</t>
  </si>
  <si>
    <t>Maatschappelijke Activiteit</t>
  </si>
  <si>
    <t>KvK-Nummer (Maatschappelijke Activiteit)</t>
  </si>
  <si>
    <t>http://data.stelselvanbasisregistraties.nl/nhr/id/gegevenselement/KvK-Nummer-Maatschappelijke_Activiteit</t>
  </si>
  <si>
    <t>http://data.stelselvanbasisregistraties.nl/nhr/id/concept/Postadres_Buitenlandse_Niet_Natuurlijk_Persoon</t>
  </si>
  <si>
    <t>Postadres Buitenlandse Niet Natuurlijk Persoon</t>
  </si>
  <si>
    <t>http://data.stelselvanbasisregistraties.nl/nhr/id/concept/Niet_Natuurlijk_Persoon</t>
  </si>
  <si>
    <t>Niet Natuurlijk Persoon</t>
  </si>
  <si>
    <t>http://data.stelselvanbasisregistraties.nl/nhr/id/concept/Rechtspersoon</t>
  </si>
  <si>
    <t>Rechtspersoon</t>
  </si>
  <si>
    <t>http://data.stelselvanbasisregistraties.nl/nhr/id/concept/Rechtspersoon_in_oprichting</t>
  </si>
  <si>
    <t>Rechtspersoon in oprichting</t>
  </si>
  <si>
    <t>http://data.stelselvanbasisregistraties.nl/nhr/id/gegevenselement/postadres-Vestiging</t>
  </si>
  <si>
    <t>Natuurlijk persoon</t>
  </si>
  <si>
    <t>(Statutaire) naam van de Niet-Natuurlijk Persoon</t>
  </si>
  <si>
    <t>http://data.stelselvanbasisregistraties.nl/gba/id/gegevenselement/Gemeentedeel-Briefadres_in_Nederland</t>
  </si>
  <si>
    <t>Adres</t>
  </si>
  <si>
    <t>http://data.stelselvanbasisregistraties.nl/nhr/id/gegevenselement/naam-Vestiging</t>
  </si>
  <si>
    <t>Naam Vestiging</t>
  </si>
  <si>
    <t>http://data.stelselvanbasisregistraties.nl/nhr/id/gegevenselement/rechtsvorm-Rechtspersoon</t>
  </si>
  <si>
    <t>Rechtsvorm</t>
  </si>
  <si>
    <t>Handelsna(a)men Onderneming</t>
  </si>
  <si>
    <t>http://data.stelselvanbasisregistraties.nl/nhr/id/gegevenselement/handelsnaamen-Vestiging</t>
  </si>
  <si>
    <t>Handelsna(a)men Vestiging</t>
  </si>
  <si>
    <t>http://data.stelselvanbasisregistraties.nl/nhr/id/gegevenselement/vestigingsnummer-Vestiging</t>
  </si>
  <si>
    <t>Vestigingsnummer</t>
  </si>
  <si>
    <t>Woonadres in Nederland</t>
  </si>
  <si>
    <t>Briefadres in Nederland</t>
  </si>
  <si>
    <t>http://data.stelselvanbasisregistraties.nl/gba/id/concept/Briefadres_in_Nederland</t>
  </si>
  <si>
    <t>http://data.stelselvanbasisregistraties.nl/gba/id/concept/Woonadres_in_Nederland</t>
  </si>
  <si>
    <t>http://brk.kadaster.nl/def/gegevenselement/PostbusLocatie/postbusnummer</t>
  </si>
  <si>
    <t>Has exact match</t>
  </si>
  <si>
    <t>Has broad match</t>
  </si>
  <si>
    <t>Has close match</t>
  </si>
  <si>
    <t>Has narrow match</t>
  </si>
  <si>
    <t>Has related match</t>
  </si>
  <si>
    <t>Has no match</t>
  </si>
  <si>
    <t xml:space="preserve">Data model </t>
  </si>
  <si>
    <t>Mapping relation</t>
  </si>
  <si>
    <t>Mapping comment</t>
  </si>
  <si>
    <t>This person's second family name.</t>
  </si>
  <si>
    <t>OtherName</t>
  </si>
  <si>
    <t>The name of the street, road, avenue, way, etc. to which the number of the building is attached.</t>
  </si>
  <si>
    <t>StreetName</t>
  </si>
  <si>
    <t>AdditionalStreetName</t>
  </si>
  <si>
    <t>An additional street name used to further clarify the address.</t>
  </si>
  <si>
    <t>Floor</t>
  </si>
  <si>
    <t>An identifiable floor of a building.</t>
  </si>
  <si>
    <t>An identifiable room, suite, or apartment of a building.</t>
  </si>
  <si>
    <t>Room</t>
  </si>
  <si>
    <t>The number of a building within the street.</t>
  </si>
  <si>
    <t>BuildingNumber</t>
  </si>
  <si>
    <t>BlockName</t>
  </si>
  <si>
    <t>The name of the block (an area surrounded by streets and usually containing several buildings) in which this address is located.</t>
  </si>
  <si>
    <t>BuildingName</t>
  </si>
  <si>
    <t>The name of a building.</t>
  </si>
  <si>
    <t>LatitudeDegreesMeasure</t>
  </si>
  <si>
    <t>The degree component of a latitude measured in degrees and minutes.</t>
  </si>
  <si>
    <t>LatitudeMinutesMeasure</t>
  </si>
  <si>
    <t>The minutes component of a latitude measured in degrees and minutes (modulo 60).</t>
  </si>
  <si>
    <t>A code signifying the direction of latitude measurement from the equator (north or south).</t>
  </si>
  <si>
    <t>LatitudeDirectionCode</t>
  </si>
  <si>
    <t>LongitudeDegreesMeasure</t>
  </si>
  <si>
    <t>The degree component of a longitude measured in degrees and minutes.</t>
  </si>
  <si>
    <t>LongitudeMinutesMeasure</t>
  </si>
  <si>
    <t>The minutes component of a longitude measured in degrees and minutes (modulo 60).</t>
  </si>
  <si>
    <t>LongitudeDirectionCode</t>
  </si>
  <si>
    <t>A code signifying the direction of longitude measurement from the prime meridian (east or west).</t>
  </si>
  <si>
    <t>AltitudeMeasure</t>
  </si>
  <si>
    <t>The altitude of the location.</t>
  </si>
  <si>
    <t>PartyName</t>
  </si>
  <si>
    <t>A name for this party.</t>
  </si>
  <si>
    <t>PostalAddress</t>
  </si>
  <si>
    <t>The party's postal address.</t>
  </si>
  <si>
    <t>PhysicalLocation</t>
  </si>
  <si>
    <t>The physical location of this party.</t>
  </si>
  <si>
    <t>LocationCoordinate</t>
  </si>
  <si>
    <t>The geographical coordinates of this address.</t>
  </si>
  <si>
    <t>A class for defining a set of geographical coordinates (apparently misnamed).</t>
  </si>
  <si>
    <t>ResidenceAddress</t>
  </si>
  <si>
    <t>This person's address of residence.</t>
  </si>
  <si>
    <t>The Uniform Resource Identifier (URI) that identifies the external object as an Internet resource.</t>
  </si>
  <si>
    <t>External Reference. URI. Identifier</t>
  </si>
  <si>
    <t>ID</t>
  </si>
  <si>
    <t>An identifier for this language.</t>
  </si>
  <si>
    <t>LocaleCode</t>
  </si>
  <si>
    <t>Language. Locale Code. Code</t>
  </si>
  <si>
    <t>A code signifying the locale in which this language is used.</t>
  </si>
  <si>
    <t>A character string (i.e. a finite set of characters), generally in the form of words of a language.</t>
  </si>
  <si>
    <t>A class to define common information related to an address.</t>
  </si>
  <si>
    <t>Postbox</t>
  </si>
  <si>
    <t>A post office box number registered for postal delivery by a postal service provider.</t>
  </si>
  <si>
    <t>CitySubdivisionName</t>
  </si>
  <si>
    <t>The name of the subdivision of a city, town, or village in which this address is located, such as the name of its district or borough.</t>
  </si>
  <si>
    <t>CityName</t>
  </si>
  <si>
    <t>The name of a city, town, or village.</t>
  </si>
  <si>
    <t>CountrySubentity</t>
  </si>
  <si>
    <t>The political or administrative division of a country in which this address is located, such as the name of its county, province, or state, expressed as text.</t>
  </si>
  <si>
    <t>Country</t>
  </si>
  <si>
    <t>The country in which this address is situated.</t>
  </si>
  <si>
    <t>PostalZone</t>
  </si>
  <si>
    <t>The postal identifier for this address according to the relevant national postal service, such as a ZIP code or Post Code.</t>
  </si>
  <si>
    <t>An identifier for this address within an agreed scheme of address identifiers.</t>
  </si>
  <si>
    <t>Party</t>
  </si>
  <si>
    <t>A class to describe an organization, sub-organization, or individual fulfilling a role in a business process.</t>
  </si>
  <si>
    <t>CoordinateSystemCode</t>
  </si>
  <si>
    <t>A code signifying the location system used.</t>
  </si>
  <si>
    <t>A class to describe a country.</t>
  </si>
  <si>
    <t>The name of this country.</t>
  </si>
  <si>
    <t>IdentificationCode</t>
  </si>
  <si>
    <t>A code signifying this country.</t>
  </si>
  <si>
    <t>PartyLegalEntity</t>
  </si>
  <si>
    <t>A class to describe a party as a legal entity.</t>
  </si>
  <si>
    <t>CompanyID</t>
  </si>
  <si>
    <t>An identifier for the party as registered within a company registration scheme.</t>
  </si>
  <si>
    <t>PartyIdentification</t>
  </si>
  <si>
    <t>An identifier for this party.</t>
  </si>
  <si>
    <t>RegistrationName</t>
  </si>
  <si>
    <t>The name of the party as registered with the relevant legal authority.</t>
  </si>
  <si>
    <t>CompanyLegalFormCode</t>
  </si>
  <si>
    <t>A code signifying the party's legal status.</t>
  </si>
  <si>
    <t>CompanyLiquidationStatusCode</t>
  </si>
  <si>
    <t>A code signifying the party's liquidation status.</t>
  </si>
  <si>
    <t>IndustryClassificationCode</t>
  </si>
  <si>
    <t>This party's Industry Classification Code.</t>
  </si>
  <si>
    <t>RegistrationAddress</t>
  </si>
  <si>
    <t>The registered address of the party within a corporate registration scheme.</t>
  </si>
  <si>
    <t>A class to describe a location.</t>
  </si>
  <si>
    <t>The name of this location.</t>
  </si>
  <si>
    <t>An identifier for this location, e.g., the EAN Location Number, GLN.</t>
  </si>
  <si>
    <t>The address of this location.</t>
  </si>
  <si>
    <t>Period</t>
  </si>
  <si>
    <t>A class to describe a period of time.</t>
  </si>
  <si>
    <t>A class to describe a person.</t>
  </si>
  <si>
    <t>An identifier for this person.</t>
  </si>
  <si>
    <t>FirstName</t>
  </si>
  <si>
    <t>This person's given name.</t>
  </si>
  <si>
    <t>FamilyName</t>
  </si>
  <si>
    <t>This person's family name.</t>
  </si>
  <si>
    <t>GenderCode</t>
  </si>
  <si>
    <t>A code (e.g., ISO 5218) signifying the gender of this person.</t>
  </si>
  <si>
    <t>BirthDate</t>
  </si>
  <si>
    <t>This person's date of birth.</t>
  </si>
  <si>
    <t>BirthplaceName</t>
  </si>
  <si>
    <t>The name of the place where this person was born, expressed as text.</t>
  </si>
  <si>
    <t>An identifier for this person's nationality.</t>
  </si>
  <si>
    <t>NationalityID</t>
  </si>
  <si>
    <t>A character string (letters, figures, or symbols) that for brevity and/or language independence may be used to represent or replace a definitive value or text of an attribute, together with relevant supplementary information.</t>
  </si>
  <si>
    <t>Date. Type</t>
  </si>
  <si>
    <t>One calendar day according the Gregorian calendar.</t>
  </si>
  <si>
    <t>A character string to identify and uniquely distinguish one instance of an object in an identification scheme from all other objects in the same scheme, together with relevant supplementary information.</t>
  </si>
  <si>
    <t>The number or alphanumeric designation, expressed as text, of a building or house at this address.</t>
  </si>
  <si>
    <t>Building Number</t>
  </si>
  <si>
    <t>The block name, expressed as text, for an area surrounded by streets and usually containing several buildings for this address.</t>
  </si>
  <si>
    <t>Block Name</t>
  </si>
  <si>
    <t>The name, expressed as text, of a building, a house or other structure on a street at this address.</t>
  </si>
  <si>
    <t>Building Name</t>
  </si>
  <si>
    <t>The identification, expressed as text, of a room, suite, office or apartment as part of an address.</t>
  </si>
  <si>
    <t>Room Identification</t>
  </si>
  <si>
    <t>The name, expressed as text, of a department within this address.</t>
  </si>
  <si>
    <t>Department Name</t>
  </si>
  <si>
    <t>The unique identifier of a country for this address (Reference ISO 3166 and UN/ECE Rec 3).</t>
  </si>
  <si>
    <t>Country Name</t>
  </si>
  <si>
    <t>A name, expressed as text, of the country for this address.</t>
  </si>
  <si>
    <t>Geographical Coordinate</t>
  </si>
  <si>
    <t>A set of geographical coordinates of a specific point such as the longitude, latitude and altitude.</t>
  </si>
  <si>
    <t>Altitude</t>
  </si>
  <si>
    <t>Latitude</t>
  </si>
  <si>
    <t>Longitude</t>
  </si>
  <si>
    <t>Latitude Direction</t>
  </si>
  <si>
    <t>Longitude Direction</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</si>
  <si>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</si>
  <si>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</si>
  <si>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</si>
  <si>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is North (true) or South (false) for this geographical coordinate.(Reference ISO 6709).</t>
  </si>
  <si>
    <t>The indication of whether the longitude as a compass direction from the Greenwich meridian to the meridian of a specific place is East (-) or West (+) for this geographical coordinate. (Reference ISO 6709).</t>
  </si>
  <si>
    <t>Identification</t>
  </si>
  <si>
    <t>A unique identifier for a country (Reference ISO 3166 and UN/ECE Rec 3.).</t>
  </si>
  <si>
    <t>Organization</t>
  </si>
  <si>
    <t>An organized structure set up for a particular purpose, such as a business, government body, department, charity, or financial institution.</t>
  </si>
  <si>
    <t>A name, expressed as text, of this organization.</t>
  </si>
  <si>
    <t>The DBA (Doing Business As) name of the organization, expressed as text.</t>
  </si>
  <si>
    <t>DBA Name</t>
  </si>
  <si>
    <t>The trading business name of the organization, expressed as text.</t>
  </si>
  <si>
    <t>Trading Business Name</t>
  </si>
  <si>
    <t>Active</t>
  </si>
  <si>
    <t>The indication of whether or not the organization is currently active.</t>
  </si>
  <si>
    <t>A postal address for this organization.</t>
  </si>
  <si>
    <t>Postal</t>
  </si>
  <si>
    <t>Physical</t>
  </si>
  <si>
    <t>A physical location for this organization.</t>
  </si>
  <si>
    <t>The physical address of this location.</t>
  </si>
  <si>
    <t>Postal address information for this location.</t>
  </si>
  <si>
    <t>Geographical coordinate information for this location.</t>
  </si>
  <si>
    <t>A name or set of names, expressed as text, by which this person is known.</t>
  </si>
  <si>
    <t>Residence</t>
  </si>
  <si>
    <t>A residence address for this person.</t>
  </si>
  <si>
    <t>Information</t>
  </si>
  <si>
    <t>Address information for this person.</t>
  </si>
  <si>
    <t>A Uniform Resource Identifier (URI) communication for this service, such as a web or email address.</t>
  </si>
  <si>
    <t>An agency that maintains one or more code lists.</t>
  </si>
  <si>
    <t>The name of the agency that maintains the code list.</t>
  </si>
  <si>
    <t>The identifier of the language used in the corresponding text string.</t>
  </si>
  <si>
    <t>The identification of the locale of the language.</t>
  </si>
  <si>
    <t>A direction that appears before a street name.</t>
  </si>
  <si>
    <t>A name of a street.</t>
  </si>
  <si>
    <t>A kind of street.</t>
  </si>
  <si>
    <t>A direction that appears after a street name.</t>
  </si>
  <si>
    <t>An additional part of a street reference that follows the street category and post directional.</t>
  </si>
  <si>
    <t>A number that identifies a particular unit or location within a street.</t>
  </si>
  <si>
    <t>A name of a specific building at an address to distinguish it from other buildings at the same site.</t>
  </si>
  <si>
    <t>A name of a county, parish, vicinage, or other such geopolitical subdivision of a state.</t>
  </si>
  <si>
    <t>A name of a state, commonwealth, province, or other such geopolitical subdivision of a country.</t>
  </si>
  <si>
    <t>A name of a country subdivision.</t>
  </si>
  <si>
    <t>A country, territory, dependency, or other such geopolitical subdivision of a location.</t>
  </si>
  <si>
    <t>A name of a country, territory, dependency, or other such geopolitical subdivision of a location.</t>
  </si>
  <si>
    <t>A data type for a body of people organized for a particular purpose.</t>
  </si>
  <si>
    <t>A name of an organization.</t>
  </si>
  <si>
    <t>A name an organization uses for conducting business.</t>
  </si>
  <si>
    <t>An abbreviation, acronym, or code for an organization name.</t>
  </si>
  <si>
    <t>A location of an organization.</t>
  </si>
  <si>
    <t>A location where an organization incorporated.</t>
  </si>
  <si>
    <t>A data concept for a location specified by a 2D or 3D point.</t>
  </si>
  <si>
    <t>A data type for a range of dates.</t>
  </si>
  <si>
    <t>An identification that references a license certification or registration of a person for some purpose.</t>
  </si>
  <si>
    <t>An identification that references a person within a country but is not based on fingerprint.</t>
  </si>
  <si>
    <t>An identification of a passport issued to a person.</t>
  </si>
  <si>
    <t>A unique identification reference to a living person; assigned by the United States Social Security Administration.</t>
  </si>
  <si>
    <t>An identification of a person based on a state-issued ID card.</t>
  </si>
  <si>
    <t>An identification used to refer to a specific person within the tax system of a country.</t>
  </si>
  <si>
    <t>An identification with a kind that is not explicitly defined in the standard that refers to a person within a certain domain.</t>
  </si>
  <si>
    <t>A unique alphanumeric identification assigned to a student by an education organization.</t>
  </si>
  <si>
    <t>An identification assigned to a person by the DEA.</t>
  </si>
  <si>
    <t>An identification assigned to a person by Interpol.</t>
  </si>
  <si>
    <t>A name by which this person prefers to be known.</t>
  </si>
  <si>
    <t>A data type for a geophysical location described by postal information.</t>
  </si>
  <si>
    <t>A complete address.</t>
  </si>
  <si>
    <t>An identifier of a single place or unit at which mail is delivered.</t>
  </si>
  <si>
    <t>A single place or unit at which mail is delivered.</t>
  </si>
  <si>
    <t>A particular unit within a larger unit or grouping at a location.</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</si>
  <si>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</si>
  <si>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 name of a city or town.</t>
  </si>
  <si>
    <t>An identifier of a post office-assigned zone for an address.</t>
  </si>
  <si>
    <t>An identification value for an ADDRESS.</t>
  </si>
  <si>
    <t>A data type for a geopolitical area in which an organization, person, or object has a specific range of authority.</t>
  </si>
  <si>
    <t>A data concept for an area, state, region, or other geographic unit over which some kind of authority exists.</t>
  </si>
  <si>
    <t>A data concept for a country, territory, dependency, or other such geopolitical subdivision of a location.</t>
  </si>
  <si>
    <t>A data concept for a county, parish, vicinage, or other such geopolitical subdivision of a state.</t>
  </si>
  <si>
    <t>A data concept for a state, commonwealth, province, or other such geopolitical subdivision of a country.</t>
  </si>
  <si>
    <t>An identification of a jurisdiction.</t>
  </si>
  <si>
    <t>A tax identification assigned to an organization.</t>
  </si>
  <si>
    <t>An identification that references an organization.</t>
  </si>
  <si>
    <t>A data concept for an identification for an organization.</t>
  </si>
  <si>
    <t>A kind or functional type of organization.</t>
  </si>
  <si>
    <t>A status of an organization.</t>
  </si>
  <si>
    <t>An activity that an organization is known or thought to be involved with.</t>
  </si>
  <si>
    <t>A data type for geospatial location.</t>
  </si>
  <si>
    <t>A name of a location.</t>
  </si>
  <si>
    <t>An identification of a Location.</t>
  </si>
  <si>
    <t>A postal location to which paper mail can be directed.</t>
  </si>
  <si>
    <t>A data concept for a geospatial location.</t>
  </si>
  <si>
    <t>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t>
  </si>
  <si>
    <t>A complete name of a person.</t>
  </si>
  <si>
    <t>A first name of a person.</t>
  </si>
  <si>
    <t>A last name or family name of a person.</t>
  </si>
  <si>
    <t>A data concept for a gender or sex of a person.</t>
  </si>
  <si>
    <t>An original last name or surname of a person before changed by marriage.</t>
  </si>
  <si>
    <t>A date a person was born.</t>
  </si>
  <si>
    <t>A date a person died or was declared legally dead.</t>
  </si>
  <si>
    <t>A data concept for a country in which a person was born.</t>
  </si>
  <si>
    <t>A location where a person was born.</t>
  </si>
  <si>
    <t>A location where a person died.</t>
  </si>
  <si>
    <t>A data concept for a country that assigns rights, duties, and privileges to a person because of the birth or naturalization of the person in that country.</t>
  </si>
  <si>
    <t>A data type for describing the service that will be made available by the agency.</t>
  </si>
  <si>
    <t>A name of an activity.</t>
  </si>
  <si>
    <t>A description of the service that will be provided as part of a case plan.  Categories include:  assessment, treatment, program, benefit, education, transportation, respite care.</t>
  </si>
  <si>
    <t>A description of an activity.</t>
  </si>
  <si>
    <t>A kind of activity.</t>
  </si>
  <si>
    <t>A date of an activity.</t>
  </si>
  <si>
    <t>An identification value that represents a country.</t>
  </si>
  <si>
    <t>An identifier.</t>
  </si>
  <si>
    <t>A data concept for a kind of identification.</t>
  </si>
  <si>
    <t>A date an identification takes effect.</t>
  </si>
  <si>
    <t>A person, organization, or locale which issues an identification.</t>
  </si>
  <si>
    <t>A data type for a character string.</t>
  </si>
  <si>
    <t>A human language used in the scope of the element to which it's attached.</t>
  </si>
  <si>
    <t>Anschrift</t>
  </si>
  <si>
    <t>KoSIT - XOV</t>
  </si>
  <si>
    <t>postfach</t>
  </si>
  <si>
    <t>strasse</t>
  </si>
  <si>
    <t>hausnummer</t>
  </si>
  <si>
    <t xml:space="preserve">ortsteil </t>
  </si>
  <si>
    <t>ort</t>
  </si>
  <si>
    <t>staat</t>
  </si>
  <si>
    <t xml:space="preserve">AddressAdminUnitL2 </t>
  </si>
  <si>
    <t>postleitzahl</t>
  </si>
  <si>
    <t>id</t>
  </si>
  <si>
    <t>NatuerlichePerson</t>
  </si>
  <si>
    <t>Organisation</t>
  </si>
  <si>
    <t>Behoerde</t>
  </si>
  <si>
    <t>Kommunikation</t>
  </si>
  <si>
    <t>Goekodierung</t>
  </si>
  <si>
    <t>Goekodierung.koordinates1</t>
  </si>
  <si>
    <t>Goekodierung.koordinates2</t>
  </si>
  <si>
    <t xml:space="preserve">koordinatensystem </t>
  </si>
  <si>
    <t>gemarkung</t>
  </si>
  <si>
    <t>Staat</t>
  </si>
  <si>
    <t xml:space="preserve">LegalEntity </t>
  </si>
  <si>
    <t>Registierung.id</t>
  </si>
  <si>
    <t>NameOrganisation.name</t>
  </si>
  <si>
    <t>rechtsform</t>
  </si>
  <si>
    <t>zweck</t>
  </si>
  <si>
    <t>anschrift</t>
  </si>
  <si>
    <t>zusatz</t>
  </si>
  <si>
    <t>Zeitraum</t>
  </si>
  <si>
    <t>vorname</t>
  </si>
  <si>
    <t>familienname</t>
  </si>
  <si>
    <t>weitererName</t>
  </si>
  <si>
    <t>rufname</t>
  </si>
  <si>
    <t>geschlecht</t>
  </si>
  <si>
    <t>geburtsname</t>
  </si>
  <si>
    <t>Geburt.datum</t>
  </si>
  <si>
    <t>Tod.datum</t>
  </si>
  <si>
    <t>Geburt.geburtsort</t>
  </si>
  <si>
    <t>Tod.sterbeort</t>
  </si>
  <si>
    <t xml:space="preserve">staatsangehoerigkeit </t>
  </si>
  <si>
    <t>Sprache</t>
  </si>
  <si>
    <t>kanal</t>
  </si>
  <si>
    <t xml:space="preserve">kanal </t>
  </si>
  <si>
    <t>Zeitraum.beginn</t>
  </si>
  <si>
    <t>Zeitraum.ende</t>
  </si>
  <si>
    <t>date</t>
  </si>
  <si>
    <t>Identifikation</t>
  </si>
  <si>
    <t xml:space="preserve">ausstellendeBehoerde </t>
  </si>
  <si>
    <t>registrierendeBehoerde</t>
  </si>
  <si>
    <t>Behoerde.id</t>
  </si>
  <si>
    <t>Behoerdenkennung</t>
  </si>
  <si>
    <t>String.Latin</t>
  </si>
  <si>
    <t>Stelselcatalogus</t>
  </si>
  <si>
    <t>Contact option that unambiguously  defines an actual area  for mail delivery,  usually linked with an indication of the addressee or recipient, and in some cases a particular address source.</t>
  </si>
  <si>
    <t>A natural person, who in a form other than through a legal person, operates permanently, independently and for profit.</t>
  </si>
  <si>
    <t>Natural or legal person who is identified by at least one identifier and is contacted by at least one point of contact.</t>
  </si>
  <si>
    <t>Channel used to contact one or more persons or establishments.</t>
  </si>
  <si>
    <t>An association that is a legal form and which has its own legal capacity.</t>
  </si>
  <si>
    <t>A person (legal or natural) who is approved by the Swedish Tax Agency to hold the tax forms F tax or FA tax, which is a registration as company.</t>
  </si>
  <si>
    <t>A company registered with the SCRO, involving name protection.</t>
  </si>
  <si>
    <t>A person (legal or natural) registered in the Swedish Tax Agency's Employer Directory, which is a registration as company.</t>
  </si>
  <si>
    <t>A person (legal or natural) registered with the Swedish Tax Agency as required to account for VAT, which is a registration as company.</t>
  </si>
  <si>
    <t>Employer registration with the Tax Agency, Approved for F-tax with the Tax Agency, VAT-registered with the Tax Agency or registered company with the Companies Registration Office.</t>
  </si>
  <si>
    <t>Indicates the status of a company and whether it is  in some phase of restructuring or if it will cease.</t>
  </si>
  <si>
    <t>Settlement process which involves the settlement of a
legal entity and where the assets are sold, the debts are paid and any surplus is distributed among the owners.</t>
  </si>
  <si>
    <t>Settlement process, the company has failed to meet the legal obligations (or conditions) of a loan. This indicates the company’s ability to rehabilitate.</t>
  </si>
  <si>
    <t>Settlement process which involves merging two or more companies.</t>
  </si>
  <si>
    <t>Settlement process which involves the obligated use of all of a person's
(legal or natural) assets for the payment of claims.</t>
  </si>
  <si>
    <t>Settlement process in which a company’s assets and liabilities, in whole or in part, are taken over by one or more other companies.</t>
  </si>
  <si>
    <t>Name that refers to at least one company.</t>
  </si>
  <si>
    <t>A business or part of a company that is located in a geographically identified place (location address) and engaged in economic activities within and across industries.</t>
  </si>
  <si>
    <t>Worksite with the greatest number of employees; or establishment appointed by the company.</t>
  </si>
  <si>
    <t>Contact option that unambiguously  indicates a geographical location without using coordinates, and which may be the same as the mailing address.</t>
  </si>
  <si>
    <t>Human</t>
  </si>
  <si>
    <t>Namn på fysisk person</t>
  </si>
  <si>
    <t>EN: "Name of Natural person"</t>
  </si>
  <si>
    <t>A name that refers to at least one natural person.</t>
  </si>
  <si>
    <t>An "address representation" as defined in the INSPIRE Data Specification on Addresses, v3.0.1. The locn:addressId property may be used to link this locn:Address to other representations.</t>
  </si>
  <si>
    <t>full address</t>
  </si>
  <si>
    <t>The complete address written as a string, with or without formatting. The domain of locn:fullAddress is locn:Address.</t>
  </si>
  <si>
    <t>po box</t>
  </si>
  <si>
    <t>The Post Office Box number. The domain of locn:poBox is locn:Address.</t>
  </si>
  <si>
    <t>thoroughfare</t>
  </si>
  <si>
    <t>An address component that represents the name of a passage or way through from one location to another. A thoroughfare is not necessarily a road, it might be a waterway or some other feature. The domain of locn:thoroughfare is locn:Address.</t>
  </si>
  <si>
    <t>A number or a sequence of characters that uniquely identifies the locator within the relevant scope(s). The full identification of the locator could include one or more locator designators.</t>
  </si>
  <si>
    <t>locator designator</t>
  </si>
  <si>
    <t>locator name</t>
  </si>
  <si>
    <t>Proper noun(s) applied to the real world entity identified by the locator. The locator name could be the name of the property or complex, of the building or part of the building, or it could be the name of a room inside a building.</t>
  </si>
  <si>
    <t>address area</t>
  </si>
  <si>
    <t>The name or names of a geographic area or locality that groups a number of addressable objects for addressing purposes, without being an administrative unit. This would typically be part of a city, a neighbourhood or village. The domain of locn:addressArea is locn:Address.</t>
  </si>
  <si>
    <t>post name</t>
  </si>
  <si>
    <t>The key postal division of the address, usually the city. (INSPIRE's definition is "One or more names created and maintained for postal purposes to identify a subdivision of addresses and postal delivery points."). The domain of locn:postName is locn:Address.</t>
  </si>
  <si>
    <t>admin unit level 2</t>
  </si>
  <si>
    <t>The region of the address, usually a county, state or other such area that typically encompasses several localities. The domain of  locn:adminUnitL2 is locn:Address and the range is a literal, conceptually defined by the INSPIRE Geographical Name data type.</t>
  </si>
  <si>
    <t>admin unit level 1</t>
  </si>
  <si>
    <t>The uppermost administrative unit for the address, almost always a country. The domain of locn:adminUnitL1 is locn:Address and the range is a literal, conceptually defined by the INSPIRE Geographical Name data type.</t>
  </si>
  <si>
    <t>The post code (a.k.a postal code, zip code etc.). Post codes are common elements in many countries' postal address systems. The domain of locn:postCode is locn:Address.</t>
  </si>
  <si>
    <t>post code</t>
  </si>
  <si>
    <t>The concept of adding a globally unique identifier for each instance of an address is a crucial part of the INSPIRE data spec. The domain of locn:addressId is locn:Address.</t>
  </si>
  <si>
    <t>address ID</t>
  </si>
  <si>
    <t>The locn:Geometry class provides the means to identify a location as a point, line, polygon, etc. expressed using coordinates in some coordinate reference system.</t>
  </si>
  <si>
    <t>geometry</t>
  </si>
  <si>
    <t>Associates any resource with the corresponding geometry.</t>
  </si>
  <si>
    <t>dcterms:Location class fully represents the ISA Programme Location Core Vocabulary class of Location.</t>
  </si>
  <si>
    <t>A geographic name is a proper noun applied to a spatial object. Taking the example used in the INSPIRE Data Specification on Geographical Names, v3.0.1 (pages 40-42), the following are all valid geographic names for the Greek capital:
- Aθnνa (the Greek endonym written in the Greek script)
- Athína (the standard Romanisation of the endonym)
- Athens (the English language exonym)
For INSPIRE-conformant data, provide the metadata for the geographic name using a skos:Concept as a datatype.</t>
  </si>
  <si>
    <t>geographic name</t>
  </si>
  <si>
    <t>geographic identifier</t>
  </si>
  <si>
    <t>rdfs:seeAlso fully represents the ISA Programme Location Core Vocabulary concept of a geographic identifier.</t>
  </si>
  <si>
    <t>address</t>
  </si>
  <si>
    <t>The locn:address property relationship associates any resource with the locn:Address class</t>
  </si>
  <si>
    <t>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t>
  </si>
  <si>
    <t>The Rule class represents a document that sets out the specific rules, guidelines or procedures that the Public Service follows. Instances of the Rule class are FRBR Expressions, that is, a concrete expression, such as a document, of the more abstract concept of the rules themselves.</t>
  </si>
  <si>
    <t>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t>
  </si>
  <si>
    <t>has channel</t>
  </si>
  <si>
    <t>Links an Agent to a Public Service in which it plays the specific role of user, meaning that it provides the input and receives the output but does not play any direct role in providing the service. This will typically be an individual citizen or an outside organisation.</t>
  </si>
  <si>
    <t>uses</t>
  </si>
  <si>
    <t>provides</t>
  </si>
  <si>
    <t>Links an Agent to a Public Service for which it is responsible. Whether it provides the service directly or outsources it is not relevant, the Agent that provides the service is the one that is ultimately responsible for its provision.</t>
  </si>
  <si>
    <t>This very general property links an Agent to a Public Service in which it plays some role. Its is a super property of both cpsv:provides and cpsv:uses.</t>
  </si>
  <si>
    <t>has role</t>
  </si>
  <si>
    <t>A resource that acts or has the power to act.</t>
  </si>
  <si>
    <t>An entity primarily responsible for making the resource.</t>
  </si>
  <si>
    <t>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</si>
  <si>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A name given to the resource.</t>
  </si>
  <si>
    <t>Title</t>
  </si>
  <si>
    <t>An account of the resource.</t>
  </si>
  <si>
    <t>The nature or genre of the resource.</t>
  </si>
  <si>
    <t>The extent or range of judicial, law enforcement, or other authority.</t>
  </si>
  <si>
    <t>Registered Organization</t>
  </si>
  <si>
    <t>registration</t>
  </si>
  <si>
    <t>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t>
  </si>
  <si>
    <t>The legal name of the business. A business might have more than one legal name, particularly in countries with more than one official language. In such cases the language of the string should be identified.</t>
  </si>
  <si>
    <t>legal name</t>
  </si>
  <si>
    <t>company type</t>
  </si>
  <si>
    <t>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t>
  </si>
  <si>
    <t>alternative label</t>
  </si>
  <si>
    <t>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t>
  </si>
  <si>
    <t>company status</t>
  </si>
  <si>
    <t>company activity</t>
  </si>
  <si>
    <t>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t>
  </si>
  <si>
    <t>has registered site</t>
  </si>
  <si>
    <t xml:space="preserve"> Indicates the legally registered site for the organization, in many legal jurisdictions there is a requirement that FormalOrganizations such as Companies or Charities have such a primary designed site. </t>
  </si>
  <si>
    <t xml:space="preserve">Indicates the legally registered site for the organization, in many legal jurisdictions there is a requirement that FormalOrganizations such as Companies or Charities have such a primary designed site. </t>
  </si>
  <si>
    <t>location</t>
  </si>
  <si>
    <t>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t>
  </si>
  <si>
    <t>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</si>
  <si>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Period of Time</t>
  </si>
  <si>
    <t>This file specifies the set of RDF classes and properties used in the &amp;documentationTitle</t>
  </si>
  <si>
    <t>An unambiguous reference to the resource within a given context.</t>
  </si>
  <si>
    <t>name</t>
  </si>
  <si>
    <t>The foaf:name property fully represents the Person Core Vocabulary term of full name</t>
  </si>
  <si>
    <t>given name</t>
  </si>
  <si>
    <t>The foaf:givenName property fully represents the Person Core Vocabulary term of given name</t>
  </si>
  <si>
    <t>family name</t>
  </si>
  <si>
    <t>The foaf:familyName property fully represents the Person Core Vocabulary term of family name</t>
  </si>
  <si>
    <t>patronymic name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</si>
  <si>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t>
  </si>
  <si>
    <t>alternative name</t>
  </si>
  <si>
    <t>The dcterms:alternative property fully represents the Person Core Vocabulary property of alternative name.</t>
  </si>
  <si>
    <t>gender</t>
  </si>
  <si>
    <t>The schema:gender property fully represents the Person Core Vocabulary term of the same name.</t>
  </si>
  <si>
    <t>birth name</t>
  </si>
  <si>
    <t>date of birth</t>
  </si>
  <si>
    <t>The schema:birthDate property fully represents the Person Core Vocabulary term of date of birth</t>
  </si>
  <si>
    <t>date of death</t>
  </si>
  <si>
    <t>The schema:deathDate property fully represents the Person Core Vocabulary term of date of death.</t>
  </si>
  <si>
    <t>country of birth</t>
  </si>
  <si>
    <t>The range of country of birth is dcterms:Location and schema:Place.</t>
  </si>
  <si>
    <t>country of death</t>
  </si>
  <si>
    <t>The range of country of death is dcterms:Location and schema:Place.</t>
  </si>
  <si>
    <t>place of birth</t>
  </si>
  <si>
    <t>The range of place of birth is dcterms:Location and schema:Place.</t>
  </si>
  <si>
    <t>place of death</t>
  </si>
  <si>
    <t>The range of place of death is dcterms:Location and schema:Place.</t>
  </si>
  <si>
    <t>citizenship</t>
  </si>
  <si>
    <t>The range of citizenship is dcterms:Jurisdiction.</t>
  </si>
  <si>
    <t>residency</t>
  </si>
  <si>
    <t>The range of residency is dcterms:Jurisdiction.</t>
  </si>
  <si>
    <t>preferred label</t>
  </si>
  <si>
    <t>A language of the resource.</t>
  </si>
  <si>
    <t>homepage</t>
  </si>
  <si>
    <t xml:space="preserve">A homepage for some thing. </t>
  </si>
  <si>
    <t>physically available at</t>
  </si>
  <si>
    <t>This property is designed to link a Public Service to a physical location at which a user may interact with it. Defined as a sub property of hasChannel, its domain is not restricted so that it may be used in other contexts.</t>
  </si>
  <si>
    <t>A related resource that is required by the described resource to support its function, delivery, or coherence.</t>
  </si>
  <si>
    <t>dcterms:relation</t>
  </si>
  <si>
    <t>Relation</t>
  </si>
  <si>
    <t>A related resource.</t>
  </si>
  <si>
    <t>has input</t>
  </si>
  <si>
    <t>Links a Public Service to one or more instances of the Input class. A specific service may require the presence of certain inputs or combinations of inputs in order to operate. These should be described in an application profile for a given service.</t>
  </si>
  <si>
    <t>produces</t>
  </si>
  <si>
    <t>Links a Public Service to one or more instances of the Output class which is its range.</t>
  </si>
  <si>
    <t>follows</t>
  </si>
  <si>
    <t>Links a Public Service to the Rule(s) under which it operates.</t>
  </si>
  <si>
    <t>Spatial Coverage</t>
  </si>
  <si>
    <t>Spatial characteristics of the resource.</t>
  </si>
  <si>
    <t>Temporal Coverage</t>
  </si>
  <si>
    <t>Temporal characteristics of the resource.</t>
  </si>
  <si>
    <t>implements</t>
  </si>
  <si>
    <t>Links a Rule to relevant legislation or policy documents i.e. the formal framework under which the Rules are defined.</t>
  </si>
  <si>
    <t>The class skos:Concept is the class of SKOS concepts.</t>
  </si>
  <si>
    <t>notation</t>
  </si>
  <si>
    <t>A notation is a string of characters such as "T58.5" or "303.4833" used to uniquely identify a concept within the scope of a given concept scheme. A notation is different from a lexical label in that a notation is not normally recognizable as a word or sequence of words in any natural language.</t>
  </si>
  <si>
    <t>is in scheme</t>
  </si>
  <si>
    <t>Publisher</t>
  </si>
  <si>
    <t>An entity responsible for making the resource available.</t>
  </si>
  <si>
    <t>An owl:versionInfo statement generally has as its object a string giving information about this version, for example RCS/CVS keywords. This statement does not contribute to the logical meaning of the ontology other than that given by the RDF(S) model theory.</t>
  </si>
  <si>
    <t xml:space="preserve">dateTime values may be viewed as objects with integer-valued year, month, day, hour and minute properties, a decimal-valued second property, and a boolean timezoned property. </t>
  </si>
  <si>
    <t>dateTime</t>
  </si>
  <si>
    <t>Date Issued</t>
  </si>
  <si>
    <t>Date of formal issuance (e.g., publication) of the resource.</t>
  </si>
  <si>
    <t xml:space="preserve">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rdf:datatype="datatypeURI" attribute on the property element. Any RDF URI reference can be used in the attribute. </t>
  </si>
  <si>
    <t>The location at which a particular organization or person may be found or reached.</t>
  </si>
  <si>
    <t>Post Office Box</t>
  </si>
  <si>
    <t>The unique identifier, expressed as text, of a container commonly referred to as a box, in a post office or other postal service location, assigned to a person or organization, where postal items may be kept for this address.</t>
  </si>
  <si>
    <t>Street Name</t>
  </si>
  <si>
    <t>A name, expressed as text, of a street or thoroughfare.</t>
  </si>
  <si>
    <t>Floor Identification</t>
  </si>
  <si>
    <t>The identification by name or number, expressed as text, of the floor in a building as part of an address.</t>
  </si>
  <si>
    <t>City Sub-Division Name</t>
  </si>
  <si>
    <t>A name, expressed as text, of a sub-division of a city for this address, for example a district or borough.</t>
  </si>
  <si>
    <t>City Name</t>
  </si>
  <si>
    <t>The name, expressed as text, of the city, town or village of this address.</t>
  </si>
  <si>
    <t>Country Sub-Division Name</t>
  </si>
  <si>
    <t>A name, expressed as text, of the sub-division of a country for this address.</t>
  </si>
  <si>
    <t>A code specifying the postcode of the address.</t>
  </si>
  <si>
    <t>A unique identifier for this address.</t>
  </si>
  <si>
    <t>An individual, a group, or a body having a role in a business function.  Party has a legal connotation in a business transaction.</t>
  </si>
  <si>
    <t>Provided</t>
  </si>
  <si>
    <t>A service provided by this party.</t>
  </si>
  <si>
    <t>System</t>
  </si>
  <si>
    <t>The unique identifier of the reference system used for measuring a geographical coordinate.</t>
  </si>
  <si>
    <t>The area of land that belongs to a nation together with its properties such as population, political organization, etc.</t>
  </si>
  <si>
    <t>A name, expressed as text, of the country.</t>
  </si>
  <si>
    <t>Tax Registration</t>
  </si>
  <si>
    <t>A unique tax registration identifier assigned to an organization for the purpose of collecting taxes.  In the US, this could be the Federal Employer Identification Number (FEIN), in the EU this could be the Value Added Tax (VAT) Registration Number.</t>
  </si>
  <si>
    <t>A unique identifier for this organization.</t>
  </si>
  <si>
    <t>Legal Classification</t>
  </si>
  <si>
    <t>The code specifying the legal classification of this organization such as those representing Incorporated (Inc), limited liability corporation (LLC) or non-profit.</t>
  </si>
  <si>
    <t>Operations Scope</t>
  </si>
  <si>
    <t>The code specifying the scope of operations for this organization.</t>
  </si>
  <si>
    <t>A physical location or place.</t>
  </si>
  <si>
    <t>A name, expressed as text, of this location.</t>
  </si>
  <si>
    <t>A unique identifier for this location such as a United Nations Location Code (UNLOCODE) or GS1 Global Location Number (GLN).</t>
  </si>
  <si>
    <t>Maiden Name</t>
  </si>
  <si>
    <t>Birth</t>
  </si>
  <si>
    <t>Death</t>
  </si>
  <si>
    <t>Birth Country</t>
  </si>
  <si>
    <t>Birthplace Name</t>
  </si>
  <si>
    <t>Nationality</t>
  </si>
  <si>
    <t>Specified</t>
  </si>
  <si>
    <t>Service</t>
  </si>
  <si>
    <t>A specific period of time such as the length of time between two known date/time points, from a start date onwards, or up to an end date.</t>
  </si>
  <si>
    <t>An individual human being.</t>
  </si>
  <si>
    <t>A unique identifier for this person.</t>
  </si>
  <si>
    <t>Name or names, expressed as text, usually given to a person by his/her parents at birth.</t>
  </si>
  <si>
    <t>A name, expressed as text, that a person shares with members of his/her family.</t>
  </si>
  <si>
    <t>A family name, expressed as text, of a person before first marriage.</t>
  </si>
  <si>
    <t>A code specifying the gender of this person such as male, female.</t>
  </si>
  <si>
    <t>A date, time, date time or other date time value which specifies the birth date for this person.</t>
  </si>
  <si>
    <t>A date, time, date time or other date time value which specifies the death date for this person.</t>
  </si>
  <si>
    <t>The unique identifier of this person's birth country.</t>
  </si>
  <si>
    <t>A country that constitutes a nationality by origin, birth, or naturalization for this person.</t>
  </si>
  <si>
    <t>An event specified for this person.</t>
  </si>
  <si>
    <t>Work or the doing of work for another or community to include utilities and transport.</t>
  </si>
  <si>
    <t>A name, expressed as text, of this service.</t>
  </si>
  <si>
    <t>A textual description of this service.</t>
  </si>
  <si>
    <t>A code specifying the type of this service.</t>
  </si>
  <si>
    <t>Effective</t>
  </si>
  <si>
    <t>A period when this service is effective.</t>
  </si>
  <si>
    <t>Regulation</t>
  </si>
  <si>
    <t>A principle, rule, or law designed to control or govern.</t>
  </si>
  <si>
    <t>Agency Name</t>
  </si>
  <si>
    <t>An agency name, expressed as text, for this regulation.</t>
  </si>
  <si>
    <t>A character string (letters, figures or symbols) that for brevity and/or language independence may be used to represent or replace a definitive value or text of an attribute.</t>
  </si>
  <si>
    <t>The identification of a list of codes.</t>
  </si>
  <si>
    <t>Version</t>
  </si>
  <si>
    <t>Agency</t>
  </si>
  <si>
    <t>The version of the code list.</t>
  </si>
  <si>
    <t>A character string used to identify and distinguish uniquely, one instance of an object in an identification scheme from all other objects within the same scheme.</t>
  </si>
  <si>
    <t>The identification of the identification scheme.</t>
  </si>
  <si>
    <t>The identification of the agency that maintains the identification scheme.</t>
  </si>
  <si>
    <t>The name of the identification scheme.</t>
  </si>
  <si>
    <t>A character string (I.e. a finite set of characters) generally in the form of words of a language.</t>
  </si>
  <si>
    <t>EN: "Address Postal Code"</t>
  </si>
  <si>
    <t>NatuerlichePerson. identifikationsnummer</t>
  </si>
  <si>
    <t>Anschrift.goekodierung</t>
  </si>
  <si>
    <t>Date</t>
  </si>
  <si>
    <t>Kan nås via</t>
  </si>
  <si>
    <t>EN: "Can be accessed via"</t>
  </si>
  <si>
    <t>http://data.stelselvanbasisregistraties.nl/nhr/id/gegevenselement/straatHuisnummer-Buitenlandsadres</t>
  </si>
  <si>
    <t>straatHuisnummer</t>
  </si>
  <si>
    <t>http://data.stelselvanbasisregistraties.nl/nhr/id/gegevenselement/huisnummer-Binnenlandsadres</t>
  </si>
  <si>
    <t>huisnummer</t>
  </si>
  <si>
    <t>http://data.stelselvanbasisregistraties.nl/nhr/id/gegevenselement/huisnummerToevoeging-Binnenlandsadres</t>
  </si>
  <si>
    <t>huisnummerToevoeging</t>
  </si>
  <si>
    <t>http://data.stelselvanbasisregistraties.nl/gba/id/gegevenselement/Huisnummer-Briefadres_in_Nederland</t>
  </si>
  <si>
    <t>http://data.stelselvanbasisregistraties.nl/gba/id/gegevenselement/Huisnummer-Woonadres_in_Nederland</t>
  </si>
  <si>
    <t>http://data.stelselvanbasisregistraties.nl/gba/id/gegevenselement/Huisnummertoevoeging-Briefadres_in_Nederland</t>
  </si>
  <si>
    <t>Huisnummertoevoeging</t>
  </si>
  <si>
    <t>http://data.stelselvanbasisregistraties.nl/gba/id/gegevenselement/Huisnummertoevoeging-Woonadres_in_Nederland</t>
  </si>
  <si>
    <t>http://data.stelselvanbasisregistraties.nl/gba/id/gegevenselement/Gemeente_van_inschrijving-Briefadres_in_Nederland</t>
  </si>
  <si>
    <t>http://data.stelselvanbasisregistraties.nl/nhr/id/gegevenselement/postcode-Binnenlandsadres</t>
  </si>
  <si>
    <t>postcode</t>
  </si>
  <si>
    <t>http://data.stelselvanbasisregistraties.nl/nhr/id/gegevenselement/postcodeWoonplaats-Buitenlandsadres</t>
  </si>
  <si>
    <t>postcodeWoonplaats</t>
  </si>
  <si>
    <t>http://data.stelselvanbasisregistraties.nl/gba/id/gegevenselement/Postcode-Woonadres_in_Nederland</t>
  </si>
  <si>
    <t>http://data.stelselvanbasisregistraties.nl/gba/id/gegevenselement/Locatiebeschrijving-Briefadres_in_Nederland</t>
  </si>
  <si>
    <t>http://data.stelselvanbasisregistraties.nl/gba/id/gegevenselement/Locatiebeschrijving-Woonadres_in_Nederland</t>
  </si>
  <si>
    <t>Locatiebeschrijving</t>
  </si>
  <si>
    <t>Row Labels</t>
  </si>
  <si>
    <t>Count of Core Vocabulary Identifier</t>
  </si>
  <si>
    <t>Column Labels</t>
  </si>
  <si>
    <t xml:space="preserve">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t>
  </si>
  <si>
    <t>X</t>
  </si>
  <si>
    <t>Different structures at the class</t>
  </si>
  <si>
    <t>XOV uses more attributes to compose the full address (Core Vocabularies enclose everything in a string)</t>
  </si>
  <si>
    <t>ISA does not enclose extra info bout the location like:municipality, county, district. Info to be lost</t>
  </si>
  <si>
    <t>string</t>
  </si>
  <si>
    <t>ISA uses string, XOV extracts from a Code List (German) so if the country string does not exist in the German List there might be a conflict</t>
  </si>
  <si>
    <t>Requires human intervention in order not to lose data. (XOV  codes cover not only regions but also districts and country's districts)</t>
  </si>
  <si>
    <t>ID ref or XML for XOV- text for CV</t>
  </si>
  <si>
    <t>ISA provides 3 attributes in this class as XOV prrovides 2. Conflict in case the coordinates are not included in XOV or in the German system of coordinates [also geocoding attributes of XOV vocabulary are not included here)</t>
  </si>
  <si>
    <t>The coordinates are provided from a list of codes (XOV)</t>
  </si>
  <si>
    <t>receives as values codes from a countries code list</t>
  </si>
  <si>
    <t>Not complulspry for XOV</t>
  </si>
  <si>
    <t>XOV does not supprt multilingualism( omits the String data type)</t>
  </si>
  <si>
    <t>Short description of the Entity (XOV)</t>
  </si>
  <si>
    <t>Period of existance</t>
  </si>
  <si>
    <t>ISA comprises the purpose and the industry (zweck, branche) in the LegalEntityCompanyActivity</t>
  </si>
  <si>
    <t>missing attributes:  Ehenamens, titel,anrede,namenssuffix, lebenspartnerschaftsname, fruehererFamilienname, religionszugehoerigkeitfamilienstand, fruehererVorname, muttersprache, fremdsprache</t>
  </si>
  <si>
    <t>Isa provides only the date of issue here. Possible loss of info…</t>
  </si>
  <si>
    <t>XOV uses more attributes to compose the full name( suffixes, titles etc) - crf. VERGLEICH DER ISA-KERNVOKABULARE MIT XÖV-KERNKOMPONENTEN
Arbeitsversion vom 17. Januar 2013, nicht abgestimmt</t>
  </si>
  <si>
    <t>ISA inlcude suffix . Appropriate integration is possible</t>
  </si>
  <si>
    <t>The place is not coded in the XOV State-Location list</t>
  </si>
  <si>
    <t>accompany the string with an Internet resource (such as Geonames) to have better understanidng of the exonyms</t>
  </si>
  <si>
    <t xml:space="preserve">CV don’t support for example the tranfer just of the period of validity of an id </t>
  </si>
  <si>
    <t>missing registrierendeBehoerdeTyp and registrierendeBehoerdeZusatz</t>
  </si>
  <si>
    <t>No info about periods and dates. Just validity</t>
  </si>
  <si>
    <t>Indication of the authority as a string (Core Vocabularies)</t>
  </si>
  <si>
    <t>Secondary mapping</t>
  </si>
  <si>
    <t xml:space="preserve">Has no match </t>
  </si>
  <si>
    <t>A uniqueness identifier</t>
  </si>
  <si>
    <t>Current first name(s)</t>
  </si>
  <si>
    <t>Current family name</t>
  </si>
  <si>
    <t>Name and family name at Birth</t>
  </si>
  <si>
    <t>Date of birth</t>
  </si>
  <si>
    <t>Place of birth</t>
  </si>
  <si>
    <t>Current address</t>
  </si>
  <si>
    <t>eIDAS minimum dataset</t>
  </si>
  <si>
    <t>MUG- BII</t>
  </si>
  <si>
    <t>Invoice Identifier</t>
  </si>
  <si>
    <t>Invoice type code</t>
  </si>
  <si>
    <t>Invoice currency code</t>
  </si>
  <si>
    <t>Buyer reference identifier</t>
  </si>
  <si>
    <t>Referenced order identifier</t>
  </si>
  <si>
    <t>Profile identifier</t>
  </si>
  <si>
    <t>Customization identifier</t>
  </si>
  <si>
    <t>Message transaction identifier</t>
  </si>
  <si>
    <t>Invoice period start date</t>
  </si>
  <si>
    <t>Invoice period end date</t>
  </si>
  <si>
    <t>Seller name</t>
  </si>
  <si>
    <t>Seller identifier</t>
  </si>
  <si>
    <t>Seller VAT identifier</t>
  </si>
  <si>
    <t>Seller legal registration name</t>
  </si>
  <si>
    <t>Seller legal registration identifier</t>
  </si>
  <si>
    <t>Country code</t>
  </si>
  <si>
    <t>City</t>
  </si>
  <si>
    <t xml:space="preserve"> </t>
  </si>
  <si>
    <t>Address line 2</t>
  </si>
  <si>
    <t>Address line 1</t>
  </si>
  <si>
    <t>Post code</t>
  </si>
  <si>
    <t>County subdivision</t>
  </si>
  <si>
    <t>Contact person name</t>
  </si>
  <si>
    <t>Buyer name</t>
  </si>
  <si>
    <t>Buyer identifier</t>
  </si>
  <si>
    <t>Buyer VAT identifier</t>
  </si>
  <si>
    <t xml:space="preserve">Payee name </t>
  </si>
  <si>
    <t>Payee identifier</t>
  </si>
  <si>
    <t>Payee legal registration identifier</t>
  </si>
  <si>
    <t>Seller tax representative name</t>
  </si>
  <si>
    <t>Seller tax representative VAT identifier</t>
  </si>
  <si>
    <t>Contract identifier</t>
  </si>
  <si>
    <t>Contract type code</t>
  </si>
  <si>
    <t>Delivered to location identifier</t>
  </si>
  <si>
    <t>Seller payment identifier</t>
  </si>
  <si>
    <t>Payment means type code</t>
  </si>
  <si>
    <t>Financial account identifier</t>
  </si>
  <si>
    <t>Financial institution identifier</t>
  </si>
  <si>
    <t>Financial institution branch identifier</t>
  </si>
  <si>
    <t>Item country or login</t>
  </si>
  <si>
    <t>Start date</t>
  </si>
  <si>
    <t>End date</t>
  </si>
  <si>
    <t>Invoice line VAT category code</t>
  </si>
  <si>
    <t>Item standard identifier</t>
  </si>
  <si>
    <t>Item commodity classification code</t>
  </si>
  <si>
    <t>Invoice issue date</t>
  </si>
  <si>
    <t>Tax point date</t>
  </si>
  <si>
    <t>Payment due date</t>
  </si>
  <si>
    <t>Invoice note</t>
  </si>
  <si>
    <t>Buyer accounting string</t>
  </si>
  <si>
    <t>Payment terms</t>
  </si>
  <si>
    <t>Seller electronic address identifier</t>
  </si>
  <si>
    <t>Seller tax registration status</t>
  </si>
  <si>
    <t>Contact fax number</t>
  </si>
  <si>
    <t>Contact telephone number</t>
  </si>
  <si>
    <t>Contact email number</t>
  </si>
  <si>
    <t>Buyer elecronic address identifier</t>
  </si>
  <si>
    <t>Contact type</t>
  </si>
  <si>
    <t>Payment card type</t>
  </si>
  <si>
    <t>Payment card primary account number</t>
  </si>
  <si>
    <t>Allowance or charge ammount</t>
  </si>
  <si>
    <t>Allowance or charge reason</t>
  </si>
  <si>
    <t>Allowance or charge reason code</t>
  </si>
  <si>
    <t>Sum of line amounts</t>
  </si>
  <si>
    <t>Sum of allowances on document level</t>
  </si>
  <si>
    <t>Sum of charges on document level</t>
  </si>
  <si>
    <t>Invoice total amount without VAT</t>
  </si>
  <si>
    <t>Invoice total VAT amount</t>
  </si>
  <si>
    <t>Rounding of invoice total including VAT</t>
  </si>
  <si>
    <t>Paid amount</t>
  </si>
  <si>
    <t xml:space="preserve">Amount due for payment </t>
  </si>
  <si>
    <t>VAT category taxable amount</t>
  </si>
  <si>
    <t>VAT category tax amount</t>
  </si>
  <si>
    <t>VAT category code</t>
  </si>
  <si>
    <t xml:space="preserve">VAT category percentage </t>
  </si>
  <si>
    <t>VAT exemption reason text</t>
  </si>
  <si>
    <t>Referenced Document identifier</t>
  </si>
  <si>
    <t>Referenced Document description</t>
  </si>
  <si>
    <t>Attached binary object</t>
  </si>
  <si>
    <t>Invoice Line note</t>
  </si>
  <si>
    <t>Invoice quantity</t>
  </si>
  <si>
    <t>Quantity Unit of measure</t>
  </si>
  <si>
    <t>Invoice line net amount</t>
  </si>
  <si>
    <t>Referenced order line identifier</t>
  </si>
  <si>
    <t>Item attribute Name</t>
  </si>
  <si>
    <t>Item attribute Value</t>
  </si>
  <si>
    <t>Item price</t>
  </si>
  <si>
    <t>Item price discount</t>
  </si>
  <si>
    <t>Item list price</t>
  </si>
  <si>
    <t>Item price base quantity</t>
  </si>
  <si>
    <t>Invoice line VAT amount</t>
  </si>
  <si>
    <t>Invoice line VAT rate</t>
  </si>
  <si>
    <t>Item name</t>
  </si>
  <si>
    <t>Item CPV classification code</t>
  </si>
  <si>
    <t>Postal Address</t>
  </si>
  <si>
    <t>Buyer legal registration identifier</t>
  </si>
  <si>
    <t>Buyer</t>
  </si>
  <si>
    <t>Seller</t>
  </si>
  <si>
    <t>Payee</t>
  </si>
  <si>
    <t>Financial institution</t>
  </si>
  <si>
    <t>Seller tax representative</t>
  </si>
  <si>
    <t xml:space="preserve">Contacting details </t>
  </si>
  <si>
    <t>Invoice total amount including VAT</t>
  </si>
  <si>
    <t>Mapped as Broad match in CEN BII</t>
  </si>
  <si>
    <t>Mapped as Close match in CEN BII</t>
  </si>
  <si>
    <t>Do not understand this mapping.</t>
  </si>
  <si>
    <t>CEN BII BTV need to create the mapping to the roles as done here.</t>
  </si>
  <si>
    <t>CEN BII BTV mappings to roles as done here for BII-MUG. Aren't these narrow matches?</t>
  </si>
  <si>
    <t>CEN BII BTV has the map to Official organization name. Should map also role official names.</t>
  </si>
  <si>
    <t>CEN BII BTV maps the same elements but as Narrow Match</t>
  </si>
  <si>
    <t>CEN BII BTV has an exact match to Natural Person Identifier (Not used in the eInvoice)</t>
  </si>
  <si>
    <t>CEN BII BTV has an exact match to Natural Person Birth Date (Not used in the eInvoice)</t>
  </si>
  <si>
    <t>CEN BII BTV has an close match to Natural Person Registration Date (Not used in the eInvoice)</t>
  </si>
  <si>
    <t>CEN BII BTV has an exact match to Natural Person Place of Birth (Not used in the eInvoice)</t>
  </si>
  <si>
    <t>CEN BII BTV has an broad match to Natural Person Postal Address (Not used in the eInvoice)</t>
  </si>
  <si>
    <t>CEN BII BTV has a PostBox number (may not be used in the Invoice)</t>
  </si>
  <si>
    <t>CEN BII BTV has a Address Identifier (may not be used in the Invoice)</t>
  </si>
  <si>
    <t>CEN BII BTV has an official organization identifier (not used in the Invoice). Need to map also additional legal identifier from the different roles</t>
  </si>
  <si>
    <t>CEN BII BTV has a map for the Contracting Body Type (not used in the eInvoice)</t>
  </si>
  <si>
    <t>CEN BII BTV has a map for the Contracting Body Acivity (not used in the eInvoice)</t>
  </si>
  <si>
    <t>CEN BII BTV has a broad match to the Postal Address (not used in the eInvoice)</t>
  </si>
  <si>
    <t>CEN BII BTV has a broad match to the Postal Address(not used in the eInvoice)</t>
  </si>
  <si>
    <t>CEN BII BTV mapping missing</t>
  </si>
  <si>
    <t>CEN BII BTV has an exact match to  Period. Should Period be mapped to start and end dates?</t>
  </si>
  <si>
    <t>CEN BII BTV has an exact match to Natural Person (Not used in the eInvoice). Need to add the Contacting details</t>
  </si>
  <si>
    <t>CEN BII BTV has an exact match to Natural Person Name (Not used in the eInvoice). Need to add the Contacting person name</t>
  </si>
  <si>
    <t>Public Identifier (URI)</t>
  </si>
  <si>
    <t>Identifier (internal)</t>
  </si>
  <si>
    <t>Data  Model</t>
  </si>
  <si>
    <t>Core Vocabulary</t>
  </si>
  <si>
    <t>Comments</t>
  </si>
  <si>
    <t>Term / Label</t>
  </si>
  <si>
    <t>Term/Label</t>
  </si>
  <si>
    <t>Mapping Tool Internal Identifier</t>
  </si>
  <si>
    <t>Target Vocabulary Internal identifier</t>
  </si>
  <si>
    <t>skos:exactMatch</t>
  </si>
  <si>
    <t>Core Vocabularies internal identifier</t>
  </si>
  <si>
    <t>This column is the connection with the concepts of the Core Vocabularies</t>
  </si>
  <si>
    <t xml:space="preserve">metadata </t>
  </si>
  <si>
    <t>This column shows the human readeable identifier</t>
  </si>
  <si>
    <t>range = CoreVocabularies!B</t>
  </si>
  <si>
    <t>range = CoreVocabularies!C</t>
  </si>
  <si>
    <t>skos matching relationships</t>
  </si>
  <si>
    <t>Target Vocabulary internal identifier</t>
  </si>
  <si>
    <t>This column is the connection with the concepts of the Target Vocabularies</t>
  </si>
  <si>
    <t>range = TargetVocabularies!A</t>
  </si>
  <si>
    <t>Data Model</t>
  </si>
  <si>
    <t>This column is the data model to which the target concept belongs</t>
  </si>
  <si>
    <t>This column is the identifier of the target concept in the target data model</t>
  </si>
  <si>
    <t>range = TargetVocabularies!B</t>
  </si>
  <si>
    <t>range = TargetVocabularies!C</t>
  </si>
  <si>
    <t>an explanation or comment on the mapping</t>
  </si>
  <si>
    <t>Target Identifier</t>
  </si>
  <si>
    <t>publicidentifier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</si>
</sst>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FF0000"/>
      <name val="Calibri"/>
      <family val="2"/>
      <scheme val="minor"/>
    </font>
    <font>
      <sz val="11"/>
      <color rgb="FF9C6500"/>
      <name val="Calibri"/>
      <family val="2"/>
      <scheme val="minor"/>
    </font>
    <font>
      <b/>
      <sz val="11"/>
      <color theme="0"/>
      <name val="Calibri"/>
      <family val="2"/>
      <scheme val="minor"/>
    </font>
    <font>
      <sz val="11"/>
      <color rgb="FF9C0006"/>
      <name val="Calibri"/>
      <family val="2"/>
      <scheme val="minor"/>
    </font>
    <font>
      <sz val="9"/>
      <color indexed="81"/>
      <name val="Tahoma"/>
      <charset val="1"/>
    </font>
    <font>
      <b/>
      <sz val="9"/>
      <color indexed="81"/>
      <name val="Tahoma"/>
      <charset val="1"/>
    </font>
    <font>
      <u/>
      <sz val="11"/>
      <color theme="11"/>
      <name val="Calibri"/>
      <family val="2"/>
      <scheme val="minor"/>
    </font>
    <font>
      <sz val="11"/>
      <color rgb="FF000000"/>
      <name val="Calibri"/>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rgb="FFFFC7CE"/>
      </patternFill>
    </fill>
    <fill>
      <patternFill patternType="solid">
        <fgColor theme="4"/>
        <bgColor theme="4"/>
      </patternFill>
    </fill>
  </fills>
  <borders count="13">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top style="thin">
        <color auto="1"/>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theme="1"/>
      </top>
      <bottom/>
      <diagonal/>
    </border>
    <border>
      <left/>
      <right style="thin">
        <color theme="1"/>
      </right>
      <top style="thin">
        <color theme="1"/>
      </top>
      <bottom/>
      <diagonal/>
    </border>
    <border>
      <left/>
      <right style="thin">
        <color auto="1"/>
      </right>
      <top style="thin">
        <color rgb="FF000000"/>
      </top>
      <bottom/>
      <diagonal/>
    </border>
    <border>
      <left style="thin">
        <color theme="4"/>
      </left>
      <right/>
      <top style="thin">
        <color theme="4"/>
      </top>
      <bottom/>
      <diagonal/>
    </border>
  </borders>
  <cellStyleXfs count="13">
    <xf numFmtId="0" fontId="0" fillId="0" borderId="0">
      <alignment vertical="center"/>
    </xf>
    <xf numFmtId="0" fontId="1" fillId="0" borderId="0" applyNumberFormat="0" applyFill="0" applyBorder="0" applyAlignment="0" applyProtection="0">
      <alignment vertical="top"/>
    </xf>
    <xf numFmtId="9" fontId="2" fillId="0" borderId="0" applyFont="0" applyFill="0" applyBorder="0" applyAlignment="0" applyProtection="0"/>
    <xf numFmtId="0" fontId="6" fillId="3" borderId="0" applyNumberFormat="0" applyBorder="0" applyAlignment="0" applyProtection="0"/>
    <xf numFmtId="0" fontId="8" fillId="7" borderId="0" applyNumberFormat="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60">
    <xf numFmtId="0" fontId="0" fillId="0" borderId="0" xfId="0">
      <alignment vertical="center"/>
    </xf>
    <xf numFmtId="0" fontId="0" fillId="0" borderId="0" xfId="0" applyAlignment="1">
      <alignment vertical="top"/>
    </xf>
    <xf numFmtId="0" fontId="0" fillId="0" borderId="0" xfId="0" applyAlignment="1">
      <alignment vertical="center" wrapText="1"/>
    </xf>
    <xf numFmtId="0" fontId="1" fillId="0" borderId="0" xfId="1" applyAlignment="1">
      <alignment vertical="center"/>
    </xf>
    <xf numFmtId="0" fontId="0" fillId="0" borderId="0" xfId="0" applyFill="1">
      <alignment vertical="center"/>
    </xf>
    <xf numFmtId="0" fontId="0" fillId="0" borderId="0" xfId="0" applyFill="1" applyAlignment="1">
      <alignment vertical="center" wrapText="1"/>
    </xf>
    <xf numFmtId="0" fontId="1" fillId="0" borderId="0" xfId="1" applyFill="1" applyAlignment="1">
      <alignment vertical="center"/>
    </xf>
    <xf numFmtId="0" fontId="0" fillId="0" borderId="0" xfId="0" applyNumberFormat="1" applyFill="1">
      <alignment vertical="center"/>
    </xf>
    <xf numFmtId="9" fontId="0" fillId="0" borderId="0" xfId="2" applyFont="1" applyAlignment="1">
      <alignment vertical="center"/>
    </xf>
    <xf numFmtId="9" fontId="0" fillId="0" borderId="0" xfId="0" applyNumberFormat="1">
      <alignment vertical="center"/>
    </xf>
    <xf numFmtId="0" fontId="0" fillId="0" borderId="1" xfId="0" applyBorder="1">
      <alignment vertical="center"/>
    </xf>
    <xf numFmtId="0" fontId="1" fillId="0" borderId="1" xfId="1" applyBorder="1" applyAlignment="1">
      <alignment vertical="center"/>
    </xf>
    <xf numFmtId="0" fontId="0" fillId="0" borderId="0" xfId="0" applyBorder="1">
      <alignment vertical="center"/>
    </xf>
    <xf numFmtId="0" fontId="0" fillId="0" borderId="2" xfId="0" applyBorder="1">
      <alignment vertical="center"/>
    </xf>
    <xf numFmtId="0" fontId="1" fillId="0" borderId="2" xfId="1" applyBorder="1" applyAlignment="1">
      <alignment vertical="center"/>
    </xf>
    <xf numFmtId="0" fontId="1" fillId="0" borderId="1" xfId="1" applyBorder="1" applyAlignment="1">
      <alignment vertical="center" wrapText="1"/>
    </xf>
    <xf numFmtId="0" fontId="1" fillId="0" borderId="4" xfId="1" applyBorder="1" applyAlignment="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1" fillId="0" borderId="6" xfId="1" applyBorder="1" applyAlignme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4" borderId="0" xfId="0" applyFill="1" applyAlignment="1">
      <alignment vertical="center" wrapText="1"/>
    </xf>
    <xf numFmtId="0" fontId="0" fillId="0" borderId="1" xfId="0" applyBorder="1" applyAlignment="1">
      <alignment vertical="center" wrapText="1"/>
    </xf>
    <xf numFmtId="0" fontId="6" fillId="3" borderId="8" xfId="3" applyBorder="1" applyAlignment="1">
      <alignment vertical="center"/>
    </xf>
    <xf numFmtId="0" fontId="6" fillId="3" borderId="0" xfId="3" applyAlignment="1">
      <alignment vertical="center" wrapText="1"/>
    </xf>
    <xf numFmtId="0" fontId="0" fillId="0" borderId="2" xfId="0" applyBorder="1" applyAlignment="1">
      <alignment vertical="center" wrapText="1"/>
    </xf>
    <xf numFmtId="0" fontId="0" fillId="0" borderId="7" xfId="0" applyBorder="1" applyAlignment="1">
      <alignment vertical="center" wrapText="1"/>
    </xf>
    <xf numFmtId="0" fontId="4" fillId="0" borderId="0" xfId="0" applyFont="1" applyAlignment="1">
      <alignment vertical="center" wrapText="1"/>
    </xf>
    <xf numFmtId="0" fontId="4" fillId="2" borderId="0" xfId="0" applyFont="1" applyFill="1" applyAlignment="1">
      <alignment vertical="center" wrapText="1"/>
    </xf>
    <xf numFmtId="0" fontId="3" fillId="0" borderId="0" xfId="0" applyFont="1" applyAlignment="1">
      <alignment vertical="center" wrapText="1"/>
    </xf>
    <xf numFmtId="0" fontId="0" fillId="0" borderId="3" xfId="0" applyBorder="1" applyAlignment="1">
      <alignment vertical="center" wrapText="1"/>
    </xf>
    <xf numFmtId="0" fontId="3" fillId="0" borderId="5" xfId="0" applyFont="1" applyBorder="1" applyAlignment="1">
      <alignment vertical="center" wrapText="1"/>
    </xf>
    <xf numFmtId="0" fontId="1" fillId="0" borderId="3" xfId="1" applyBorder="1" applyAlignment="1">
      <alignment vertical="center" wrapText="1"/>
    </xf>
    <xf numFmtId="0" fontId="0" fillId="0" borderId="0" xfId="0" applyBorder="1" applyAlignment="1">
      <alignment vertical="center" wrapText="1"/>
    </xf>
    <xf numFmtId="0" fontId="0" fillId="0" borderId="4" xfId="0" applyBorder="1" applyAlignment="1">
      <alignment vertical="center"/>
    </xf>
    <xf numFmtId="0" fontId="0" fillId="6" borderId="0" xfId="0" applyFill="1" applyAlignment="1">
      <alignment vertical="center"/>
    </xf>
    <xf numFmtId="0" fontId="0" fillId="0" borderId="6" xfId="0" applyBorder="1" applyAlignment="1">
      <alignment vertical="center"/>
    </xf>
    <xf numFmtId="0" fontId="0" fillId="0" borderId="0" xfId="0" applyAlignment="1">
      <alignment vertical="center"/>
    </xf>
    <xf numFmtId="0" fontId="5" fillId="0" borderId="0" xfId="0" applyFont="1" applyAlignment="1">
      <alignment vertical="center" wrapText="1"/>
    </xf>
    <xf numFmtId="0" fontId="1" fillId="0" borderId="0" xfId="1" applyAlignment="1">
      <alignment vertical="center" wrapText="1"/>
    </xf>
    <xf numFmtId="0" fontId="1" fillId="0" borderId="0" xfId="1" applyNumberFormat="1" applyBorder="1" applyAlignment="1">
      <alignment vertical="center" wrapText="1"/>
    </xf>
    <xf numFmtId="0" fontId="1" fillId="0" borderId="7" xfId="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9" xfId="0" applyFont="1" applyBorder="1" applyAlignment="1">
      <alignment vertical="center" wrapText="1"/>
    </xf>
    <xf numFmtId="0" fontId="7" fillId="6" borderId="10" xfId="0" applyFont="1" applyFill="1" applyBorder="1" applyAlignment="1">
      <alignment vertical="center"/>
    </xf>
    <xf numFmtId="0" fontId="0" fillId="0" borderId="8" xfId="0" applyBorder="1" applyAlignment="1">
      <alignment vertical="center" wrapText="1"/>
    </xf>
    <xf numFmtId="0" fontId="0" fillId="0" borderId="0" xfId="0" applyFill="1" applyBorder="1">
      <alignment vertical="center"/>
    </xf>
    <xf numFmtId="0" fontId="8" fillId="7" borderId="1" xfId="4" applyBorder="1" applyAlignment="1">
      <alignment vertical="center"/>
    </xf>
    <xf numFmtId="0" fontId="8" fillId="7" borderId="0" xfId="4" applyAlignment="1">
      <alignment vertical="center"/>
    </xf>
    <xf numFmtId="0" fontId="4" fillId="0" borderId="8" xfId="3" applyFont="1" applyFill="1" applyBorder="1" applyAlignment="1">
      <alignment vertical="center"/>
    </xf>
    <xf numFmtId="0" fontId="12" fillId="0" borderId="11" xfId="0" applyFont="1" applyBorder="1">
      <alignment vertical="center"/>
    </xf>
    <xf numFmtId="0" fontId="7" fillId="8" borderId="12" xfId="0" applyFont="1" applyFill="1" applyBorder="1">
      <alignment vertical="center"/>
    </xf>
    <xf numFmtId="0" fontId="13" fillId="0" borderId="0" xfId="0" applyFont="1">
      <alignment vertical="center"/>
    </xf>
    <xf numFmtId="0" fontId="6" fillId="3" borderId="1" xfId="3" applyBorder="1" applyAlignment="1">
      <alignment vertical="center"/>
    </xf>
    <xf numFmtId="0" fontId="8" fillId="7" borderId="0" xfId="4" applyBorder="1" applyAlignment="1">
      <alignment vertical="center"/>
    </xf>
    <xf numFmtId="0" fontId="4" fillId="0" borderId="0" xfId="3" applyFont="1" applyFill="1" applyBorder="1" applyAlignment="1">
      <alignment vertical="center"/>
    </xf>
  </cellXfs>
  <cellStyles count="13">
    <cellStyle name="Bad" xfId="4" builtinId="27"/>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eutral" xfId="3" builtinId="28"/>
    <cellStyle name="Normal" xfId="0" builtinId="0" customBuiltin="1"/>
    <cellStyle name="Percent" xfId="2" builtinId="5"/>
  </cellStyles>
  <dxfs count="86">
    <dxf>
      <alignment horizontal="general" vertical="center" textRotation="0" wrapText="1" indent="0" justifyLastLine="0" shrinkToFit="0" readingOrder="0"/>
    </dxf>
    <dxf>
      <numFmt numFmtId="13" formatCode="0%"/>
    </dxf>
    <dxf>
      <alignment horizontal="general" vertical="center" textRotation="0" wrapText="0" indent="0" justifyLastLine="0" shrinkToFit="0" readingOrder="0"/>
      <border diagonalUp="0" diagonalDown="0" outline="0">
        <left/>
        <right style="thin">
          <color indexed="64"/>
        </right>
        <top/>
        <bottom/>
      </border>
    </dxf>
    <dxf>
      <alignment horizontal="general" vertical="center" textRotation="0" wrapText="1" indent="0" justifyLastLine="0" shrinkToFit="0" readingOrder="0"/>
    </dxf>
    <dxf>
      <numFmt numFmtId="0" formatCode="Genera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tint="0.39994506668294322"/>
        </patternFill>
      </fill>
    </dxf>
    <dxf>
      <font>
        <b val="0"/>
        <i/>
      </font>
      <fill>
        <patternFill>
          <bgColor theme="6" tint="0.3999450666829432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4" tint="0.39994506668294322"/>
        </patternFill>
      </fill>
    </dxf>
    <dxf>
      <fill>
        <patternFill>
          <bgColor theme="4" tint="0.79998168889431442"/>
        </patternFill>
      </fill>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rt Van Nuffelen" refreshedDate="42076.445803935188" createdVersion="4" refreshedVersion="5" minRefreshableVersion="3" recordCount="1153">
  <cacheSource type="worksheet">
    <worksheetSource name="Relations"/>
  </cacheSource>
  <cacheFields count="8">
    <cacheField name="Core Vocabulary Identifier" numFmtId="0">
      <sharedItems containsBlank="1"/>
    </cacheField>
    <cacheField name="Link" numFmtId="0">
      <sharedItems containsBlank="1"/>
    </cacheField>
    <cacheField name="Mapping relation" numFmtId="0">
      <sharedItems containsBlank="1" count="8">
        <s v="Has exact match"/>
        <s v="Has no match"/>
        <s v="Has narrow match"/>
        <s v="Has close match"/>
        <s v="Has related match"/>
        <s v="Has broad match"/>
        <m/>
        <s v="Has no match "/>
      </sharedItems>
    </cacheField>
    <cacheField name="Data model " numFmtId="0">
      <sharedItems containsBlank="1" count="10">
        <s v="OASIS UBL Common Library 2.1"/>
        <s v="UN/CEFACT CCL 13B"/>
        <s v="NIEM 3.0"/>
        <s v="Core Vocabularies RDF Schemas"/>
        <s v="Swedish Company data model"/>
        <s v="Stelselcatalogus"/>
        <s v="KoSIT - XOV"/>
        <s v="eIDAS minimum dataset"/>
        <s v="MUG- BII"/>
        <m u="1"/>
      </sharedItems>
    </cacheField>
    <cacheField name="Identifier" numFmtId="0">
      <sharedItems containsBlank="1"/>
    </cacheField>
    <cacheField name="Label" numFmtId="0">
      <sharedItems containsBlank="1"/>
    </cacheField>
    <cacheField name="Definition" numFmtId="0">
      <sharedItems containsBlank="1" longText="1"/>
    </cacheField>
    <cacheField name="Mapping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3">
  <r>
    <s v="Address"/>
    <s v="Link"/>
    <x v="0"/>
    <x v="0"/>
    <s v="Address. Details"/>
    <s v="Address"/>
    <s v="A class to define common information related to an address."/>
    <m/>
  </r>
  <r>
    <s v="AddressFullAddress"/>
    <s v="Link"/>
    <x v="1"/>
    <x v="0"/>
    <m/>
    <m/>
    <m/>
    <m/>
  </r>
  <r>
    <s v="AddressPOBox"/>
    <s v="Link"/>
    <x v="0"/>
    <x v="0"/>
    <s v="Address. Postbox. Text"/>
    <s v="Postbox"/>
    <s v="A post office box number registered for postal delivery by a postal service provider."/>
    <m/>
  </r>
  <r>
    <s v="AddressThoroughfare"/>
    <s v="Link"/>
    <x v="2"/>
    <x v="0"/>
    <s v="Address. Street Name. Name"/>
    <s v="StreetName"/>
    <s v="The name of the street, road, avenue, way, etc. to which the number of the building is attached."/>
    <m/>
  </r>
  <r>
    <s v="AddressThoroughfare"/>
    <s v="Link"/>
    <x v="2"/>
    <x v="0"/>
    <s v="Address. Additional_ Street Name. Name"/>
    <s v="AdditionalStreetName"/>
    <s v="An additional street name used to further clarify the address."/>
    <m/>
  </r>
  <r>
    <s v="AddressLocatorDesignator"/>
    <s v="Link"/>
    <x v="2"/>
    <x v="0"/>
    <s v="Address. Floor. Text"/>
    <s v="Floor"/>
    <s v="An identifiable floor of a building."/>
    <m/>
  </r>
  <r>
    <s v="AddressLocatorDesignator"/>
    <s v="Link"/>
    <x v="2"/>
    <x v="0"/>
    <s v="Address. Building Number. Text"/>
    <s v="BuildingNumber"/>
    <s v="The number of a building within the street."/>
    <m/>
  </r>
  <r>
    <s v="AddressLocatorName"/>
    <s v="Link"/>
    <x v="2"/>
    <x v="0"/>
    <s v="Address. Room. Text"/>
    <s v="Room"/>
    <s v="An identifiable room, suite, or apartment of a building."/>
    <m/>
  </r>
  <r>
    <s v="AddressLocatorName"/>
    <s v="Link"/>
    <x v="2"/>
    <x v="0"/>
    <s v="Address. Block Name. Name"/>
    <s v="BlockName"/>
    <s v="The name of the block (an area surrounded by streets and usually containing several buildings) in which this address is located."/>
    <m/>
  </r>
  <r>
    <s v="AddressLocatorName"/>
    <s v="Link"/>
    <x v="2"/>
    <x v="0"/>
    <s v="Address. Building Name. Name"/>
    <s v="BuildingName"/>
    <s v="The name of a building."/>
    <m/>
  </r>
  <r>
    <s v="AddressAddressArea"/>
    <s v="Link"/>
    <x v="0"/>
    <x v="0"/>
    <s v="Address. City Subdivision Name. Name"/>
    <s v="CitySubdivisionName"/>
    <s v="The name of the subdivision of a city, town, or village in which this address is located, such as the name of its district or borough."/>
    <m/>
  </r>
  <r>
    <s v="AddressPostName"/>
    <s v="Link"/>
    <x v="0"/>
    <x v="0"/>
    <s v="Address. City Name. Name"/>
    <s v="CityName"/>
    <s v="The name of a city, town, or village."/>
    <m/>
  </r>
  <r>
    <s v="AddressAdminUnitL2"/>
    <s v="Link"/>
    <x v="0"/>
    <x v="0"/>
    <s v="Address. Country Subentity. Text"/>
    <s v="CountrySubentity"/>
    <s v="The political or administrative division of a country in which this address is located, such as the name of its county, province, or state, expressed as text."/>
    <m/>
  </r>
  <r>
    <s v="AddressAdminUnitL1"/>
    <s v="Link"/>
    <x v="3"/>
    <x v="0"/>
    <s v="Address. Country"/>
    <s v="Country"/>
    <s v="The country in which this address is situated."/>
    <m/>
  </r>
  <r>
    <s v="AddressPostCode"/>
    <s v="Link"/>
    <x v="0"/>
    <x v="0"/>
    <s v="Address. Postal_ Zone. Text"/>
    <s v="PostalZone"/>
    <s v="The postal identifier for this address according to the relevant national postal service, such as a ZIP code or Post Code."/>
    <m/>
  </r>
  <r>
    <s v="AddressAddressID"/>
    <s v="Link"/>
    <x v="3"/>
    <x v="0"/>
    <s v="Address. Identifier"/>
    <s v="ID"/>
    <s v="An identifier for this address within an agreed scheme of address identifiers."/>
    <m/>
  </r>
  <r>
    <s v="Agent"/>
    <s v="Link"/>
    <x v="3"/>
    <x v="0"/>
    <s v="Party. Details"/>
    <s v="Party"/>
    <s v="A class to describe an organization, sub-organization, or individual fulfilling a role in a business process."/>
    <m/>
  </r>
  <r>
    <s v="AgentPlaysRole"/>
    <s v="Link"/>
    <x v="1"/>
    <x v="0"/>
    <m/>
    <m/>
    <m/>
    <m/>
  </r>
  <r>
    <s v="AgentProvides"/>
    <s v="Link"/>
    <x v="1"/>
    <x v="0"/>
    <m/>
    <m/>
    <m/>
    <m/>
  </r>
  <r>
    <s v="AgentUses"/>
    <s v="Link"/>
    <x v="1"/>
    <x v="0"/>
    <m/>
    <m/>
    <m/>
    <m/>
  </r>
  <r>
    <s v="Channel"/>
    <s v="Link"/>
    <x v="1"/>
    <x v="0"/>
    <m/>
    <m/>
    <m/>
    <m/>
  </r>
  <r>
    <s v="FormalFramework"/>
    <s v="Link"/>
    <x v="1"/>
    <x v="0"/>
    <m/>
    <m/>
    <m/>
    <m/>
  </r>
  <r>
    <s v="FormalFrameworkCreator"/>
    <s v="Link"/>
    <x v="1"/>
    <x v="0"/>
    <m/>
    <m/>
    <m/>
    <m/>
  </r>
  <r>
    <s v="FormalFrameworkRelated"/>
    <s v="Link"/>
    <x v="1"/>
    <x v="0"/>
    <m/>
    <m/>
    <m/>
    <m/>
  </r>
  <r>
    <s v="Geometry"/>
    <s v="Link"/>
    <x v="2"/>
    <x v="0"/>
    <s v="Location Coordinate. Details"/>
    <s v="LocationCoordinate"/>
    <s v="A class for defining a set of geographical coordinates (apparently misnamed)."/>
    <s v="In UBL, only point geometries can be represented."/>
  </r>
  <r>
    <s v="GeometryCoordinates"/>
    <s v="Link"/>
    <x v="2"/>
    <x v="0"/>
    <s v="Location Coordinate. Latitude_ Degrees. Measure"/>
    <s v="LatitudeDegreesMeasure"/>
    <s v="The degree component of a latitude measured in degrees and minutes."/>
    <m/>
  </r>
  <r>
    <s v="GeometryCoordinates"/>
    <s v="Link"/>
    <x v="2"/>
    <x v="0"/>
    <s v="Location Coordinate. Latitude_ Minutes. Measure"/>
    <s v="LatitudeMinutesMeasure"/>
    <s v="The minutes component of a latitude measured in degrees and minutes (modulo 60)."/>
    <m/>
  </r>
  <r>
    <s v="GeometryCoordinates"/>
    <s v="Link"/>
    <x v="2"/>
    <x v="0"/>
    <s v="Location Coordinate. Latitude Direction Code. Code"/>
    <s v="LatitudeDirectionCode"/>
    <s v="A code signifying the direction of latitude measurement from the equator (north or south)."/>
    <m/>
  </r>
  <r>
    <s v="GeometryCoordinates"/>
    <s v="Link"/>
    <x v="2"/>
    <x v="0"/>
    <s v="Location Coordinate. Longitude_ Degrees. Measure"/>
    <s v="LongitudeDegreesMeasure"/>
    <s v="The degree component of a longitude measured in degrees and minutes."/>
    <m/>
  </r>
  <r>
    <s v="GeometryCoordinates"/>
    <s v="Link"/>
    <x v="2"/>
    <x v="0"/>
    <s v="Location Coordinate. Longitude_ Minutes. Measure"/>
    <s v="LongitudeMinutesMeasure"/>
    <s v="The minutes component of a longitude measured in degrees and minutes (modulo 60)."/>
    <m/>
  </r>
  <r>
    <s v="GeometryCoordinates"/>
    <s v="Link"/>
    <x v="2"/>
    <x v="0"/>
    <s v="Location Coordinate. Longitude Direction Code. Code"/>
    <s v="LongitudeDirectionCode"/>
    <s v="A code signifying the direction of longitude measurement from the prime meridian (east or west)."/>
    <m/>
  </r>
  <r>
    <s v="GeometryCoordinates"/>
    <s v="Link"/>
    <x v="2"/>
    <x v="0"/>
    <s v="Location Coordinate. Altitude. Measure"/>
    <s v="AltitudeMeasure"/>
    <s v="The altitude of the location."/>
    <m/>
  </r>
  <r>
    <s v="GeometryCRS"/>
    <s v="Link"/>
    <x v="3"/>
    <x v="0"/>
    <s v="Location Coordinate. Coordinate System Code. Code"/>
    <s v="CoordinateSystemCode"/>
    <s v="A code signifying the location system used."/>
    <m/>
  </r>
  <r>
    <s v="GeometryType"/>
    <s v="Link"/>
    <x v="1"/>
    <x v="0"/>
    <m/>
    <m/>
    <m/>
    <m/>
  </r>
  <r>
    <s v="Input"/>
    <s v="Link"/>
    <x v="1"/>
    <x v="0"/>
    <m/>
    <m/>
    <m/>
    <m/>
  </r>
  <r>
    <s v="InputName"/>
    <s v="Link"/>
    <x v="1"/>
    <x v="0"/>
    <m/>
    <m/>
    <m/>
    <m/>
  </r>
  <r>
    <s v="InputDescription"/>
    <s v="Link"/>
    <x v="1"/>
    <x v="0"/>
    <m/>
    <m/>
    <m/>
    <m/>
  </r>
  <r>
    <s v="InputType"/>
    <s v="Link"/>
    <x v="1"/>
    <x v="0"/>
    <m/>
    <m/>
    <m/>
    <m/>
  </r>
  <r>
    <s v="Jurisdiction"/>
    <s v="Link"/>
    <x v="4"/>
    <x v="0"/>
    <s v="Country. Details"/>
    <s v="Country"/>
    <s v="A class to describe a country."/>
    <m/>
  </r>
  <r>
    <s v="JurisdictionName"/>
    <s v="Link"/>
    <x v="0"/>
    <x v="0"/>
    <s v="Country. Name"/>
    <s v="Name"/>
    <s v="The name of this country."/>
    <m/>
  </r>
  <r>
    <s v="JurisdictionIdentifier"/>
    <s v="Link"/>
    <x v="4"/>
    <x v="0"/>
    <s v="Country. Identification Code. Code"/>
    <s v="IdentificationCode"/>
    <s v="A code signifying this country."/>
    <m/>
  </r>
  <r>
    <s v="LegalEntity"/>
    <s v="Link"/>
    <x v="3"/>
    <x v="0"/>
    <s v="Party Legal Entity. Details"/>
    <s v="PartyLegalEntity"/>
    <s v="A class to describe a party as a legal entity."/>
    <s v="In UBL, the Party Legal Entity ABIE (class) is used as part of the Party ABIE. Hence some properties of the Core Vocabularies' Legal Entity class can be mapped to properties of UBL's Party ABIE."/>
  </r>
  <r>
    <s v="LegalEntityLegalIdentifier"/>
    <s v="Link"/>
    <x v="4"/>
    <x v="0"/>
    <s v="Party Legal Entity. Company Identifier. Identifier"/>
    <s v="CompanyID"/>
    <s v="An identifier for the party as registered within a company registration scheme."/>
    <s v="In UBL, the company identifier does not necessarily confer legal status to the legal entity."/>
  </r>
  <r>
    <s v="LegalEntityIdentifier"/>
    <s v="Link"/>
    <x v="3"/>
    <x v="0"/>
    <s v="Party Legal Entity. Company Identifier. Identifier"/>
    <s v="CompanyID"/>
    <s v="An identifier for the party as registered within a company registration scheme."/>
    <m/>
  </r>
  <r>
    <s v="LegalEntityIdentifier"/>
    <s v="Link"/>
    <x v="3"/>
    <x v="0"/>
    <s v="Party. Party Identification"/>
    <s v="PartyIdentification"/>
    <s v="An identifier for this party."/>
    <m/>
  </r>
  <r>
    <s v="LegalEntityLegalName"/>
    <s v="Link"/>
    <x v="0"/>
    <x v="0"/>
    <s v="Party Legal Entity. Registration_ Name. Name"/>
    <s v="RegistrationName"/>
    <s v="The name of the party as registered with the relevant legal authority."/>
    <m/>
  </r>
  <r>
    <s v="LegalEntityAlternativeName"/>
    <s v="Link"/>
    <x v="5"/>
    <x v="0"/>
    <s v="Party. Party Name"/>
    <s v="PartyName"/>
    <s v="A name for this party."/>
    <m/>
  </r>
  <r>
    <s v="LegalEntityCompanyType"/>
    <s v="Link"/>
    <x v="3"/>
    <x v="0"/>
    <s v="Party Legal Entity. Company Legal Form Code. Code"/>
    <s v="CompanyLegalFormCode"/>
    <s v="A code signifying the party's legal status."/>
    <m/>
  </r>
  <r>
    <s v="LegalEntityCompanyStatus"/>
    <s v="Link"/>
    <x v="3"/>
    <x v="0"/>
    <s v="Party Legal Entity. Company Liquidation Status Code. Code"/>
    <s v="CompanyLiquidationStatusCode"/>
    <s v="A code signifying the party's liquidation status."/>
    <m/>
  </r>
  <r>
    <s v="LegalEntityCompanyActivity"/>
    <s v="Link"/>
    <x v="0"/>
    <x v="0"/>
    <s v="Party. Industry Classification Code. Code"/>
    <s v="IndustryClassificationCode"/>
    <s v="This party's Industry Classification Code."/>
    <m/>
  </r>
  <r>
    <s v="LegalEntityRegisteredAddress"/>
    <s v="Link"/>
    <x v="0"/>
    <x v="0"/>
    <s v="Party Legal Entity. Registration_ Address. Address"/>
    <s v="RegistrationAddress"/>
    <s v="The registered address of the party within a corporate registration scheme."/>
    <m/>
  </r>
  <r>
    <s v="LegalEntityAddress"/>
    <s v="Link"/>
    <x v="5"/>
    <x v="0"/>
    <s v="Party. Postal_ Address. Address"/>
    <s v="PostalAddress"/>
    <s v="The party's postal address."/>
    <m/>
  </r>
  <r>
    <s v="LegalEntityLocation"/>
    <s v="Link"/>
    <x v="5"/>
    <x v="0"/>
    <s v="Party. Physical_ Location. Location"/>
    <s v="PhysicalLocation"/>
    <s v="The physical location of this party."/>
    <m/>
  </r>
  <r>
    <s v="Location"/>
    <s v="Link"/>
    <x v="3"/>
    <x v="0"/>
    <s v="Location. Details"/>
    <s v="Location"/>
    <s v="A class to describe a location."/>
    <m/>
  </r>
  <r>
    <s v="LocationGeographicName"/>
    <s v="Link"/>
    <x v="0"/>
    <x v="0"/>
    <s v="Location. Name"/>
    <s v="Name"/>
    <s v="The name of this location."/>
    <m/>
  </r>
  <r>
    <s v="LocationGeographicIdentifier"/>
    <s v="Link"/>
    <x v="3"/>
    <x v="0"/>
    <s v="Location. Identifier"/>
    <s v="ID"/>
    <s v="An identifier for this location, e.g., the EAN Location Number, GLN."/>
    <m/>
  </r>
  <r>
    <s v="LocationAddress"/>
    <s v="Link"/>
    <x v="0"/>
    <x v="0"/>
    <s v="Location. Address"/>
    <s v="Address"/>
    <s v="The address of this location."/>
    <m/>
  </r>
  <r>
    <s v="LocationGeometry"/>
    <s v="Link"/>
    <x v="2"/>
    <x v="0"/>
    <s v="Location. Location Coordinate"/>
    <s v="LocationCoordinate"/>
    <s v="The geographical coordinates of this address."/>
    <m/>
  </r>
  <r>
    <s v="Output"/>
    <s v="Link"/>
    <x v="1"/>
    <x v="0"/>
    <m/>
    <m/>
    <m/>
    <m/>
  </r>
  <r>
    <s v="OutputName"/>
    <s v="Link"/>
    <x v="1"/>
    <x v="0"/>
    <m/>
    <m/>
    <m/>
    <m/>
  </r>
  <r>
    <s v="OutputDescription"/>
    <s v="Link"/>
    <x v="1"/>
    <x v="0"/>
    <m/>
    <m/>
    <m/>
    <m/>
  </r>
  <r>
    <s v="OutputType"/>
    <s v="Link"/>
    <x v="1"/>
    <x v="0"/>
    <m/>
    <m/>
    <m/>
    <m/>
  </r>
  <r>
    <s v="PeriodOfTime"/>
    <s v="Link"/>
    <x v="0"/>
    <x v="0"/>
    <s v="Period. Details"/>
    <s v="Period"/>
    <s v="A class to describe a period of time."/>
    <m/>
  </r>
  <r>
    <s v="Person"/>
    <s v="Link"/>
    <x v="3"/>
    <x v="0"/>
    <s v="Person. Details"/>
    <s v="Person"/>
    <s v="A class to describe a person."/>
    <m/>
  </r>
  <r>
    <s v="PersonIdentifier"/>
    <s v="Link"/>
    <x v="3"/>
    <x v="0"/>
    <s v="Person. Identifier"/>
    <s v="ID"/>
    <s v="An identifier for this person."/>
    <m/>
  </r>
  <r>
    <s v="PersonFullName"/>
    <s v="Link"/>
    <x v="1"/>
    <x v="0"/>
    <m/>
    <m/>
    <m/>
    <m/>
  </r>
  <r>
    <s v="PersonGivenName"/>
    <s v="Link"/>
    <x v="0"/>
    <x v="0"/>
    <s v="Person. First_ Name. Name"/>
    <s v="FirstName"/>
    <s v="This person's given name."/>
    <m/>
  </r>
  <r>
    <s v="PersonFamilyName"/>
    <s v="Link"/>
    <x v="0"/>
    <x v="0"/>
    <s v="Person. Family_ Name. Name"/>
    <s v="FamilyName"/>
    <s v="This person's family name."/>
    <m/>
  </r>
  <r>
    <s v="PersonPatronymicName"/>
    <s v="Link"/>
    <x v="1"/>
    <x v="0"/>
    <m/>
    <m/>
    <m/>
    <m/>
  </r>
  <r>
    <s v="PersonAlternativeName"/>
    <s v="Link"/>
    <x v="2"/>
    <x v="0"/>
    <s v="Person. Other_ Name. Name"/>
    <s v="OtherName"/>
    <s v="This person's second family name."/>
    <m/>
  </r>
  <r>
    <s v="PersonGender"/>
    <s v="Link"/>
    <x v="0"/>
    <x v="0"/>
    <s v="Person. Gender Code. Code"/>
    <s v="GenderCode"/>
    <s v="A code (e.g., ISO 5218) signifying the gender of this person."/>
    <m/>
  </r>
  <r>
    <s v="PersonBirthName"/>
    <s v="Link"/>
    <x v="1"/>
    <x v="0"/>
    <m/>
    <m/>
    <m/>
    <m/>
  </r>
  <r>
    <s v="PersonDateOfBirth"/>
    <s v="Link"/>
    <x v="0"/>
    <x v="0"/>
    <s v="Person. Birth Date. Date"/>
    <s v="BirthDate"/>
    <s v="This person's date of birth."/>
    <m/>
  </r>
  <r>
    <s v="PersonDateOfDeath"/>
    <s v="Link"/>
    <x v="1"/>
    <x v="0"/>
    <m/>
    <m/>
    <m/>
    <m/>
  </r>
  <r>
    <s v="PersonCountryOfBirth"/>
    <s v="Link"/>
    <x v="1"/>
    <x v="0"/>
    <m/>
    <m/>
    <m/>
    <m/>
  </r>
  <r>
    <s v="PersonCountryOfDeath"/>
    <s v="Link"/>
    <x v="1"/>
    <x v="0"/>
    <m/>
    <m/>
    <m/>
    <m/>
  </r>
  <r>
    <s v="PersonPlaceOfBirth"/>
    <s v="Link"/>
    <x v="3"/>
    <x v="0"/>
    <s v="Person. Birthplace Name. Text"/>
    <s v="BirthplaceName"/>
    <s v="The name of the place where this person was born, expressed as text."/>
    <m/>
  </r>
  <r>
    <s v="PersonPlaceOfDeath"/>
    <s v="Link"/>
    <x v="1"/>
    <x v="0"/>
    <m/>
    <m/>
    <m/>
    <m/>
  </r>
  <r>
    <s v="PersonCitizenship"/>
    <s v="Link"/>
    <x v="4"/>
    <x v="0"/>
    <s v="Person. Nationality. Identifier"/>
    <s v="NationalityID"/>
    <s v="An identifier for this person's nationality."/>
    <s v="UBL encodes the nationality of a person, which is not well-defined, but related to the citizenship."/>
  </r>
  <r>
    <s v="PersonResidency"/>
    <s v="Link"/>
    <x v="1"/>
    <x v="0"/>
    <m/>
    <m/>
    <m/>
    <m/>
  </r>
  <r>
    <s v="PersonAddress"/>
    <s v="Link"/>
    <x v="0"/>
    <x v="0"/>
    <s v="Person. Residence_ Address. Address"/>
    <s v="ResidenceAddress"/>
    <s v="This person's address of residence."/>
    <m/>
  </r>
  <r>
    <s v="PublicService"/>
    <s v="Link"/>
    <x v="1"/>
    <x v="0"/>
    <m/>
    <m/>
    <m/>
    <m/>
  </r>
  <r>
    <s v="PublicServiceName"/>
    <s v="Link"/>
    <x v="1"/>
    <x v="0"/>
    <m/>
    <m/>
    <m/>
    <m/>
  </r>
  <r>
    <s v="PublicServiceDescription"/>
    <s v="Link"/>
    <x v="1"/>
    <x v="0"/>
    <m/>
    <m/>
    <m/>
    <m/>
  </r>
  <r>
    <s v="PublicServiceType"/>
    <s v="Link"/>
    <x v="1"/>
    <x v="0"/>
    <m/>
    <m/>
    <m/>
    <m/>
  </r>
  <r>
    <s v="PublicServiceLanguage"/>
    <s v="Link"/>
    <x v="1"/>
    <x v="0"/>
    <m/>
    <m/>
    <m/>
    <m/>
  </r>
  <r>
    <s v="PublicServiceHomepage"/>
    <s v="Link"/>
    <x v="1"/>
    <x v="0"/>
    <m/>
    <m/>
    <m/>
    <m/>
  </r>
  <r>
    <s v="PublicServiceChannel"/>
    <s v="Link"/>
    <x v="1"/>
    <x v="0"/>
    <m/>
    <m/>
    <m/>
    <m/>
  </r>
  <r>
    <s v="PublicServicePhysicallyAvailableAt"/>
    <s v="Link"/>
    <x v="1"/>
    <x v="0"/>
    <m/>
    <m/>
    <m/>
    <m/>
  </r>
  <r>
    <s v="PublicServiceRequires"/>
    <s v="Link"/>
    <x v="1"/>
    <x v="0"/>
    <m/>
    <m/>
    <m/>
    <m/>
  </r>
  <r>
    <s v="PublicServiceRelated"/>
    <s v="Link"/>
    <x v="1"/>
    <x v="0"/>
    <m/>
    <m/>
    <m/>
    <m/>
  </r>
  <r>
    <s v="PublicServiceInput"/>
    <s v="Link"/>
    <x v="1"/>
    <x v="0"/>
    <m/>
    <m/>
    <m/>
    <m/>
  </r>
  <r>
    <s v="PublicServiceProduces"/>
    <s v="Link"/>
    <x v="1"/>
    <x v="0"/>
    <m/>
    <m/>
    <m/>
    <m/>
  </r>
  <r>
    <s v="PublicServiceFollows"/>
    <s v="Link"/>
    <x v="1"/>
    <x v="0"/>
    <m/>
    <m/>
    <m/>
    <m/>
  </r>
  <r>
    <s v="PublicServiceSpatial"/>
    <s v="Link"/>
    <x v="1"/>
    <x v="0"/>
    <m/>
    <m/>
    <m/>
    <m/>
  </r>
  <r>
    <s v="PublicServiceTemporal"/>
    <s v="Link"/>
    <x v="1"/>
    <x v="0"/>
    <m/>
    <m/>
    <m/>
    <m/>
  </r>
  <r>
    <s v="Rule"/>
    <s v="Link"/>
    <x v="1"/>
    <x v="0"/>
    <m/>
    <m/>
    <m/>
    <m/>
  </r>
  <r>
    <s v="RuleCreator"/>
    <s v="Link"/>
    <x v="1"/>
    <x v="0"/>
    <m/>
    <m/>
    <m/>
    <m/>
  </r>
  <r>
    <s v="RuleImplements"/>
    <s v="Link"/>
    <x v="1"/>
    <x v="0"/>
    <m/>
    <m/>
    <m/>
    <m/>
  </r>
  <r>
    <s v="Code"/>
    <s v="Link"/>
    <x v="0"/>
    <x v="0"/>
    <s v="Code. Type"/>
    <s v="Code"/>
    <s v="A character string (letters, figures, or symbols) that for brevity and/or language independence may be used to represent or replace a definitive value or text of an attribute, together with relevant supplementary information."/>
    <m/>
  </r>
  <r>
    <s v="CodeContent"/>
    <s v="Link"/>
    <x v="0"/>
    <x v="0"/>
    <s v="Code. Content"/>
    <m/>
    <m/>
    <m/>
  </r>
  <r>
    <s v="CodeList"/>
    <s v="Link"/>
    <x v="0"/>
    <x v="0"/>
    <s v="Code List. Identifier"/>
    <m/>
    <m/>
    <m/>
  </r>
  <r>
    <s v="CodeListAgency"/>
    <s v="Link"/>
    <x v="5"/>
    <x v="0"/>
    <s v="Code List. Agency. Identifier"/>
    <m/>
    <m/>
    <m/>
  </r>
  <r>
    <s v="CodeListAgency"/>
    <s v="Link"/>
    <x v="5"/>
    <x v="0"/>
    <s v="Code List. Agency Name. Text"/>
    <m/>
    <m/>
    <m/>
  </r>
  <r>
    <s v="CodeListVersion"/>
    <s v="Link"/>
    <x v="0"/>
    <x v="0"/>
    <s v="Code List. Version. Identifier"/>
    <m/>
    <m/>
    <m/>
  </r>
  <r>
    <s v="DateTime"/>
    <s v="Link"/>
    <x v="0"/>
    <x v="0"/>
    <s v="Date. Type"/>
    <s v="Date"/>
    <s v="One calendar day according the Gregorian calendar."/>
    <m/>
  </r>
  <r>
    <s v="Identifier"/>
    <s v="Link"/>
    <x v="3"/>
    <x v="0"/>
    <s v="Identifier. Type"/>
    <s v="Identifier"/>
    <s v="A character string to identify and uniquely distinguish one instance of an object in an identification scheme from all other objects in the same scheme, together with relevant supplementary information."/>
    <m/>
  </r>
  <r>
    <s v="IdentifierIdentifier"/>
    <s v="Link"/>
    <x v="0"/>
    <x v="0"/>
    <s v="Identifier. Content"/>
    <m/>
    <m/>
    <m/>
  </r>
  <r>
    <s v="IdentifierType"/>
    <s v="Link"/>
    <x v="3"/>
    <x v="0"/>
    <s v="Identification Scheme. Identifier"/>
    <m/>
    <m/>
    <m/>
  </r>
  <r>
    <s v="IdentifierIssueDate"/>
    <s v="Link"/>
    <x v="1"/>
    <x v="0"/>
    <m/>
    <m/>
    <m/>
    <m/>
  </r>
  <r>
    <s v="IdentifierIssuingAuthority"/>
    <s v="Link"/>
    <x v="0"/>
    <x v="0"/>
    <s v="Identification Scheme. Agency Name. Text"/>
    <m/>
    <m/>
    <m/>
  </r>
  <r>
    <s v="IdentifierIssuingAuthorityURI"/>
    <s v="Link"/>
    <x v="2"/>
    <x v="0"/>
    <s v="Identification Scheme Agency. Identifier"/>
    <m/>
    <m/>
    <m/>
  </r>
  <r>
    <s v="String"/>
    <s v="Link"/>
    <x v="0"/>
    <x v="0"/>
    <s v="Text. Type"/>
    <s v="Text"/>
    <s v="A character string (i.e. a finite set of characters), generally in the form of words of a language."/>
    <m/>
  </r>
  <r>
    <s v="Text"/>
    <s v="Link"/>
    <x v="0"/>
    <x v="0"/>
    <s v="Text. Type"/>
    <s v="Text"/>
    <m/>
    <m/>
  </r>
  <r>
    <s v="TextContent"/>
    <s v="Link"/>
    <x v="0"/>
    <x v="0"/>
    <s v="Text. Content"/>
    <m/>
    <m/>
    <m/>
  </r>
  <r>
    <s v="TextLanguage"/>
    <s v="Link"/>
    <x v="2"/>
    <x v="0"/>
    <s v="Language. Identifier"/>
    <s v="ID"/>
    <s v="An identifier for this language."/>
    <m/>
  </r>
  <r>
    <s v="TextLanguage"/>
    <s v="Link"/>
    <x v="2"/>
    <x v="0"/>
    <s v="Language. Locale Code. Code"/>
    <s v="LocaleCode"/>
    <s v="A code signifying the locale in which this language is used."/>
    <m/>
  </r>
  <r>
    <s v="URI"/>
    <s v="Link"/>
    <x v="0"/>
    <x v="0"/>
    <s v="External Reference. URI. Identifier"/>
    <s v="URI"/>
    <s v="The Uniform Resource Identifier (URI) that identifies the external object as an Internet resource."/>
    <m/>
  </r>
  <r>
    <s v="Address"/>
    <s v="Link"/>
    <x v="3"/>
    <x v="1"/>
    <s v="Address. Details"/>
    <s v="Address"/>
    <s v="The location at which a particular organization or person may be found or reached."/>
    <m/>
  </r>
  <r>
    <s v="AddressFullAddress"/>
    <s v="Link"/>
    <x v="1"/>
    <x v="1"/>
    <m/>
    <m/>
    <m/>
    <m/>
  </r>
  <r>
    <s v="AddressPOBox"/>
    <s v="Link"/>
    <x v="0"/>
    <x v="1"/>
    <s v="Address. Post Office Box. Text"/>
    <s v="Post Office Box"/>
    <s v="The unique identifier, expressed as text, of a container commonly referred to as a box, in a post office or other postal service location, assigned to a person or organization, where postal items may be kept for this address."/>
    <m/>
  </r>
  <r>
    <s v="AddressThoroughfare"/>
    <s v="Link"/>
    <x v="0"/>
    <x v="1"/>
    <s v="Address. Street Name. Text"/>
    <s v="Street Name"/>
    <s v="A name, expressed as text, of a street or thoroughfare."/>
    <m/>
  </r>
  <r>
    <s v="AddressLocatorDesignator"/>
    <s v="Link"/>
    <x v="2"/>
    <x v="1"/>
    <s v="Address. Building Number. Text"/>
    <s v="Building Number"/>
    <s v="The number or alphanumeric designation, expressed as text, of a building or house at this address."/>
    <m/>
  </r>
  <r>
    <s v="AddressLocatorDesignator"/>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LocatorName"/>
    <s v="Link"/>
    <x v="2"/>
    <x v="1"/>
    <s v="Address. Block Name. Text"/>
    <s v="Block Name"/>
    <s v="The block name, expressed as text, for an area surrounded by streets and usually containing several buildings for this address."/>
    <m/>
  </r>
  <r>
    <s v="AddressLocatorName"/>
    <s v="Link"/>
    <x v="2"/>
    <x v="1"/>
    <s v="Address. Building Name. Text"/>
    <s v="Building Name"/>
    <s v="The name, expressed as text, of a building, a house or other structure on a street at this address."/>
    <m/>
  </r>
  <r>
    <s v="AddressLocatorName"/>
    <s v="Link"/>
    <x v="2"/>
    <x v="1"/>
    <s v="Address. Room Identification. Text"/>
    <s v="Room Identification"/>
    <s v="The identification, expressed as text, of a room, suite, office or apartment as part of an address."/>
    <m/>
  </r>
  <r>
    <s v="AddressLocatorName"/>
    <s v="Link"/>
    <x v="2"/>
    <x v="1"/>
    <s v="Address. Department Name. Text"/>
    <s v="Department Name"/>
    <s v="The name, expressed as text, of a department within this address."/>
    <m/>
  </r>
  <r>
    <s v="AddressLocatorName"/>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AddressArea"/>
    <s v="Link"/>
    <x v="3"/>
    <x v="1"/>
    <s v="Address. City Sub-Division Name. Text"/>
    <s v="City Sub-Division Name"/>
    <s v="A name, expressed as text, of a sub-division of a city for this address, for example a district or borough."/>
    <m/>
  </r>
  <r>
    <s v="AddressPostName"/>
    <s v="Link"/>
    <x v="3"/>
    <x v="1"/>
    <s v="Address. City Name. Text"/>
    <s v="City Name"/>
    <s v="The name, expressed as text, of the city, town or village of this address."/>
    <m/>
  </r>
  <r>
    <s v="AddressAdminUnitL2"/>
    <s v="Link"/>
    <x v="3"/>
    <x v="1"/>
    <s v="Address. Country Sub-Division Name. Text"/>
    <s v="Country Sub-Division Name"/>
    <s v="A name, expressed as text, of the sub-division of a country for this address."/>
    <m/>
  </r>
  <r>
    <s v="AddressAdminUnitL1"/>
    <s v="Link"/>
    <x v="2"/>
    <x v="1"/>
    <s v="Address. Country. Identifier"/>
    <s v="Country"/>
    <s v="The unique identifier of a country for this address (Reference ISO 3166 and UN/ECE Rec 3)."/>
    <s v="Admin Unit L1 is mapped to Country. Identifier if the country is given by code, or to Country Name. Text if it is given by name."/>
  </r>
  <r>
    <s v="AddressAdminUnitL1"/>
    <s v="Link"/>
    <x v="2"/>
    <x v="1"/>
    <s v="Address. Country Name. Text"/>
    <s v="Country Name"/>
    <s v="A name, expressed as text, of the country for this address."/>
    <s v="Admin Unit L1 is mapped to Country. Identifier if the country is given by code, or to Country Name. Text if it is given by name."/>
  </r>
  <r>
    <s v="AddressPostCode"/>
    <s v="Link"/>
    <x v="3"/>
    <x v="1"/>
    <s v="Address. Postcode. Code"/>
    <s v="Postcode"/>
    <s v="A code specifying the postcode of the address."/>
    <m/>
  </r>
  <r>
    <s v="AddressAddressID"/>
    <s v="Link"/>
    <x v="3"/>
    <x v="1"/>
    <s v="Address. Identification. Identifier"/>
    <s v="Identification"/>
    <s v="A unique identifier for this address."/>
    <m/>
  </r>
  <r>
    <s v="Agent"/>
    <s v="Link"/>
    <x v="3"/>
    <x v="1"/>
    <s v="Party. Details"/>
    <s v="Party"/>
    <s v="An individual, a group, or a body having a role in a business function.  Party has a legal connotation in a business transaction."/>
    <m/>
  </r>
  <r>
    <s v="AgentPlaysRole"/>
    <s v="Link"/>
    <x v="1"/>
    <x v="1"/>
    <m/>
    <m/>
    <m/>
    <m/>
  </r>
  <r>
    <s v="AgentProvides"/>
    <s v="Link"/>
    <x v="4"/>
    <x v="1"/>
    <s v="Party. Provided. Service"/>
    <s v="Provided"/>
    <s v="A service provided by this party."/>
    <m/>
  </r>
  <r>
    <s v="AgentUses"/>
    <s v="Link"/>
    <x v="1"/>
    <x v="1"/>
    <m/>
    <m/>
    <m/>
    <m/>
  </r>
  <r>
    <s v="Channel"/>
    <s v="Link"/>
    <x v="1"/>
    <x v="1"/>
    <m/>
    <m/>
    <m/>
    <m/>
  </r>
  <r>
    <s v="FormalFramework"/>
    <s v="Link"/>
    <x v="1"/>
    <x v="1"/>
    <m/>
    <m/>
    <m/>
    <m/>
  </r>
  <r>
    <s v="FormalFrameworkCreator"/>
    <s v="Link"/>
    <x v="1"/>
    <x v="1"/>
    <m/>
    <m/>
    <m/>
    <m/>
  </r>
  <r>
    <s v="FormalFrameworkRelated"/>
    <s v="Link"/>
    <x v="1"/>
    <x v="1"/>
    <m/>
    <m/>
    <m/>
    <m/>
  </r>
  <r>
    <s v="Geometry"/>
    <s v="Link"/>
    <x v="2"/>
    <x v="1"/>
    <s v="Geographical Coordinate. Details"/>
    <s v="Geographical Coordinate"/>
    <s v="A set of geographical coordinates of a specific point such as the longitude, latitude and altitude."/>
    <s v="In UN/CEFACT, only point geometries can be represented."/>
  </r>
  <r>
    <s v="GeometryCoordinates"/>
    <s v="Link"/>
    <x v="2"/>
    <x v="1"/>
    <s v="Geographical Coordinate. Altitude. Measure"/>
    <s v="Altitude"/>
    <s v="The measure of the altitude that reflects the vertical elevation of an object above a surface for this geographical coordinate (Reference ISO 6709)."/>
    <m/>
  </r>
  <r>
    <s v="GeometryCoordinates"/>
    <s v="Link"/>
    <x v="2"/>
    <x v="1"/>
    <s v="Geographical Coordinate. Latitude. Measure"/>
    <s v="Latitude"/>
    <s v="The measure of the latitude as an angular distance north or south from the Equator meridian to the meridian of a specific place for this geographical coordinate. (Reference ISO 6709)."/>
    <m/>
  </r>
  <r>
    <s v="GeometryCoordinates"/>
    <s v="Link"/>
    <x v="2"/>
    <x v="1"/>
    <s v="Geographical Coordinate. Longitude. Measure"/>
    <s v="Longitude"/>
    <s v="The measure of the longitude as an angular distance east or west from the Greenwich meridian to the meridian of a specific place (Reference ISO 6709)."/>
    <m/>
  </r>
  <r>
    <s v="GeometryCoordinates"/>
    <s v="Link"/>
    <x v="2"/>
    <x v="1"/>
    <s v="Geographical Coordinate. Latitude Direction. Indicator"/>
    <s v="Latitude Direction"/>
    <s v="The indication of whether the latitude compass direction from the Equator meridian is North (true) or South (false) for this geographical coordinate.(Reference ISO 6709)."/>
    <m/>
  </r>
  <r>
    <s v="GeometryCoordinates"/>
    <s v="Link"/>
    <x v="2"/>
    <x v="1"/>
    <s v="Geographical Coordinate. Longitude Direction. Indicator"/>
    <s v="Longitude Direction"/>
    <s v="The indication of whether the longitude as a compass direction from the Greenwich meridian to the meridian of a specific place is East (-) or West (+) for this geographical coordinate. (Reference ISO 6709)."/>
    <m/>
  </r>
  <r>
    <s v="GeometryCRS"/>
    <s v="Link"/>
    <x v="0"/>
    <x v="1"/>
    <s v="Geographical Coordinate. System. Identifier"/>
    <s v="System"/>
    <s v="The unique identifier of the reference system used for measuring a geographical coordinate."/>
    <m/>
  </r>
  <r>
    <s v="GeometryType"/>
    <s v="Link"/>
    <x v="1"/>
    <x v="1"/>
    <m/>
    <m/>
    <m/>
    <m/>
  </r>
  <r>
    <s v="Input"/>
    <s v="Link"/>
    <x v="1"/>
    <x v="1"/>
    <m/>
    <m/>
    <m/>
    <m/>
  </r>
  <r>
    <s v="InputName"/>
    <s v="Link"/>
    <x v="1"/>
    <x v="1"/>
    <m/>
    <m/>
    <m/>
    <m/>
  </r>
  <r>
    <s v="InputDescription"/>
    <s v="Link"/>
    <x v="1"/>
    <x v="1"/>
    <m/>
    <m/>
    <m/>
    <m/>
  </r>
  <r>
    <s v="InputType"/>
    <s v="Link"/>
    <x v="1"/>
    <x v="1"/>
    <m/>
    <m/>
    <m/>
    <m/>
  </r>
  <r>
    <s v="Jurisdiction"/>
    <s v="Link"/>
    <x v="4"/>
    <x v="1"/>
    <s v="Country. Details"/>
    <s v="Country"/>
    <s v="The area of land that belongs to a nation together with its properties such as population, political organization, etc."/>
    <m/>
  </r>
  <r>
    <s v="JurisdictionName"/>
    <s v="Link"/>
    <x v="0"/>
    <x v="1"/>
    <s v="Country. Name. Text"/>
    <s v="Name"/>
    <s v="A name, expressed as text, of the country."/>
    <m/>
  </r>
  <r>
    <s v="JurisdictionIdentifier"/>
    <s v="Link"/>
    <x v="5"/>
    <x v="1"/>
    <s v="Country. Identification. Identifier"/>
    <s v="Identification"/>
    <s v="A unique identifier for a country (Reference ISO 3166 and UN/ECE Rec 3.)."/>
    <m/>
  </r>
  <r>
    <s v="LegalEntity"/>
    <s v="Link"/>
    <x v="5"/>
    <x v="1"/>
    <s v="Organization. Details"/>
    <s v="Organization"/>
    <s v="An organized structure set up for a particular purpose, such as a business, government body, department, charity, or financial institution."/>
    <m/>
  </r>
  <r>
    <s v="LegalEntityLegalIdentifier"/>
    <s v="Link"/>
    <x v="4"/>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Identification. Identifier"/>
    <s v="Identification"/>
    <s v="A unique identifier for this organization."/>
    <m/>
  </r>
  <r>
    <s v="LegalEntityLegalName"/>
    <s v="Link"/>
    <x v="5"/>
    <x v="1"/>
    <s v="Organization. Name. Text"/>
    <s v="Name"/>
    <s v="A name, expressed as text, of this organization."/>
    <m/>
  </r>
  <r>
    <s v="LegalEntityAlternativeName"/>
    <s v="Link"/>
    <x v="2"/>
    <x v="1"/>
    <s v="Organization. DBA Name. Text"/>
    <s v="DBA Name"/>
    <s v="The DBA (Doing Business As) name of the organization, expressed as text."/>
    <m/>
  </r>
  <r>
    <s v="LegalEntityAlternativeName"/>
    <s v="Link"/>
    <x v="2"/>
    <x v="1"/>
    <s v="Organization. Trading Business Name. Text"/>
    <s v="Trading Business Name"/>
    <s v="The trading business name of the organization, expressed as text."/>
    <m/>
  </r>
  <r>
    <s v="LegalEntityCompanyType"/>
    <s v="Link"/>
    <x v="3"/>
    <x v="1"/>
    <s v="Organization. Legal Classification. Code"/>
    <s v="Legal Classification"/>
    <s v="The code specifying the legal classification of this organization such as those representing Incorporated (Inc), limited liability corporation (LLC) or non-profit."/>
    <m/>
  </r>
  <r>
    <s v="LegalEntityCompanyStatus"/>
    <s v="Link"/>
    <x v="2"/>
    <x v="1"/>
    <s v="Organization. Active. Indicator"/>
    <s v="Active"/>
    <s v="The indication of whether or not the organization is currently active."/>
    <m/>
  </r>
  <r>
    <s v="LegalEntityCompanyActivity"/>
    <s v="Link"/>
    <x v="3"/>
    <x v="1"/>
    <s v="Organization. Operations Scope. Code"/>
    <s v="Operations Scope"/>
    <s v="The code specifying the scope of operations for this organization."/>
    <m/>
  </r>
  <r>
    <s v="LegalEntityRegisteredAddress"/>
    <s v="Link"/>
    <x v="1"/>
    <x v="1"/>
    <m/>
    <m/>
    <m/>
    <m/>
  </r>
  <r>
    <s v="LegalEntityAddress"/>
    <s v="Link"/>
    <x v="2"/>
    <x v="1"/>
    <s v="Organization. Postal. Address"/>
    <s v="Postal"/>
    <s v="A postal address for this organization."/>
    <m/>
  </r>
  <r>
    <s v="LegalEntityLocation"/>
    <s v="Link"/>
    <x v="2"/>
    <x v="1"/>
    <s v="Organization. Physical. Location"/>
    <s v="Physical"/>
    <s v="A physical location for this organization."/>
    <m/>
  </r>
  <r>
    <s v="Location"/>
    <s v="Link"/>
    <x v="3"/>
    <x v="1"/>
    <s v="Location. Details"/>
    <s v="Location"/>
    <s v="A physical location or place."/>
    <m/>
  </r>
  <r>
    <s v="LocationGeographicName"/>
    <s v="Link"/>
    <x v="0"/>
    <x v="1"/>
    <s v="Location. Name. Text"/>
    <s v="Name"/>
    <s v="A name, expressed as text, of this location."/>
    <m/>
  </r>
  <r>
    <s v="LocationGeographicIdentifier"/>
    <s v="Link"/>
    <x v="3"/>
    <x v="1"/>
    <s v="Location. Identification. Identifier"/>
    <s v="Identification"/>
    <s v="A unique identifier for this location such as a United Nations Location Code (UNLOCODE) or GS1 Global Location Number (GLN)."/>
    <m/>
  </r>
  <r>
    <s v="LocationAddress"/>
    <s v="Link"/>
    <x v="2"/>
    <x v="1"/>
    <s v="Location. Physical. Address"/>
    <s v="Physical"/>
    <s v="The physical address of this location."/>
    <m/>
  </r>
  <r>
    <s v="LocationAddress"/>
    <s v="Link"/>
    <x v="2"/>
    <x v="1"/>
    <s v="Location. Postal. Address"/>
    <s v="Postal"/>
    <s v="Postal address information for this location."/>
    <m/>
  </r>
  <r>
    <s v="LocationGeometry"/>
    <s v="Link"/>
    <x v="2"/>
    <x v="1"/>
    <s v="Location. Physical. Geographical Coordinate"/>
    <s v="Physical"/>
    <s v="Geographical coordinate information for this location."/>
    <m/>
  </r>
  <r>
    <s v="Output"/>
    <s v="Link"/>
    <x v="1"/>
    <x v="1"/>
    <m/>
    <m/>
    <m/>
    <m/>
  </r>
  <r>
    <s v="OutputName"/>
    <s v="Link"/>
    <x v="1"/>
    <x v="1"/>
    <m/>
    <m/>
    <m/>
    <m/>
  </r>
  <r>
    <s v="OutputDescription"/>
    <s v="Link"/>
    <x v="1"/>
    <x v="1"/>
    <m/>
    <m/>
    <m/>
    <m/>
  </r>
  <r>
    <s v="OutputType"/>
    <s v="Link"/>
    <x v="1"/>
    <x v="1"/>
    <m/>
    <m/>
    <m/>
    <m/>
  </r>
  <r>
    <s v="PeriodOfTime"/>
    <s v="Link"/>
    <x v="0"/>
    <x v="1"/>
    <s v="Period. Details"/>
    <s v="Period"/>
    <s v="A specific period of time such as the length of time between two known date/time points, from a start date onwards, or up to an end date."/>
    <m/>
  </r>
  <r>
    <s v="Person"/>
    <s v="Link"/>
    <x v="3"/>
    <x v="1"/>
    <s v="Person. Details"/>
    <s v="Person"/>
    <s v="An individual human being."/>
    <m/>
  </r>
  <r>
    <s v="PersonIdentifier"/>
    <s v="Link"/>
    <x v="3"/>
    <x v="1"/>
    <s v="Person. Identification. Identifier"/>
    <s v="Identification"/>
    <s v="A unique identifier for this person."/>
    <m/>
  </r>
  <r>
    <s v="PersonFullName"/>
    <s v="Link"/>
    <x v="5"/>
    <x v="1"/>
    <s v="Person. Name. Text"/>
    <s v="Name"/>
    <s v="A name or set of names, expressed as text, by which this person is known."/>
    <s v="The Core Vocabularies' Full Name property only contains legal names."/>
  </r>
  <r>
    <s v="PersonGivenName"/>
    <s v="Link"/>
    <x v="0"/>
    <x v="1"/>
    <s v="Person. Given Name. Text"/>
    <s v="Given Name"/>
    <s v="Name or names, expressed as text, usually given to a person by his/her parents at birth."/>
    <m/>
  </r>
  <r>
    <s v="PersonFamilyName"/>
    <s v="Link"/>
    <x v="0"/>
    <x v="1"/>
    <s v="Person. Family Name. Text"/>
    <s v="Family Name"/>
    <s v="A name, expressed as text, that a person shares with members of his/her family."/>
    <m/>
  </r>
  <r>
    <s v="PersonPatronymicName"/>
    <s v="Link"/>
    <x v="1"/>
    <x v="1"/>
    <m/>
    <m/>
    <m/>
    <m/>
  </r>
  <r>
    <s v="PersonAlternativeName"/>
    <s v="Link"/>
    <x v="5"/>
    <x v="1"/>
    <s v="Person. Name. Text"/>
    <s v="Name"/>
    <s v="A name or set of names, expressed as text, by which this person is known."/>
    <s v="The Core Vocabularies' Alternative Name property contains names without legal value."/>
  </r>
  <r>
    <s v="PersonGender"/>
    <s v="Link"/>
    <x v="0"/>
    <x v="1"/>
    <s v="Person. Gender. Code"/>
    <s v="Gender"/>
    <s v="A code specifying the gender of this person such as male, female."/>
    <m/>
  </r>
  <r>
    <s v="PersonBirthName"/>
    <s v="Link"/>
    <x v="4"/>
    <x v="1"/>
    <s v="Person. Maiden Name. Text"/>
    <s v="Maiden Name"/>
    <s v="A family name, expressed as text, of a person before first marriage."/>
    <m/>
  </r>
  <r>
    <s v="PersonDateOfBirth"/>
    <s v="Link"/>
    <x v="0"/>
    <x v="1"/>
    <s v="Person. Birth. Date Time"/>
    <s v="Birth"/>
    <s v="A date, time, date time or other date time value which specifies the birth date for this person."/>
    <m/>
  </r>
  <r>
    <s v="PersonDateOfDeath"/>
    <s v="Link"/>
    <x v="0"/>
    <x v="1"/>
    <s v="Person. Death. Date Time"/>
    <s v="Death"/>
    <s v="A date, time, date time or other date time value which specifies the death date for this person."/>
    <m/>
  </r>
  <r>
    <s v="PersonCountryOfBirth"/>
    <s v="Link"/>
    <x v="3"/>
    <x v="1"/>
    <s v="Person. Birth Country. Identifier"/>
    <s v="Birth Country"/>
    <s v="The unique identifier of this person's birth country."/>
    <m/>
  </r>
  <r>
    <s v="PersonCountryOfDeath"/>
    <s v="Link"/>
    <x v="1"/>
    <x v="1"/>
    <m/>
    <m/>
    <m/>
    <m/>
  </r>
  <r>
    <s v="PersonPlaceOfBirth"/>
    <s v="Link"/>
    <x v="3"/>
    <x v="1"/>
    <s v="Person. Birthplace Name. Text"/>
    <s v="Birthplace Name"/>
    <s v="The name of the place where this person was born, expressed as text."/>
    <m/>
  </r>
  <r>
    <s v="PersonPlaceOfDeath"/>
    <s v="Link"/>
    <x v="1"/>
    <x v="1"/>
    <m/>
    <m/>
    <m/>
    <m/>
  </r>
  <r>
    <s v="PersonCitizenship"/>
    <s v="Link"/>
    <x v="4"/>
    <x v="1"/>
    <s v="Person. Nationality. Country"/>
    <s v="Nationality"/>
    <s v="A country that constitutes a nationality by origin, birth, or naturalization for this person."/>
    <m/>
  </r>
  <r>
    <s v="PersonResidency"/>
    <s v="Link"/>
    <x v="4"/>
    <x v="1"/>
    <s v="Person. Specified. National Residency"/>
    <s v="Specified"/>
    <s v="An event specified for this person."/>
    <m/>
  </r>
  <r>
    <s v="PersonAddress"/>
    <s v="Link"/>
    <x v="3"/>
    <x v="1"/>
    <s v="Person. Residence. Address"/>
    <s v="Residence"/>
    <s v="A residence address for this person."/>
    <m/>
  </r>
  <r>
    <s v="PersonAddress"/>
    <s v="Link"/>
    <x v="2"/>
    <x v="1"/>
    <s v="Person. Information. Address"/>
    <s v="Information"/>
    <s v="Address information for this person."/>
    <m/>
  </r>
  <r>
    <s v="PublicService"/>
    <s v="Link"/>
    <x v="4"/>
    <x v="1"/>
    <s v="Service. Details"/>
    <s v="Service"/>
    <s v="Work or the doing of work for another or community to include utilities and transport."/>
    <m/>
  </r>
  <r>
    <s v="PublicServiceName"/>
    <s v="Link"/>
    <x v="0"/>
    <x v="1"/>
    <s v="Service. Name. Text"/>
    <s v="Name"/>
    <s v="A name, expressed as text, of this service."/>
    <m/>
  </r>
  <r>
    <s v="PublicServiceDescription"/>
    <s v="Link"/>
    <x v="0"/>
    <x v="1"/>
    <s v="Service. Description. Text"/>
    <s v="Description"/>
    <s v="A textual description of this service."/>
    <m/>
  </r>
  <r>
    <s v="PublicServiceType"/>
    <s v="Link"/>
    <x v="0"/>
    <x v="1"/>
    <s v="Service. Type. Code"/>
    <s v="Type"/>
    <s v="A code specifying the type of this service."/>
    <m/>
  </r>
  <r>
    <s v="PublicServiceLanguage"/>
    <s v="Link"/>
    <x v="1"/>
    <x v="1"/>
    <m/>
    <m/>
    <m/>
    <m/>
  </r>
  <r>
    <s v="PublicServiceHomepage"/>
    <s v="Link"/>
    <x v="5"/>
    <x v="1"/>
    <s v="Service. URI. Communication"/>
    <s v="URI"/>
    <s v="A Uniform Resource Identifier (URI) communication for this service, such as a web or email address."/>
    <m/>
  </r>
  <r>
    <s v="PublicServiceChannel"/>
    <s v="Link"/>
    <x v="1"/>
    <x v="1"/>
    <m/>
    <m/>
    <m/>
    <m/>
  </r>
  <r>
    <s v="PublicServicePhysicallyAvailableAt"/>
    <s v="Link"/>
    <x v="1"/>
    <x v="1"/>
    <m/>
    <m/>
    <m/>
    <m/>
  </r>
  <r>
    <s v="PublicServiceRequires"/>
    <s v="Link"/>
    <x v="1"/>
    <x v="1"/>
    <m/>
    <m/>
    <m/>
    <m/>
  </r>
  <r>
    <s v="PublicServiceRelated"/>
    <s v="Link"/>
    <x v="1"/>
    <x v="1"/>
    <m/>
    <m/>
    <m/>
    <m/>
  </r>
  <r>
    <s v="PublicServiceInput"/>
    <s v="Link"/>
    <x v="1"/>
    <x v="1"/>
    <m/>
    <m/>
    <m/>
    <m/>
  </r>
  <r>
    <s v="PublicServiceProduces"/>
    <s v="Link"/>
    <x v="1"/>
    <x v="1"/>
    <m/>
    <m/>
    <m/>
    <m/>
  </r>
  <r>
    <s v="PublicServiceFollows"/>
    <s v="Link"/>
    <x v="1"/>
    <x v="1"/>
    <m/>
    <m/>
    <m/>
    <m/>
  </r>
  <r>
    <s v="PublicServiceSpatial"/>
    <s v="Link"/>
    <x v="1"/>
    <x v="1"/>
    <m/>
    <m/>
    <m/>
    <m/>
  </r>
  <r>
    <s v="PublicServiceTemporal"/>
    <s v="Link"/>
    <x v="3"/>
    <x v="1"/>
    <s v="Service. Effective. Period"/>
    <s v="Effective"/>
    <s v="A period when this service is effective."/>
    <m/>
  </r>
  <r>
    <s v="Rule"/>
    <s v="Link"/>
    <x v="4"/>
    <x v="1"/>
    <s v="Regulation. Details"/>
    <s v="Regulation"/>
    <s v="A principle, rule, or law designed to control or govern."/>
    <m/>
  </r>
  <r>
    <s v="RuleCreator"/>
    <s v="Link"/>
    <x v="4"/>
    <x v="1"/>
    <s v="Regulation. Agency Name. Text"/>
    <s v="Agency Name"/>
    <s v="An agency name, expressed as text, for this regulation."/>
    <m/>
  </r>
  <r>
    <s v="RuleImplements"/>
    <s v="Link"/>
    <x v="1"/>
    <x v="1"/>
    <m/>
    <m/>
    <m/>
    <m/>
  </r>
  <r>
    <s v="Code"/>
    <s v="Link"/>
    <x v="0"/>
    <x v="1"/>
    <s v="Code. Type"/>
    <s v="Code"/>
    <m/>
    <m/>
  </r>
  <r>
    <s v="CodeContent"/>
    <s v="Link"/>
    <x v="0"/>
    <x v="1"/>
    <s v="Code. Content"/>
    <m/>
    <s v="A character string (letters, figures or symbols) that for brevity and/or language independence may be used to represent or replace a definitive value or text of an attribute."/>
    <m/>
  </r>
  <r>
    <s v="CodeList"/>
    <s v="Link"/>
    <x v="0"/>
    <x v="1"/>
    <s v="Code List. Identifier"/>
    <s v="Identifier"/>
    <s v="The identification of a list of codes."/>
    <m/>
  </r>
  <r>
    <s v="CodeListAgency"/>
    <s v="Link"/>
    <x v="3"/>
    <x v="1"/>
    <s v="Code List. Agency. Identifier"/>
    <s v="Agency"/>
    <s v="An agency that maintains one or more code lists."/>
    <m/>
  </r>
  <r>
    <s v="CodeListAgency"/>
    <s v="Link"/>
    <x v="3"/>
    <x v="1"/>
    <s v="Code List. Agency Name. Text"/>
    <s v="Agency Name"/>
    <s v="The name of the agency that maintains the code list."/>
    <m/>
  </r>
  <r>
    <s v="CodeListVersion"/>
    <s v="Link"/>
    <x v="0"/>
    <x v="1"/>
    <s v="Code List. Version. Identifier"/>
    <s v="Version"/>
    <s v="The version of the code list."/>
    <m/>
  </r>
  <r>
    <s v="DateTime"/>
    <s v="Link"/>
    <x v="0"/>
    <x v="1"/>
    <s v="Date Time. Type"/>
    <m/>
    <m/>
    <m/>
  </r>
  <r>
    <s v="Identifier"/>
    <s v="Link"/>
    <x v="3"/>
    <x v="1"/>
    <s v="Identifier. Type"/>
    <m/>
    <m/>
    <m/>
  </r>
  <r>
    <s v="IdentifierIdentifier"/>
    <s v="Link"/>
    <x v="0"/>
    <x v="1"/>
    <s v="Identifier. Content"/>
    <m/>
    <s v="A character string used to identify and distinguish uniquely, one instance of an object in an identification scheme from all other objects within the same scheme."/>
    <m/>
  </r>
  <r>
    <s v="IdentifierType"/>
    <s v="Link"/>
    <x v="3"/>
    <x v="1"/>
    <s v="Identification Scheme. Identifier"/>
    <m/>
    <s v="The identification of the identification scheme."/>
    <m/>
  </r>
  <r>
    <s v="IdentifierIssueDate"/>
    <s v="Link"/>
    <x v="1"/>
    <x v="1"/>
    <m/>
    <m/>
    <m/>
    <m/>
  </r>
  <r>
    <s v="IdentifierIssuingAuthority"/>
    <s v="Link"/>
    <x v="0"/>
    <x v="1"/>
    <s v="Identification Scheme. Agency Name. Text"/>
    <m/>
    <s v="The name of the identification scheme."/>
    <m/>
  </r>
  <r>
    <s v="IdentifierIssuingAuthorityURI"/>
    <s v="Link"/>
    <x v="5"/>
    <x v="1"/>
    <s v="Identification Scheme Agency. Identifier"/>
    <m/>
    <s v="The identification of the agency that maintains the identification scheme."/>
    <m/>
  </r>
  <r>
    <s v="String"/>
    <s v="Link"/>
    <x v="5"/>
    <x v="1"/>
    <s v="Text. Type"/>
    <s v="Text"/>
    <m/>
    <m/>
  </r>
  <r>
    <s v="Text"/>
    <s v="Link"/>
    <x v="0"/>
    <x v="1"/>
    <s v="Text. Type"/>
    <s v="Text"/>
    <m/>
    <m/>
  </r>
  <r>
    <s v="TextContent"/>
    <s v="Link"/>
    <x v="0"/>
    <x v="1"/>
    <s v="Text. Content"/>
    <m/>
    <s v="A character string (I.e. a finite set of characters) generally in the form of words of a language."/>
    <m/>
  </r>
  <r>
    <s v="TextLanguage"/>
    <s v="Link"/>
    <x v="2"/>
    <x v="1"/>
    <s v="Language. Identifier"/>
    <s v="Identifier"/>
    <s v="The identifier of the language used in the corresponding text string."/>
    <m/>
  </r>
  <r>
    <s v="TextLanguage"/>
    <s v="Link"/>
    <x v="2"/>
    <x v="1"/>
    <s v="Language. Locale. Identifier"/>
    <s v="Identifier"/>
    <s v="The identification of the locale of the language."/>
    <m/>
  </r>
  <r>
    <s v="URI"/>
    <s v="Link"/>
    <x v="3"/>
    <x v="1"/>
    <s v="Service. URI. Communication"/>
    <s v="URI"/>
    <s v="A Uniform Resource Identifier (URI) communication for this service, such as a web or email address."/>
    <m/>
  </r>
  <r>
    <s v="Address"/>
    <s v="Link"/>
    <x v="3"/>
    <x v="2"/>
    <s v="nc:AddressType"/>
    <m/>
    <s v="A data type for a geophysical location described by postal information."/>
    <m/>
  </r>
  <r>
    <s v="AddressFullAddress"/>
    <s v="Link"/>
    <x v="0"/>
    <x v="2"/>
    <s v="nc:AddressFullText"/>
    <m/>
    <s v="A complete address."/>
    <m/>
  </r>
  <r>
    <s v="AddressPOBox"/>
    <s v="Link"/>
    <x v="3"/>
    <x v="2"/>
    <s v="nc:AddressDeliveryPointID"/>
    <m/>
    <s v="An identifier of a single place or unit at which mail is delivered."/>
    <m/>
  </r>
  <r>
    <s v="AddressPOBox"/>
    <s v="Link"/>
    <x v="3"/>
    <x v="2"/>
    <s v="nc:AddressDeliveryPointText"/>
    <m/>
    <s v="A single place or unit at which mail is delivered."/>
    <m/>
  </r>
  <r>
    <s v="AddressThoroughfare"/>
    <s v="Link"/>
    <x v="2"/>
    <x v="2"/>
    <s v="nc:StreetPredirectionalText"/>
    <m/>
    <s v="A direction that appears before a street name."/>
    <m/>
  </r>
  <r>
    <s v="AddressThoroughfare"/>
    <s v="Link"/>
    <x v="2"/>
    <x v="2"/>
    <s v="nc:StreetName"/>
    <m/>
    <s v="A name of a street."/>
    <m/>
  </r>
  <r>
    <s v="AddressThoroughfare"/>
    <s v="Link"/>
    <x v="2"/>
    <x v="2"/>
    <s v="nc:StreetCategoryText"/>
    <m/>
    <s v="A kind of street."/>
    <m/>
  </r>
  <r>
    <s v="AddressThoroughfare"/>
    <s v="Link"/>
    <x v="2"/>
    <x v="2"/>
    <s v="nc:StreetPostdirectionalText"/>
    <m/>
    <s v="A direction that appears after a street name."/>
    <m/>
  </r>
  <r>
    <s v="AddressThoroughfare"/>
    <s v="Link"/>
    <x v="2"/>
    <x v="2"/>
    <s v="nc:StreetExtensionText"/>
    <m/>
    <s v="An additional part of a street reference that follows the street category and post directional."/>
    <m/>
  </r>
  <r>
    <s v="AddressLocatorDesignator"/>
    <s v="Link"/>
    <x v="2"/>
    <x v="2"/>
    <s v="nc:StreetNumberText"/>
    <m/>
    <s v="A number that identifies a particular unit or location within a street."/>
    <m/>
  </r>
  <r>
    <s v="AddressLocatorDesignator"/>
    <s v="Link"/>
    <x v="4"/>
    <x v="2"/>
    <s v="nc:AddressSecondaryUnitText"/>
    <m/>
    <s v="A particular unit within a larger unit or grouping at a location."/>
    <s v="The secondary unit text in NIEM can be a locator designator or a locator name."/>
  </r>
  <r>
    <s v="AddressLocatorName"/>
    <s v="Link"/>
    <x v="2"/>
    <x v="2"/>
    <s v="nc:AddressBuildingName"/>
    <m/>
    <s v="A name of a specific building at an address to distinguish it from other buildings at the same site."/>
    <m/>
  </r>
  <r>
    <s v="AddressLocatorName"/>
    <s v="Link"/>
    <x v="4"/>
    <x v="2"/>
    <s v="nc:AddressSecondaryUnitText"/>
    <m/>
    <s v="A particular unit within a larger unit or grouping at a location."/>
    <s v="The secondary unit text in NIEM can be a locator designator or a locator name."/>
  </r>
  <r>
    <s v="AddressAddressArea"/>
    <s v="Link"/>
    <x v="3"/>
    <x v="2"/>
    <s v="nc:AddressUrbanizationName"/>
    <m/>
    <s v="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
    <m/>
  </r>
  <r>
    <s v="AddressPostName"/>
    <s v="Link"/>
    <x v="3"/>
    <x v="2"/>
    <s v="nc:LocationCityName"/>
    <m/>
    <s v="A name of a city or town."/>
    <m/>
  </r>
  <r>
    <s v="AddressAdminUnitL2"/>
    <s v="Link"/>
    <x v="2"/>
    <x v="2"/>
    <s v="nc:LocationCountyName"/>
    <m/>
    <s v="A name of a county, parish, vicinage, or other such geopolitical subdivision of a state."/>
    <m/>
  </r>
  <r>
    <s v="AddressAdminUnitL2"/>
    <s v="Link"/>
    <x v="2"/>
    <x v="2"/>
    <s v="nc:LocationStateName"/>
    <m/>
    <s v="A name of a state, commonwealth, province, or other such geopolitical subdivision of a country."/>
    <m/>
  </r>
  <r>
    <s v="AddressAdminUnitL2"/>
    <s v="Link"/>
    <x v="2"/>
    <x v="2"/>
    <s v="it:LocationCountrySubEntityName"/>
    <m/>
    <s v="A name of a country subdivision."/>
    <m/>
  </r>
  <r>
    <s v="AddressAdminUnitL1"/>
    <s v="Link"/>
    <x v="2"/>
    <x v="2"/>
    <s v="nc:LocationCountryFIPS10-4Code"/>
    <m/>
    <s v="A country, territory, dependency, or other such geopolitical subdivision of a location."/>
    <m/>
  </r>
  <r>
    <s v="AddressAdminUnitL1"/>
    <s v="Link"/>
    <x v="2"/>
    <x v="2"/>
    <s v="nc:LocationCountryGENCCode"/>
    <m/>
    <s v="A country, territory, dependency, or other such geopolitical subdivision of a location."/>
    <m/>
  </r>
  <r>
    <s v="AddressAdminUnitL1"/>
    <s v="Link"/>
    <x v="2"/>
    <x v="2"/>
    <s v="nc:LocationCountryISO3166Alpha2Code"/>
    <m/>
    <s v="A country, territory, dependency, or other such geopolitical subdivision of a location."/>
    <m/>
  </r>
  <r>
    <s v="AddressAdminUnitL1"/>
    <s v="Link"/>
    <x v="2"/>
    <x v="2"/>
    <s v="nc:LocationCountryName"/>
    <m/>
    <s v="A name of a country, territory, dependency, or other such geopolitical subdivision of a location."/>
    <m/>
  </r>
  <r>
    <s v="AddressPostCode"/>
    <s v="Link"/>
    <x v="0"/>
    <x v="2"/>
    <s v="nc:LocationPostalCode"/>
    <m/>
    <s v="An identifier of a post office-assigned zone for an address."/>
    <m/>
  </r>
  <r>
    <s v="AddressAddressID"/>
    <s v="Link"/>
    <x v="3"/>
    <x v="2"/>
    <s v="scr:AddressIdentification"/>
    <m/>
    <s v="An identification value for an ADDRESS."/>
    <m/>
  </r>
  <r>
    <s v="Agent"/>
    <s v="Link"/>
    <x v="1"/>
    <x v="2"/>
    <m/>
    <m/>
    <m/>
    <m/>
  </r>
  <r>
    <s v="AgentPlaysRole"/>
    <s v="Link"/>
    <x v="1"/>
    <x v="2"/>
    <m/>
    <m/>
    <m/>
    <m/>
  </r>
  <r>
    <s v="AgentProvides"/>
    <s v="Link"/>
    <x v="1"/>
    <x v="2"/>
    <m/>
    <m/>
    <m/>
    <m/>
  </r>
  <r>
    <s v="AgentUses"/>
    <s v="Link"/>
    <x v="1"/>
    <x v="2"/>
    <m/>
    <m/>
    <m/>
    <m/>
  </r>
  <r>
    <s v="Channel"/>
    <s v="Link"/>
    <x v="1"/>
    <x v="2"/>
    <m/>
    <m/>
    <m/>
    <m/>
  </r>
  <r>
    <s v="FormalFramework"/>
    <s v="Link"/>
    <x v="1"/>
    <x v="2"/>
    <m/>
    <m/>
    <m/>
    <m/>
  </r>
  <r>
    <s v="FormalFrameworkCreator"/>
    <s v="Link"/>
    <x v="1"/>
    <x v="2"/>
    <m/>
    <m/>
    <m/>
    <m/>
  </r>
  <r>
    <s v="FormalFrameworkRelated"/>
    <s v="Link"/>
    <x v="1"/>
    <x v="2"/>
    <m/>
    <m/>
    <m/>
    <m/>
  </r>
  <r>
    <s v="Geometry"/>
    <s v="Link"/>
    <x v="3"/>
    <x v="2"/>
    <s v="geo:GeometryType"/>
    <m/>
    <m/>
    <m/>
  </r>
  <r>
    <s v="GeometryCoordinates"/>
    <s v="Link"/>
    <x v="1"/>
    <x v="2"/>
    <m/>
    <m/>
    <m/>
    <m/>
  </r>
  <r>
    <s v="GeometryCRS"/>
    <s v="Link"/>
    <x v="1"/>
    <x v="2"/>
    <m/>
    <m/>
    <m/>
    <m/>
  </r>
  <r>
    <s v="GeometryType"/>
    <s v="Link"/>
    <x v="1"/>
    <x v="2"/>
    <m/>
    <m/>
    <m/>
    <m/>
  </r>
  <r>
    <s v="Input"/>
    <s v="Link"/>
    <x v="1"/>
    <x v="2"/>
    <m/>
    <m/>
    <m/>
    <m/>
  </r>
  <r>
    <s v="InputName"/>
    <s v="Link"/>
    <x v="1"/>
    <x v="2"/>
    <m/>
    <m/>
    <m/>
    <m/>
  </r>
  <r>
    <s v="InputDescription"/>
    <s v="Link"/>
    <x v="1"/>
    <x v="2"/>
    <m/>
    <m/>
    <m/>
    <m/>
  </r>
  <r>
    <s v="InputType"/>
    <s v="Link"/>
    <x v="1"/>
    <x v="2"/>
    <m/>
    <m/>
    <m/>
    <m/>
  </r>
  <r>
    <s v="Jurisdiction"/>
    <s v="Link"/>
    <x v="3"/>
    <x v="2"/>
    <s v="nc:JurisdictionType"/>
    <m/>
    <s v="A data type for a geopolitical area in which an organization, person, or object has a specific range of authority."/>
    <m/>
  </r>
  <r>
    <s v="JurisdictionName"/>
    <s v="Link"/>
    <x v="4"/>
    <x v="2"/>
    <s v="nc:JurisdictionAbstract"/>
    <m/>
    <s v="A data concept for an area, state, region, or other geographic unit over which some kind of authority exists."/>
    <m/>
  </r>
  <r>
    <s v="JurisdictionName"/>
    <s v="Link"/>
    <x v="4"/>
    <x v="2"/>
    <s v="nc:LocationCityName"/>
    <m/>
    <s v="A name of a city or town."/>
    <m/>
  </r>
  <r>
    <s v="JurisdictionName"/>
    <s v="Link"/>
    <x v="4"/>
    <x v="2"/>
    <s v="nc:LocationCountry"/>
    <m/>
    <s v="A data concept for a country, territory, dependency, or other such geopolitical subdivision of a location."/>
    <m/>
  </r>
  <r>
    <s v="JurisdictionName"/>
    <s v="Link"/>
    <x v="4"/>
    <x v="2"/>
    <s v="nc:LocationCounty"/>
    <m/>
    <s v="A data concept for a county, parish, vicinage, or other such geopolitical subdivision of a state."/>
    <m/>
  </r>
  <r>
    <s v="JurisdictionName"/>
    <s v="Link"/>
    <x v="4"/>
    <x v="2"/>
    <s v="nc:LocationState"/>
    <m/>
    <s v="A data concept for a state, commonwealth, province, or other such geopolitical subdivision of a country."/>
    <m/>
  </r>
  <r>
    <s v="JurisdictionIdentifier"/>
    <s v="Link"/>
    <x v="4"/>
    <x v="2"/>
    <s v="nc:JurisdictionIdentification"/>
    <m/>
    <s v="An identification of a jurisdiction."/>
    <m/>
  </r>
  <r>
    <s v="LegalEntity"/>
    <s v="Link"/>
    <x v="5"/>
    <x v="2"/>
    <s v="nc:OrganizationType"/>
    <m/>
    <s v="A data type for a body of people organized for a particular purpose."/>
    <m/>
  </r>
  <r>
    <s v="LegalEntityLegalIdentifier"/>
    <s v="Link"/>
    <x v="4"/>
    <x v="2"/>
    <s v="nc:OrganizationTaxIdentification"/>
    <m/>
    <s v="A tax identification assigned to an organization."/>
    <m/>
  </r>
  <r>
    <s v="LegalEntityIdentifier"/>
    <s v="Link"/>
    <x v="3"/>
    <x v="2"/>
    <s v="nc:OrganizationTaxIdentification"/>
    <m/>
    <s v="A tax identification assigned to an organization."/>
    <m/>
  </r>
  <r>
    <s v="LegalEntityIdentifier"/>
    <s v="Link"/>
    <x v="3"/>
    <x v="2"/>
    <s v="nc:OrganizationIdentification"/>
    <m/>
    <s v="An identification that references an organization."/>
    <m/>
  </r>
  <r>
    <s v="LegalEntityIdentifier"/>
    <s v="Link"/>
    <x v="3"/>
    <x v="2"/>
    <s v="j:OrganizationIdentification"/>
    <m/>
    <s v="A data concept for an identification for an organization."/>
    <m/>
  </r>
  <r>
    <s v="LegalEntityLegalName"/>
    <s v="Link"/>
    <x v="5"/>
    <x v="2"/>
    <s v="nc:OrganizationName"/>
    <m/>
    <s v="A name of an organization."/>
    <m/>
  </r>
  <r>
    <s v="LegalEntityAlternativeName"/>
    <s v="Link"/>
    <x v="2"/>
    <x v="2"/>
    <s v="nc:OrganizationDoingBusinessAsName"/>
    <m/>
    <s v="A name an organization uses for conducting business."/>
    <m/>
  </r>
  <r>
    <s v="LegalEntityAlternativeName"/>
    <s v="Link"/>
    <x v="2"/>
    <x v="2"/>
    <s v="nc:OrganizationAbbreviationText"/>
    <m/>
    <s v="An abbreviation, acronym, or code for an organization name."/>
    <m/>
  </r>
  <r>
    <s v="LegalEntityCompanyType"/>
    <s v="Link"/>
    <x v="3"/>
    <x v="2"/>
    <s v="nc:OrganizationCategory"/>
    <m/>
    <s v="A kind or functional type of organization."/>
    <m/>
  </r>
  <r>
    <s v="LegalEntityCompanyStatus"/>
    <s v="Link"/>
    <x v="3"/>
    <x v="2"/>
    <s v="nc:OrganizationStatus"/>
    <m/>
    <s v="A status of an organization."/>
    <m/>
  </r>
  <r>
    <s v="LegalEntityCompanyActivity"/>
    <s v="Link"/>
    <x v="3"/>
    <x v="2"/>
    <s v="nc:OrganizationActivityText"/>
    <m/>
    <s v="An activity that an organization is known or thought to be involved with."/>
    <m/>
  </r>
  <r>
    <s v="LegalEntityRegisteredAddress"/>
    <s v="Link"/>
    <x v="1"/>
    <x v="2"/>
    <m/>
    <m/>
    <m/>
    <m/>
  </r>
  <r>
    <s v="LegalEntityAddress"/>
    <s v="Link"/>
    <x v="1"/>
    <x v="2"/>
    <m/>
    <m/>
    <m/>
    <m/>
  </r>
  <r>
    <s v="LegalEntityLocation"/>
    <s v="Link"/>
    <x v="2"/>
    <x v="2"/>
    <s v="nc:OrganizationLocation"/>
    <m/>
    <s v="A location of an organization."/>
    <m/>
  </r>
  <r>
    <s v="LegalEntityLocation"/>
    <s v="Link"/>
    <x v="2"/>
    <x v="2"/>
    <s v="nc:OrganizationIncorporationLocation"/>
    <m/>
    <s v="A location where an organization incorporated."/>
    <m/>
  </r>
  <r>
    <s v="Location"/>
    <s v="Link"/>
    <x v="3"/>
    <x v="2"/>
    <s v="nc:LocationType"/>
    <m/>
    <s v="A data type for geospatial location."/>
    <m/>
  </r>
  <r>
    <s v="LocationGeographicName"/>
    <s v="Link"/>
    <x v="0"/>
    <x v="2"/>
    <s v="nc:LocationName"/>
    <m/>
    <s v="A name of a location."/>
    <m/>
  </r>
  <r>
    <s v="LocationGeographicIdentifier"/>
    <s v="Link"/>
    <x v="3"/>
    <x v="2"/>
    <s v="nc:LocationIdentification"/>
    <m/>
    <s v="An identification of a Location."/>
    <m/>
  </r>
  <r>
    <s v="LocationAddress"/>
    <s v="Link"/>
    <x v="3"/>
    <x v="2"/>
    <s v="nc:Address"/>
    <m/>
    <s v="A postal location to which paper mail can be directed."/>
    <m/>
  </r>
  <r>
    <s v="LocationGeometry"/>
    <s v="Link"/>
    <x v="3"/>
    <x v="2"/>
    <s v="nc:LocationGeospatialCoordinate"/>
    <m/>
    <s v="A data concept for a geospatial location."/>
    <m/>
  </r>
  <r>
    <s v="LocationGeometry"/>
    <s v="Link"/>
    <x v="3"/>
    <x v="2"/>
    <s v="cbrn:GeographicPoint"/>
    <m/>
    <s v="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
    <m/>
  </r>
  <r>
    <s v="LocationGeometry"/>
    <s v="Link"/>
    <x v="2"/>
    <x v="2"/>
    <s v="m:LocationPointAbstract"/>
    <m/>
    <s v="A data concept for a location specified by a 2D or 3D point."/>
    <m/>
  </r>
  <r>
    <s v="Output"/>
    <s v="Link"/>
    <x v="1"/>
    <x v="2"/>
    <m/>
    <m/>
    <m/>
    <m/>
  </r>
  <r>
    <s v="OutputName"/>
    <s v="Link"/>
    <x v="1"/>
    <x v="2"/>
    <m/>
    <m/>
    <m/>
    <m/>
  </r>
  <r>
    <s v="OutputDescription"/>
    <s v="Link"/>
    <x v="1"/>
    <x v="2"/>
    <m/>
    <m/>
    <m/>
    <m/>
  </r>
  <r>
    <s v="OutputType"/>
    <s v="Link"/>
    <x v="1"/>
    <x v="2"/>
    <m/>
    <m/>
    <m/>
    <m/>
  </r>
  <r>
    <s v="PeriodOfTime"/>
    <s v="Link"/>
    <x v="2"/>
    <x v="2"/>
    <s v="nc:DateRangeType"/>
    <m/>
    <s v="A data type for a range of dates."/>
    <m/>
  </r>
  <r>
    <s v="Person"/>
    <s v="Link"/>
    <x v="3"/>
    <x v="2"/>
    <s v="nc:PersonType"/>
    <m/>
    <m/>
    <m/>
  </r>
  <r>
    <s v="PersonIdentifier"/>
    <s v="Link"/>
    <x v="2"/>
    <x v="2"/>
    <s v="nc:PersonLicenseIdentification"/>
    <m/>
    <s v="An identification that references a license certification or registration of a person for some purpose."/>
    <m/>
  </r>
  <r>
    <s v="PersonIdentifier"/>
    <s v="Link"/>
    <x v="2"/>
    <x v="2"/>
    <s v="nc:PersonNationalIdentification"/>
    <m/>
    <s v="An identification that references a person within a country but is not based on fingerprint."/>
    <m/>
  </r>
  <r>
    <s v="PersonIdentifier"/>
    <s v="Link"/>
    <x v="2"/>
    <x v="2"/>
    <s v="nc:PersonPassportIdentification"/>
    <m/>
    <s v="An identification of a passport issued to a person."/>
    <m/>
  </r>
  <r>
    <s v="PersonIdentifier"/>
    <s v="Link"/>
    <x v="2"/>
    <x v="2"/>
    <s v="nc:PersonSSNIdentification"/>
    <m/>
    <s v="A unique identification reference to a living person; assigned by the United States Social Security Administration."/>
    <m/>
  </r>
  <r>
    <s v="PersonIdentifier"/>
    <s v="Link"/>
    <x v="2"/>
    <x v="2"/>
    <s v="nc:PersonStateIdentification"/>
    <m/>
    <s v="An identification of a person based on a state-issued ID card."/>
    <m/>
  </r>
  <r>
    <s v="PersonIdentifier"/>
    <s v="Link"/>
    <x v="2"/>
    <x v="2"/>
    <s v="nc:PersonTaxIdentification"/>
    <m/>
    <s v="An identification used to refer to a specific person within the tax system of a country."/>
    <m/>
  </r>
  <r>
    <s v="PersonIdentifier"/>
    <s v="Link"/>
    <x v="2"/>
    <x v="2"/>
    <s v="nc:PersonOtherIdentification"/>
    <m/>
    <s v="An identification with a kind that is not explicitly defined in the standard that refers to a person within a certain domain."/>
    <m/>
  </r>
  <r>
    <s v="PersonIdentifier"/>
    <s v="Link"/>
    <x v="2"/>
    <x v="2"/>
    <s v="cyfs:StudentIdentification"/>
    <m/>
    <s v="A unique alphanumeric identification assigned to a student by an education organization."/>
    <m/>
  </r>
  <r>
    <s v="PersonIdentifier"/>
    <s v="Link"/>
    <x v="2"/>
    <x v="2"/>
    <s v="j:PersonDEAIdentification"/>
    <m/>
    <s v="An identification assigned to a person by the DEA."/>
    <m/>
  </r>
  <r>
    <s v="PersonIdentifier"/>
    <s v="Link"/>
    <x v="2"/>
    <x v="2"/>
    <s v="j:PersonInterpolIdentification"/>
    <m/>
    <s v="An identification assigned to a person by Interpol."/>
    <m/>
  </r>
  <r>
    <s v="PersonFullName"/>
    <s v="Link"/>
    <x v="0"/>
    <x v="2"/>
    <s v="nc:PersonFullName"/>
    <m/>
    <s v="A complete name of a person."/>
    <m/>
  </r>
  <r>
    <s v="PersonGivenName"/>
    <s v="Link"/>
    <x v="0"/>
    <x v="2"/>
    <s v="nc:PersonGivenName"/>
    <m/>
    <s v="A first name of a person."/>
    <m/>
  </r>
  <r>
    <s v="PersonFamilyName"/>
    <s v="Link"/>
    <x v="0"/>
    <x v="2"/>
    <s v="nc:PersonSurName"/>
    <m/>
    <s v="A last name or family name of a person."/>
    <m/>
  </r>
  <r>
    <s v="PersonPatronymicName"/>
    <s v="Link"/>
    <x v="1"/>
    <x v="2"/>
    <m/>
    <m/>
    <m/>
    <m/>
  </r>
  <r>
    <s v="PersonAlternativeName"/>
    <s v="Link"/>
    <x v="2"/>
    <x v="2"/>
    <s v="nc:PersonPreferredName"/>
    <m/>
    <s v="A name by which this person prefers to be known."/>
    <m/>
  </r>
  <r>
    <s v="PersonGender"/>
    <s v="Link"/>
    <x v="3"/>
    <x v="2"/>
    <s v="nc:PersonSex"/>
    <m/>
    <s v="A data concept for a gender or sex of a person."/>
    <m/>
  </r>
  <r>
    <s v="PersonBirthName"/>
    <s v="Link"/>
    <x v="4"/>
    <x v="2"/>
    <s v="nc:PersonMaidenName"/>
    <m/>
    <s v="An original last name or surname of a person before changed by marriage."/>
    <m/>
  </r>
  <r>
    <s v="PersonDateOfBirth"/>
    <s v="Link"/>
    <x v="0"/>
    <x v="2"/>
    <s v="nc:PersonBirthDate"/>
    <m/>
    <s v="A date a person was born."/>
    <m/>
  </r>
  <r>
    <s v="PersonDateOfDeath"/>
    <s v="Link"/>
    <x v="0"/>
    <x v="2"/>
    <s v="nc:PersonDeathDate"/>
    <m/>
    <s v="A date a person died or was declared legally dead."/>
    <m/>
  </r>
  <r>
    <s v="PersonCountryOfBirth"/>
    <s v="Link"/>
    <x v="3"/>
    <x v="2"/>
    <s v="nc:PersonNationality"/>
    <m/>
    <s v="A data concept for a country in which a person was born."/>
    <m/>
  </r>
  <r>
    <s v="PersonCountryOfDeath"/>
    <s v="Link"/>
    <x v="1"/>
    <x v="2"/>
    <m/>
    <m/>
    <m/>
    <m/>
  </r>
  <r>
    <s v="PersonPlaceOfBirth"/>
    <s v="Link"/>
    <x v="0"/>
    <x v="2"/>
    <s v="nc:PersonBirthLocation"/>
    <m/>
    <s v="A location where a person was born."/>
    <m/>
  </r>
  <r>
    <s v="PersonPlaceOfDeath"/>
    <s v="Link"/>
    <x v="0"/>
    <x v="2"/>
    <s v="m:PersonDeathLocation"/>
    <m/>
    <s v="A location where a person died."/>
    <m/>
  </r>
  <r>
    <s v="PersonCitizenship"/>
    <s v="Link"/>
    <x v="3"/>
    <x v="2"/>
    <s v="nc:PersonCitizenship"/>
    <m/>
    <s v="A data concept for a country that assigns rights, duties, and privileges to a person because of the birth or naturalization of the person in that country."/>
    <m/>
  </r>
  <r>
    <s v="PersonResidency"/>
    <s v="Link"/>
    <x v="1"/>
    <x v="2"/>
    <m/>
    <m/>
    <m/>
    <m/>
  </r>
  <r>
    <s v="PersonAddress"/>
    <s v="Link"/>
    <x v="1"/>
    <x v="2"/>
    <m/>
    <m/>
    <m/>
    <m/>
  </r>
  <r>
    <s v="PublicService"/>
    <s v="Link"/>
    <x v="3"/>
    <x v="2"/>
    <s v="cyfs:ServiceType"/>
    <m/>
    <s v="A data type for describing the service that will be made available by the agency."/>
    <m/>
  </r>
  <r>
    <s v="PublicServiceName"/>
    <s v="Link"/>
    <x v="0"/>
    <x v="2"/>
    <s v="nc:ActivityName"/>
    <m/>
    <s v="A name of an activity."/>
    <m/>
  </r>
  <r>
    <s v="PublicServiceDescription"/>
    <s v="Link"/>
    <x v="3"/>
    <x v="2"/>
    <s v="cyfs:ServiceDescriptionText"/>
    <m/>
    <s v="A description of the service that will be provided as part of a case plan.  Categories include:  assessment, treatment, program, benefit, education, transportation, respite care."/>
    <m/>
  </r>
  <r>
    <s v="PublicServiceDescription"/>
    <s v="Link"/>
    <x v="3"/>
    <x v="2"/>
    <s v="nc:ActivityDescriptionText"/>
    <m/>
    <s v="A description of an activity."/>
    <m/>
  </r>
  <r>
    <s v="PublicServiceType"/>
    <s v="Link"/>
    <x v="3"/>
    <x v="2"/>
    <s v="nc:ActivityCategoryText"/>
    <m/>
    <s v="A kind of activity."/>
    <m/>
  </r>
  <r>
    <s v="PublicServiceLanguage"/>
    <s v="Link"/>
    <x v="1"/>
    <x v="2"/>
    <m/>
    <m/>
    <m/>
    <m/>
  </r>
  <r>
    <s v="PublicServiceHomepage"/>
    <s v="Link"/>
    <x v="1"/>
    <x v="2"/>
    <m/>
    <m/>
    <m/>
    <m/>
  </r>
  <r>
    <s v="PublicServiceChannel"/>
    <s v="Link"/>
    <x v="1"/>
    <x v="2"/>
    <m/>
    <m/>
    <m/>
    <m/>
  </r>
  <r>
    <s v="PublicServicePhysicallyAvailableAt"/>
    <s v="Link"/>
    <x v="1"/>
    <x v="2"/>
    <m/>
    <m/>
    <m/>
    <m/>
  </r>
  <r>
    <s v="PublicServiceRequires"/>
    <s v="Link"/>
    <x v="1"/>
    <x v="2"/>
    <m/>
    <m/>
    <m/>
    <m/>
  </r>
  <r>
    <s v="PublicServiceRelated"/>
    <s v="Link"/>
    <x v="1"/>
    <x v="2"/>
    <m/>
    <m/>
    <m/>
    <m/>
  </r>
  <r>
    <s v="PublicServiceInput"/>
    <s v="Link"/>
    <x v="1"/>
    <x v="2"/>
    <m/>
    <m/>
    <m/>
    <m/>
  </r>
  <r>
    <s v="PublicServiceProduces"/>
    <s v="Link"/>
    <x v="1"/>
    <x v="2"/>
    <m/>
    <m/>
    <m/>
    <m/>
  </r>
  <r>
    <s v="PublicServiceFollows"/>
    <s v="Link"/>
    <x v="1"/>
    <x v="2"/>
    <m/>
    <m/>
    <m/>
    <m/>
  </r>
  <r>
    <s v="PublicServiceSpatial"/>
    <s v="Link"/>
    <x v="1"/>
    <x v="2"/>
    <m/>
    <m/>
    <m/>
    <m/>
  </r>
  <r>
    <s v="PublicServiceTemporal"/>
    <s v="Link"/>
    <x v="1"/>
    <x v="2"/>
    <m/>
    <m/>
    <m/>
    <m/>
  </r>
  <r>
    <s v="Rule"/>
    <s v="Link"/>
    <x v="1"/>
    <x v="2"/>
    <m/>
    <m/>
    <m/>
    <m/>
  </r>
  <r>
    <s v="RuleCreator"/>
    <s v="Link"/>
    <x v="1"/>
    <x v="2"/>
    <m/>
    <m/>
    <m/>
    <m/>
  </r>
  <r>
    <s v="RuleImplements"/>
    <s v="Link"/>
    <x v="1"/>
    <x v="2"/>
    <m/>
    <m/>
    <m/>
    <m/>
  </r>
  <r>
    <s v="Code"/>
    <s v="Link"/>
    <x v="1"/>
    <x v="2"/>
    <m/>
    <m/>
    <m/>
    <m/>
  </r>
  <r>
    <s v="CodeContent"/>
    <s v="Link"/>
    <x v="1"/>
    <x v="2"/>
    <m/>
    <m/>
    <m/>
    <m/>
  </r>
  <r>
    <s v="CodeList"/>
    <s v="Link"/>
    <x v="1"/>
    <x v="2"/>
    <m/>
    <m/>
    <m/>
    <m/>
  </r>
  <r>
    <s v="CodeListAgency"/>
    <s v="Link"/>
    <x v="1"/>
    <x v="2"/>
    <m/>
    <m/>
    <m/>
    <m/>
  </r>
  <r>
    <s v="CodeListVersion"/>
    <s v="Link"/>
    <x v="1"/>
    <x v="2"/>
    <m/>
    <m/>
    <m/>
    <m/>
  </r>
  <r>
    <s v="DateTime"/>
    <s v="Link"/>
    <x v="3"/>
    <x v="2"/>
    <s v="nc:DateType"/>
    <m/>
    <s v="A date of an activity."/>
    <m/>
  </r>
  <r>
    <s v="Identifier"/>
    <s v="Link"/>
    <x v="3"/>
    <x v="2"/>
    <s v="nc:IdentificationType"/>
    <m/>
    <s v="An identification value that represents a country."/>
    <m/>
  </r>
  <r>
    <s v="IdentifierIdentifier"/>
    <s v="Link"/>
    <x v="0"/>
    <x v="2"/>
    <s v="nc:IdentificationID"/>
    <m/>
    <s v="An identifier."/>
    <m/>
  </r>
  <r>
    <s v="IdentifierType"/>
    <s v="Link"/>
    <x v="3"/>
    <x v="2"/>
    <s v="nc:IdentificationCategory"/>
    <m/>
    <s v="A data concept for a kind of identification."/>
    <m/>
  </r>
  <r>
    <s v="IdentifierIssueDate"/>
    <s v="Link"/>
    <x v="4"/>
    <x v="2"/>
    <s v="nc:IdentificationEffectiveDate"/>
    <m/>
    <s v="A date an identification takes effect."/>
    <m/>
  </r>
  <r>
    <s v="IdentifierIssuingAuthority"/>
    <s v="Link"/>
    <x v="0"/>
    <x v="2"/>
    <s v="nc:IdentificationSourceText"/>
    <m/>
    <s v="A person, organization, or locale which issues an identification."/>
    <m/>
  </r>
  <r>
    <s v="IdentifierIssuingAuthorityURI"/>
    <s v="Link"/>
    <x v="1"/>
    <x v="2"/>
    <m/>
    <m/>
    <m/>
    <m/>
  </r>
  <r>
    <s v="String"/>
    <s v="Link"/>
    <x v="0"/>
    <x v="2"/>
    <s v="niem-xs:string"/>
    <m/>
    <m/>
    <m/>
  </r>
  <r>
    <s v="Text"/>
    <s v="Link"/>
    <x v="0"/>
    <x v="2"/>
    <s v="nc:TextType"/>
    <m/>
    <s v="A data type for a character string."/>
    <m/>
  </r>
  <r>
    <s v="TextContent"/>
    <s v="Link"/>
    <x v="0"/>
    <x v="2"/>
    <s v="nc:TextType"/>
    <m/>
    <s v="A data type for a character string."/>
    <m/>
  </r>
  <r>
    <s v="TextLanguage"/>
    <s v="Link"/>
    <x v="0"/>
    <x v="2"/>
    <s v="@xml:lang"/>
    <m/>
    <s v="A human language used in the scope of the element to which it's attached."/>
    <m/>
  </r>
  <r>
    <s v="URI"/>
    <s v="Link"/>
    <x v="0"/>
    <x v="2"/>
    <s v="niem-xs:anyURI"/>
    <m/>
    <m/>
    <m/>
  </r>
  <r>
    <s v="Address"/>
    <s v="Link"/>
    <x v="0"/>
    <x v="3"/>
    <s v="locn:Address"/>
    <s v="Address"/>
    <s v="An &quot;address representation&quot; as defined in the INSPIRE Data Specification on Addresses, v3.0.1. The locn:addressId property may be used to link this locn:Address to other representations."/>
    <s v="ISA Programme Location Core Vocabulary"/>
  </r>
  <r>
    <s v="AddressFullAddress"/>
    <s v="Link"/>
    <x v="0"/>
    <x v="3"/>
    <s v="locn:fullAddress"/>
    <s v="full address"/>
    <s v="The complete address written as a string, with or without formatting. The domain of locn:fullAddress is locn:Address."/>
    <s v="ISA Programme Location Core Vocabulary"/>
  </r>
  <r>
    <s v="AddressPOBox"/>
    <s v="Link"/>
    <x v="0"/>
    <x v="3"/>
    <s v="locn:poBox"/>
    <s v="po box"/>
    <s v="The Post Office Box number. The domain of locn:poBox is locn:Address."/>
    <s v="ISA Programme Location Core Vocabulary"/>
  </r>
  <r>
    <s v="AddressThoroughfare"/>
    <s v="Link"/>
    <x v="0"/>
    <x v="3"/>
    <s v="locn:thoroughfare"/>
    <s v="thoroughfare"/>
    <s v="An address component that represents the name of a passage or way through from one location to another. A thoroughfare is not necessarily a road, it might be a waterway or some other feature. The domain of locn:thoroughfare is locn:Address."/>
    <s v="ISA Programme Location Core Vocabulary"/>
  </r>
  <r>
    <s v="AddressLocatorDesignator"/>
    <s v="Link"/>
    <x v="0"/>
    <x v="3"/>
    <s v="locn:locatorDesignator"/>
    <s v="locator designator"/>
    <s v="A number or a sequence of characters that uniquely identifies the locator within the relevant scope(s). The full identification of the locator could include one or more locator designators."/>
    <s v="ISA Programme Location Core Vocabulary"/>
  </r>
  <r>
    <s v="AddressLocatorName"/>
    <s v="Link"/>
    <x v="0"/>
    <x v="3"/>
    <s v="locn:locatorName"/>
    <s v="locator name"/>
    <s v="Proper noun(s) applied to the real world entity identified by the locator. The locator name could be the name of the property or complex, of the building or part of the building, or it could be the name of a room inside a building."/>
    <s v="ISA Programme Location Core Vocabulary"/>
  </r>
  <r>
    <s v="AddressAddressArea"/>
    <s v="Link"/>
    <x v="0"/>
    <x v="3"/>
    <s v="locn:addressArea"/>
    <s v="address area"/>
    <s v="The name or names of a geographic area or locality that groups a number of addressable objects for addressing purposes, without being an administrative unit. This would typically be part of a city, a neighbourhood or village. The domain of locn:addressArea is locn:Address."/>
    <s v="ISA Programme Location Core Vocabulary"/>
  </r>
  <r>
    <s v="AddressPostName"/>
    <s v="Link"/>
    <x v="0"/>
    <x v="3"/>
    <s v="locn:postName"/>
    <s v="post name"/>
    <s v="The key postal division of the address, usually the city. (INSPIRE's definition is &quot;One or more names created and maintained for postal purposes to identify a subdivision of addresses and postal delivery points.&quot;). The domain of locn:postName is locn:Address."/>
    <s v="ISA Programme Location Core Vocabulary"/>
  </r>
  <r>
    <s v="AddressAdminUnitL2"/>
    <s v="Link"/>
    <x v="0"/>
    <x v="3"/>
    <s v="locn:adminUnitL2"/>
    <s v="admin unit level 2"/>
    <s v="The region of the address, usually a county, state or other such area that typically encompasses several localities. The domain of  locn:adminUnitL2 is locn:Address and the range is a literal, conceptually defined by the INSPIRE Geographical Name data type."/>
    <s v="ISA Programme Location Core Vocabulary"/>
  </r>
  <r>
    <s v="AddressAdminUnitL1"/>
    <s v="Link"/>
    <x v="0"/>
    <x v="3"/>
    <s v="locn:adminUnitL1"/>
    <s v="admin unit level 1"/>
    <s v="The uppermost administrative unit for the address, almost always a country. The domain of locn:adminUnitL1 is locn:Address and the range is a literal, conceptually defined by the INSPIRE Geographical Name data type."/>
    <s v="ISA Programme Location Core Vocabulary"/>
  </r>
  <r>
    <s v="AddressPostCode"/>
    <s v="Link"/>
    <x v="0"/>
    <x v="3"/>
    <s v="locn:postCode"/>
    <s v="post code"/>
    <s v="The post code (a.k.a postal code, zip code etc.). Post codes are common elements in many countries' postal address systems. The domain of locn:postCode is locn:Address."/>
    <s v="ISA Programme Location Core Vocabulary"/>
  </r>
  <r>
    <s v="AddressAddressID"/>
    <s v="Link"/>
    <x v="0"/>
    <x v="3"/>
    <s v="locn:addressId"/>
    <s v="address ID"/>
    <s v="The concept of adding a globally unique identifier for each instance of an address is a crucial part of the INSPIRE data spec. The domain of locn:addressId is locn:Address."/>
    <s v="ISA Programme Location Core Vocabulary"/>
  </r>
  <r>
    <s v="Agent"/>
    <s v="Link"/>
    <x v="0"/>
    <x v="3"/>
    <s v="dcterms:Agent"/>
    <s v="Agent"/>
    <s v="A resource that acts or has the power to act."/>
    <s v="Core Public Service"/>
  </r>
  <r>
    <s v="AgentPlaysRole"/>
    <s v="Link"/>
    <x v="0"/>
    <x v="3"/>
    <s v="cpsv:hasRole"/>
    <s v="has role"/>
    <s v="This very general property links an Agent to a Public Service in which it plays some role. Its is a super property of both cpsv:provides and cpsv:uses."/>
    <s v="Core Public Service"/>
  </r>
  <r>
    <s v="AgentProvides"/>
    <s v="Link"/>
    <x v="0"/>
    <x v="3"/>
    <s v="cpsv:provides"/>
    <s v="provides"/>
    <s v="Links an Agent to a Public Service for which it is responsible. Whether it provides the service directly or outsources it is not relevant, the Agent that provides the service is the one that is ultimately responsible for its provision."/>
    <s v="Core Public Service"/>
  </r>
  <r>
    <s v="AgentUses"/>
    <s v="Link"/>
    <x v="0"/>
    <x v="3"/>
    <s v="cpsv:uses"/>
    <s v="uses"/>
    <s v="Links an Agent to a Public Service in which it plays the specific role of user, meaning that it provides the input and receives the output but does not play any direct role in providing the service. This will typically be an individual citizen or an outside organisation."/>
    <s v="Core Public Service"/>
  </r>
  <r>
    <s v="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FormalFramework"/>
    <s v="Link"/>
    <x v="0"/>
    <x v="3"/>
    <s v="cpsv:FormalFramework"/>
    <m/>
    <m/>
    <s v="Registered Organization Vocabulary"/>
  </r>
  <r>
    <s v="FormalFrameworkCreator"/>
    <s v="Link"/>
    <x v="5"/>
    <x v="3"/>
    <s v="dcterms:creator"/>
    <s v="Creator"/>
    <s v="An entity primarily responsible for making the resource."/>
    <s v="Registered Organization Vocabulary"/>
  </r>
  <r>
    <s v="FormalFrameworkRelated"/>
    <s v="Link"/>
    <x v="5"/>
    <x v="3"/>
    <s v="dcterms:relation"/>
    <s v="Relation"/>
    <s v="A related resource."/>
    <s v="Registered Organization Vocabulary"/>
  </r>
  <r>
    <s v="Geometry"/>
    <s v="Link"/>
    <x v="0"/>
    <x v="3"/>
    <s v="locn:Geometry"/>
    <s v="Geometry"/>
    <s v="The locn:Geometry class provides the means to identify a location as a point, line, polygon, etc. expressed using coordinates in some coordinate reference system."/>
    <s v="ISA Programme Location Core Vocabulary"/>
  </r>
  <r>
    <s v="GeometryCoordinates"/>
    <s v="Link"/>
    <x v="3"/>
    <x v="3"/>
    <s v="locn:geometry"/>
    <s v="geometry"/>
    <s v="Associates any resource with the corresponding geometry."/>
    <s v="ISA Programme Location Core Vocabulary"/>
  </r>
  <r>
    <s v="GeometryCRS"/>
    <s v="Link"/>
    <x v="1"/>
    <x v="3"/>
    <m/>
    <m/>
    <m/>
    <s v="ISA Programme Location Core Vocabulary"/>
  </r>
  <r>
    <s v="GeometryType"/>
    <s v="Link"/>
    <x v="1"/>
    <x v="3"/>
    <m/>
    <m/>
    <m/>
    <s v="ISA Programme Location Core Vocabulary"/>
  </r>
  <r>
    <s v="Input"/>
    <s v="Link"/>
    <x v="0"/>
    <x v="3"/>
    <s v="cpsv:Input"/>
    <s v="Input"/>
    <s v="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InputName"/>
    <s v="Link"/>
    <x v="5"/>
    <x v="3"/>
    <s v="dcterms:title"/>
    <s v="Title"/>
    <s v="A name given to the resource."/>
    <s v="Core Public Service"/>
  </r>
  <r>
    <s v="InputDescription"/>
    <s v="Link"/>
    <x v="5"/>
    <x v="3"/>
    <s v="dcterms:description"/>
    <s v="Description"/>
    <s v="An account of the resource."/>
    <s v="Core Public Service"/>
  </r>
  <r>
    <s v="InputType"/>
    <s v="Link"/>
    <x v="5"/>
    <x v="3"/>
    <s v="dcterms:type"/>
    <s v="Type"/>
    <s v="The nature or genre of the resource."/>
    <s v="Core Public Service"/>
  </r>
  <r>
    <s v="Jurisdiction"/>
    <s v="Link"/>
    <x v="0"/>
    <x v="3"/>
    <s v="dcterms:Jurisdiction"/>
    <s v="Jurisdiction"/>
    <s v="The extent or range of judicial, law enforcement, or other authority."/>
    <s v="ISA Programme Person Core Vocabulary"/>
  </r>
  <r>
    <s v="JurisdictionName"/>
    <s v="Link"/>
    <x v="5"/>
    <x v="3"/>
    <s v="dcterms:title"/>
    <s v="Title"/>
    <s v="A name given to the resource."/>
    <s v="ISA Programme Person Core Vocabulary"/>
  </r>
  <r>
    <s v="JurisdictionIdentifier"/>
    <s v="Link"/>
    <x v="5"/>
    <x v="3"/>
    <s v="URI"/>
    <m/>
    <m/>
    <s v="ISA Programme Person Core Vocabulary"/>
  </r>
  <r>
    <s v="LegalEntity"/>
    <s v="Link"/>
    <x v="0"/>
    <x v="3"/>
    <s v="rov:RegisteredOrganization"/>
    <s v="Registered Organization"/>
    <s v="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
    <s v="Registered Organization Vocabulary"/>
  </r>
  <r>
    <s v="LegalEntityLegalIdentifier"/>
    <s v="Link"/>
    <x v="0"/>
    <x v="3"/>
    <s v="rov:registration _x000a_rdfs:subPropertyOf adms:identifier"/>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Identifier"/>
    <s v="Link"/>
    <x v="0"/>
    <x v="3"/>
    <s v="rov:registration"/>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LegalName"/>
    <s v="Link"/>
    <x v="0"/>
    <x v="3"/>
    <s v="rov:legalName"/>
    <s v="legal name"/>
    <s v="The legal name of the business. A business might have more than one legal name, particularly in countries with more than one official language. In such cases the language of the string should be identified."/>
    <s v="Registered Organization Vocabulary"/>
  </r>
  <r>
    <s v="LegalEntityAlternativeName"/>
    <s v="Link"/>
    <x v="5"/>
    <x v="3"/>
    <s v="skos:altLabel"/>
    <s v="alternative label"/>
    <m/>
    <s v="Registered Organization Vocabulary"/>
  </r>
  <r>
    <s v="LegalEntityCompanyType"/>
    <s v="Link"/>
    <x v="0"/>
    <x v="3"/>
    <s v="rov:orgType _x000a_rdfs:subPropertyOf org:classification"/>
    <s v="company type"/>
    <s v="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
    <s v="Registered Organization Vocabulary"/>
  </r>
  <r>
    <s v="LegalEntityCompanyStatus"/>
    <s v="Link"/>
    <x v="0"/>
    <x v="3"/>
    <s v="rov:orgStatus _x000a_rdfs:subPropertyOf org:classification"/>
    <s v="company status"/>
    <s v="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
    <s v="Registered Organization Vocabulary"/>
  </r>
  <r>
    <s v="LegalEntityCompanyActivity"/>
    <s v="Link"/>
    <x v="0"/>
    <x v="3"/>
    <s v="rov:orgActivity _x000a_rdfs:subPropertyOf org:classification"/>
    <s v="company activity"/>
    <s v="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
    <s v="Registered Organization Vocabulary"/>
  </r>
  <r>
    <s v="LegalEntityRegisteredAddress"/>
    <s v="Link"/>
    <x v="5"/>
    <x v="3"/>
    <s v="org:hasRegisteredSite"/>
    <s v="has registered site"/>
    <s v="Indicates the legally registered site for the organization, in many legal jurisdictions there is a requirement that FormalOrganizations such as Companies or Charities have such a primary designed site. "/>
    <s v="Registered Organization Vocabulary"/>
  </r>
  <r>
    <s v="LegalEntityAddress"/>
    <s v="Link"/>
    <x v="5"/>
    <x v="3"/>
    <s v="locn:address"/>
    <s v="address"/>
    <s v=" Indicates the legally registered site for the organization, in many legal jurisdictions there is a requirement that FormalOrganizations such as Companies or Charities have such a primary designed site. "/>
    <s v="Registered Organization Vocabulary"/>
  </r>
  <r>
    <s v="LegalEntityLocation"/>
    <s v="Link"/>
    <x v="5"/>
    <x v="3"/>
    <s v="locn:location"/>
    <s v="location"/>
    <s v="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
    <s v="Registered Organization Vocabulary"/>
  </r>
  <r>
    <s v="Location"/>
    <s v="Link"/>
    <x v="0"/>
    <x v="3"/>
    <s v="dcterms:Location"/>
    <s v="Location"/>
    <s v="dcterms:Location class fully represents the ISA Programme Location Core Vocabulary class of Location."/>
    <s v="ISA Programme Location Core Vocabulary"/>
  </r>
  <r>
    <s v="LocationGeographicName"/>
    <s v="Link"/>
    <x v="0"/>
    <x v="3"/>
    <s v="locn:geographicName"/>
    <s v="geographic name"/>
    <s v="A geographic name is a proper noun applied to a spatial object. Taking the example used in the INSPIRE Data Specification on Geographical Names, v3.0.1 (pages 40-42), the following are all valid geographic names for the Greek capital:_x000a_- Aθnνa (the Greek endonym written in the Greek script)_x000a_- Athína (the standard Romanisation of the endonym)_x000a_- Athens (the English language exonym)_x000a_For INSPIRE-conformant data, provide the metadata for the geographic name using a skos:Concept as a datatype."/>
    <s v="ISA Programme Location Core Vocabulary"/>
  </r>
  <r>
    <s v="LocationGeographicIdentifier"/>
    <s v="Link"/>
    <x v="0"/>
    <x v="3"/>
    <s v="rdfs:seeAlso"/>
    <s v="geographic identifier"/>
    <s v="rdfs:seeAlso fully represents the ISA Programme Location Core Vocabulary concept of a geographic identifier."/>
    <s v="ISA Programme Location Core Vocabulary"/>
  </r>
  <r>
    <s v="LocationAddress"/>
    <s v="Link"/>
    <x v="0"/>
    <x v="3"/>
    <s v="locn:address"/>
    <s v="address"/>
    <s v="The locn:address property relationship associates any resource with the locn:Address class"/>
    <s v="ISA Programme Location Core Vocabulary"/>
  </r>
  <r>
    <s v="LocationGeometry"/>
    <s v="Link"/>
    <x v="0"/>
    <x v="3"/>
    <s v="locn:geometry"/>
    <s v="geometry"/>
    <s v="Associates any resource with the corresponding geometry."/>
    <s v="ISA Programme Location Core Vocabulary"/>
  </r>
  <r>
    <s v="Output"/>
    <s v="Link"/>
    <x v="0"/>
    <x v="3"/>
    <s v="cpsv:Output"/>
    <s v="Output"/>
    <s v="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OutputName"/>
    <s v="Link"/>
    <x v="5"/>
    <x v="3"/>
    <s v="dcterms:title"/>
    <s v="Title"/>
    <s v="A name given to the resource."/>
    <s v="Core Public Service"/>
  </r>
  <r>
    <s v="OutputDescription"/>
    <s v="Link"/>
    <x v="5"/>
    <x v="3"/>
    <s v="dcterms:description"/>
    <s v="Description"/>
    <s v="An account of the resource."/>
    <s v="Core Public Service"/>
  </r>
  <r>
    <s v="OutputType"/>
    <s v="Link"/>
    <x v="5"/>
    <x v="3"/>
    <s v="dcterms:type"/>
    <s v="Type"/>
    <s v="The nature or genre of the resource."/>
    <s v="Core Public Service"/>
  </r>
  <r>
    <s v="PeriodOfTime"/>
    <s v="Link"/>
    <x v="0"/>
    <x v="3"/>
    <s v="dcterms:PeriodOfTime"/>
    <s v="Period of Time"/>
    <s v="An interval of time that is named or defined by its start and end dates."/>
    <s v="Registered Organization Vocabulary"/>
  </r>
  <r>
    <s v="Person"/>
    <s v="Link"/>
    <x v="0"/>
    <x v="3"/>
    <s v="person:Person"/>
    <s v="Person"/>
    <s v="This file specifies the set of RDF classes and properties used in the &amp;documentationTitle"/>
    <s v="ISA Programme Person Core Vocabulary"/>
  </r>
  <r>
    <s v="PersonIdentifier"/>
    <s v="Link"/>
    <x v="5"/>
    <x v="3"/>
    <s v="dcterms:identifier"/>
    <s v="Identifier"/>
    <s v="An unambiguous reference to the resource within a given context."/>
    <s v="ISA Programme Person Core Vocabulary"/>
  </r>
  <r>
    <s v="PersonFullName"/>
    <s v="Link"/>
    <x v="0"/>
    <x v="3"/>
    <s v="foaf:name"/>
    <s v="name"/>
    <s v="The foaf:name property fully represents the Person Core Vocabulary term of full name"/>
    <s v="ISA Programme Person Core Vocabulary"/>
  </r>
  <r>
    <s v="PersonGivenName"/>
    <s v="Link"/>
    <x v="0"/>
    <x v="3"/>
    <s v="foaf:givenName"/>
    <s v="given name"/>
    <s v="The foaf:givenName property fully represents the Person Core Vocabulary term of given name"/>
    <s v="ISA Programme Person Core Vocabulary"/>
  </r>
  <r>
    <s v="PersonFamilyName"/>
    <s v="Link"/>
    <x v="0"/>
    <x v="3"/>
    <s v="foaf:familyName"/>
    <s v="family name"/>
    <s v="The foaf:familyName property fully represents the Person Core Vocabulary term of family name"/>
    <s v="ISA Programme Person Core Vocabulary"/>
  </r>
  <r>
    <s v="PersonPatronymicName"/>
    <s v="Link"/>
    <x v="0"/>
    <x v="3"/>
    <s v="person:patronymicName"/>
    <s v="patronymic name"/>
    <s v="Patronymic names are important in some countries. Iceland does not have a concept of family name in the way that many other European countries do, for example. In Bulgaria and Russia, patronymic names are in every day usage, for example, the &quot;Sergeyevich&quot; (Сергеевич) in &quot;Mikhail Sergeyevich Gorbachev&quot;"/>
    <s v="ISA Programme Person Core Vocabulary"/>
  </r>
  <r>
    <s v="PersonAlternativeName"/>
    <s v="Link"/>
    <x v="5"/>
    <x v="3"/>
    <s v="dcterms:alternative"/>
    <s v="alternative name"/>
    <s v="The dcterms:alternative property fully represents the Person Core Vocabulary property of alternative name."/>
    <s v="ISA Programme Person Core Vocabulary"/>
  </r>
  <r>
    <s v="PersonGender"/>
    <s v="Link"/>
    <x v="0"/>
    <x v="3"/>
    <s v="schema:gender"/>
    <s v="gender"/>
    <s v="The schema:gender property fully represents the Person Core Vocabulary term of the same name."/>
    <s v="ISA Programme Person Core Vocabulary"/>
  </r>
  <r>
    <s v="PersonBirthName"/>
    <s v="Link"/>
    <x v="0"/>
    <x v="3"/>
    <s v="person:birthName"/>
    <s v="birth name"/>
    <s v="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
    <s v="ISA Programme Person Core Vocabulary"/>
  </r>
  <r>
    <s v="PersonDateOfBirth"/>
    <s v="Link"/>
    <x v="0"/>
    <x v="3"/>
    <s v="schema:birthDate"/>
    <s v="date of birth"/>
    <s v="The schema:birthDate property fully represents the Person Core Vocabulary term of date of birth"/>
    <s v="ISA Programme Person Core Vocabulary"/>
  </r>
  <r>
    <s v="PersonDateOfDeath"/>
    <s v="Link"/>
    <x v="0"/>
    <x v="3"/>
    <s v="schema:deathDate "/>
    <s v="date of death"/>
    <s v="The schema:deathDate property fully represents the Person Core Vocabulary term of date of death."/>
    <s v="ISA Programme Person Core Vocabulary"/>
  </r>
  <r>
    <s v="PersonCountryOfBirth"/>
    <s v="Link"/>
    <x v="0"/>
    <x v="3"/>
    <s v="person:countryOfBirth"/>
    <s v="country of birth"/>
    <s v="The range of country of birth is dcterms:Location and schema:Place."/>
    <s v="ISA Programme Person Core Vocabulary"/>
  </r>
  <r>
    <s v="PersonCountryOfDeath"/>
    <s v="Link"/>
    <x v="0"/>
    <x v="3"/>
    <s v="person:countryOfDeath"/>
    <s v="country of death"/>
    <s v="The range of country of death is dcterms:Location and schema:Place."/>
    <s v="ISA Programme Person Core Vocabulary"/>
  </r>
  <r>
    <s v="PersonPlaceOfBirth"/>
    <s v="Link"/>
    <x v="0"/>
    <x v="3"/>
    <s v="person:placeOfBirth"/>
    <s v="place of birth"/>
    <s v="The range of place of birth is dcterms:Location and schema:Place."/>
    <s v="ISA Programme Person Core Vocabulary"/>
  </r>
  <r>
    <s v="PersonPlaceOfDeath"/>
    <s v="Link"/>
    <x v="0"/>
    <x v="3"/>
    <s v="person:placeOfDeath"/>
    <s v="place of death"/>
    <s v="The range of place of death is dcterms:Location and schema:Place."/>
    <s v="ISA Programme Person Core Vocabulary"/>
  </r>
  <r>
    <s v="PersonCitizenship"/>
    <s v="Link"/>
    <x v="0"/>
    <x v="3"/>
    <s v="person:citizenship"/>
    <s v="citizenship"/>
    <s v="The range of citizenship is dcterms:Jurisdiction."/>
    <s v="ISA Programme Person Core Vocabulary"/>
  </r>
  <r>
    <s v="PersonResidency"/>
    <s v="Link"/>
    <x v="0"/>
    <x v="3"/>
    <s v="person:residency"/>
    <s v="residency"/>
    <s v="The range of residency is dcterms:Jurisdiction."/>
    <s v="ISA Programme Person Core Vocabulary"/>
  </r>
  <r>
    <s v="PersonAddress"/>
    <s v="Link"/>
    <x v="0"/>
    <x v="3"/>
    <s v="locn:address"/>
    <s v="address"/>
    <s v="The locn:address property relationship associates any resource with the locn:Address class"/>
    <s v="ISA Programme Person Core Vocabulary"/>
  </r>
  <r>
    <s v="PublicService"/>
    <s v="Link"/>
    <x v="0"/>
    <x v="3"/>
    <s v="cpsv:PublicService"/>
    <s v="Public Service"/>
    <s v="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
    <s v="Core Public Service"/>
  </r>
  <r>
    <s v="PublicServiceName"/>
    <s v="Link"/>
    <x v="0"/>
    <x v="3"/>
    <s v="skos:prefLabel"/>
    <s v="preferred label"/>
    <m/>
    <s v="Core Public Service"/>
  </r>
  <r>
    <s v="PublicServiceName"/>
    <s v="Link"/>
    <x v="0"/>
    <x v="3"/>
    <s v="dcterms:title"/>
    <s v="Title"/>
    <s v="A name given to the resource."/>
    <s v="Core Public Service"/>
  </r>
  <r>
    <s v="PublicServiceDescription"/>
    <s v="Link"/>
    <x v="0"/>
    <x v="3"/>
    <s v="dcterms:description"/>
    <s v="Description"/>
    <s v="An account of the resource."/>
    <s v="Core Public Service"/>
  </r>
  <r>
    <s v="PublicServiceType"/>
    <s v="Link"/>
    <x v="0"/>
    <x v="3"/>
    <s v="dcterms:type"/>
    <s v="Type"/>
    <s v="The nature or genre of the resource."/>
    <s v="Core Public Service"/>
  </r>
  <r>
    <s v="PublicServiceLanguage"/>
    <s v="Link"/>
    <x v="0"/>
    <x v="3"/>
    <s v="dcterms:language"/>
    <s v="Language"/>
    <s v="A language of the resource."/>
    <s v="Core Public Service"/>
  </r>
  <r>
    <s v="PublicServiceHomepage"/>
    <s v="Link"/>
    <x v="0"/>
    <x v="3"/>
    <s v="foaf:homepage"/>
    <s v="homepage"/>
    <s v="A homepage for some thing. "/>
    <s v="Core Public Service"/>
  </r>
  <r>
    <s v="PublicService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PublicServicePhysicallyAvailableAt"/>
    <s v="Link"/>
    <x v="0"/>
    <x v="3"/>
    <s v="cpsv:physicallyAvailableAt"/>
    <s v="physically available at"/>
    <s v="This property is designed to link a Public Service to a physical location at which a user may interact with it. Defined as a sub property of hasChannel, its domain is not restricted so that it may be used in other contexts."/>
    <s v="Core Public Service"/>
  </r>
  <r>
    <s v="PublicServiceRequires"/>
    <s v="Link"/>
    <x v="0"/>
    <x v="3"/>
    <s v="dcterms:requires"/>
    <s v="Requires"/>
    <s v="A related resource that is required by the described resource to support its function, delivery, or coherence."/>
    <s v="Core Public Service"/>
  </r>
  <r>
    <s v="PublicServiceRelated"/>
    <s v="Link"/>
    <x v="0"/>
    <x v="3"/>
    <s v="dcterms:relation"/>
    <s v="Relation"/>
    <s v="A related resource."/>
    <s v="Core Public Service"/>
  </r>
  <r>
    <s v="PublicServiceInput"/>
    <s v="Link"/>
    <x v="0"/>
    <x v="3"/>
    <s v="cpsv:hasInput"/>
    <s v="has input"/>
    <s v="Links a Public Service to one or more instances of the Input class. A specific service may require the presence of certain inputs or combinations of inputs in order to operate. These should be described in an application profile for a given service."/>
    <s v="Core Public Service"/>
  </r>
  <r>
    <s v="PublicServiceProduces"/>
    <s v="Link"/>
    <x v="0"/>
    <x v="3"/>
    <s v="cpsv:produces"/>
    <s v="produces"/>
    <s v="Links a Public Service to one or more instances of the Output class which is its range."/>
    <s v="Core Public Service"/>
  </r>
  <r>
    <s v="PublicServiceFollows"/>
    <s v="Link"/>
    <x v="0"/>
    <x v="3"/>
    <s v="cpsv:follows"/>
    <s v="follows"/>
    <s v="Links a Public Service to the Rule(s) under which it operates."/>
    <s v="Core Public Service"/>
  </r>
  <r>
    <s v="PublicServiceSpatial"/>
    <s v="Link"/>
    <x v="5"/>
    <x v="3"/>
    <s v="dcterms:spatial"/>
    <s v="Spatial Coverage"/>
    <s v="Spatial characteristics of the resource."/>
    <s v="Core Public Service"/>
  </r>
  <r>
    <s v="PublicServiceTemporal"/>
    <s v="Link"/>
    <x v="5"/>
    <x v="3"/>
    <s v="dcterms:temporal"/>
    <s v="Temporal Coverage"/>
    <s v="Temporal characteristics of the resource."/>
    <s v="Core Public Service"/>
  </r>
  <r>
    <s v="Rule"/>
    <s v="Link"/>
    <x v="0"/>
    <x v="3"/>
    <s v="cpsv:Rule"/>
    <s v="Rule"/>
    <s v="The Rule class represents a document that sets out the specific rules, guidelines or procedures that the Public Service follows. Instances of the Rule class are FRBR Expressions, that is, a concrete expression, such as a document, of the more abstract concept of the rules themselves."/>
    <s v="Core Public Service"/>
  </r>
  <r>
    <s v="RuleCreator"/>
    <s v="Link"/>
    <x v="0"/>
    <x v="3"/>
    <s v="cpsv:produces"/>
    <s v="produces"/>
    <s v="Links a Public Service to one or more instances of the Output class which is its range."/>
    <s v="Core Public Service"/>
  </r>
  <r>
    <s v="RuleImplements"/>
    <s v="Link"/>
    <x v="0"/>
    <x v="3"/>
    <s v="cpsv:implements"/>
    <s v="implements"/>
    <s v="Links a Rule to relevant legislation or policy documents i.e. the formal framework under which the Rules are defined."/>
    <s v="Core Public Service"/>
  </r>
  <r>
    <s v="Code"/>
    <s v="Link"/>
    <x v="0"/>
    <x v="3"/>
    <s v="skos:Concept"/>
    <s v="Concept"/>
    <s v="The class skos:Concept is the class of SKOS concepts."/>
    <s v="ISA Programme Person Core Vocabulary"/>
  </r>
  <r>
    <s v="CodeContent"/>
    <s v="Link"/>
    <x v="0"/>
    <x v="3"/>
    <s v="skos:notation"/>
    <s v="notation"/>
    <s v="A notation is a string of characters such as &quot;T58.5&quot; or &quot;303.4833&quot; used to uniquely identify a concept within the scope of a given concept scheme. A notation is different from a lexical label in that a notation is not normally recognizable as a word or sequence of words in any natural language."/>
    <s v="ISA Programme Person Core Vocabulary"/>
  </r>
  <r>
    <s v="CodeList"/>
    <s v="Link"/>
    <x v="0"/>
    <x v="3"/>
    <s v="skos:inScheme"/>
    <s v="is in scheme"/>
    <m/>
    <s v="ISA Programme Person Core Vocabulary"/>
  </r>
  <r>
    <s v="CodeListAgency"/>
    <s v="Link"/>
    <x v="5"/>
    <x v="3"/>
    <s v="dcterms:publisher"/>
    <s v="Publisher"/>
    <s v="An entity responsible for making the resource available."/>
    <s v="ISA Programme Person Core Vocabulary"/>
  </r>
  <r>
    <s v="CodeListVersion"/>
    <s v="Link"/>
    <x v="5"/>
    <x v="3"/>
    <s v="owl:versionInfo"/>
    <m/>
    <s v="An owl:versionInfo statement generally has as its object a string giving information about this version, for example RCS/CVS keywords. This statement does not contribute to the logical meaning of the ontology other than that given by the RDF(S) model theory."/>
    <s v="ISA Programme Person Core Vocabulary"/>
  </r>
  <r>
    <s v="DateTime"/>
    <s v="Link"/>
    <x v="0"/>
    <x v="3"/>
    <s v="xs:dateTime"/>
    <s v="dateTime"/>
    <s v="dateTime values may be viewed as objects with integer-valued year, month, day, hour and minute properties, a decimal-valued second property, and a boolean timezoned property. "/>
    <m/>
  </r>
  <r>
    <s v="Identifier"/>
    <s v="Link"/>
    <x v="0"/>
    <x v="3"/>
    <s v="dcterms:identifier"/>
    <s v="Identifier"/>
    <s v="An unambiguous reference to the resource within a given context."/>
    <s v="ISA Programme Person Core Vocabulary"/>
  </r>
  <r>
    <s v="IdentifierIdentifier"/>
    <s v="Link"/>
    <x v="0"/>
    <x v="3"/>
    <s v="dcterms:identifier"/>
    <s v="Identifier"/>
    <s v="An unambiguous reference to the resource within a given context."/>
    <s v="ISA Programme Person Core Vocabulary"/>
  </r>
  <r>
    <s v="IdentifierType"/>
    <s v="Link"/>
    <x v="5"/>
    <x v="3"/>
    <s v="dcterms:type"/>
    <s v="Type"/>
    <s v="The nature or genre of the resource."/>
    <s v="ISA Programme Person Core Vocabulary"/>
  </r>
  <r>
    <s v="IdentifierIssueDate"/>
    <s v="Link"/>
    <x v="5"/>
    <x v="3"/>
    <s v="dcterms:issued"/>
    <s v="Date Issued"/>
    <s v="Date of formal issuance (e.g., publication) of the resource."/>
    <s v="ISA Programme Person Core Vocabulary"/>
  </r>
  <r>
    <s v="IdentifierIssuingAuthority"/>
    <s v="Link"/>
    <x v="5"/>
    <x v="3"/>
    <s v="dcterms:publisher"/>
    <s v="Publisher"/>
    <s v="An entity responsible for making the resource available."/>
    <s v="ISA Programme Person Core Vocabulary"/>
  </r>
  <r>
    <s v="IdentifierIssuingAuthorityURI"/>
    <s v="Link"/>
    <x v="5"/>
    <x v="3"/>
    <s v="dcterms:creator"/>
    <s v="Creator"/>
    <s v="An entity primarily responsible for making the resource."/>
    <s v="ISA Programme Person Core Vocabulary"/>
  </r>
  <r>
    <s v="String"/>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Content"/>
    <s v="Link"/>
    <x v="0"/>
    <x v="3"/>
    <s v="xml:string"/>
    <m/>
    <m/>
    <s v="ISA Programme Person Core Vocabulary"/>
  </r>
  <r>
    <s v="TextLanguage"/>
    <s v="Link"/>
    <x v="0"/>
    <x v="3"/>
    <s v="xml:lang"/>
    <m/>
    <m/>
    <s v="ISA Programme Person Core Vocabulary"/>
  </r>
  <r>
    <s v="URI"/>
    <s v="Link"/>
    <x v="0"/>
    <x v="3"/>
    <s v="xsd:anyURI"/>
    <m/>
    <m/>
    <s v="ISA Programme Person Core Vocabulary"/>
  </r>
  <r>
    <s v="Address"/>
    <s v="Link"/>
    <x v="0"/>
    <x v="4"/>
    <s v="Postadress"/>
    <s v="EN: &quot;Address&quot;"/>
    <s v="Contact option that unambiguously  defines an actual area  for mail delivery,  usually linked with an indication of the addressee or recipient, and in some cases a particular address source."/>
    <m/>
  </r>
  <r>
    <s v="Address"/>
    <s v="Link"/>
    <x v="0"/>
    <x v="4"/>
    <s v="Belägenhetadress"/>
    <s v="EN: &quot;Location Address&quot;"/>
    <s v="Contact option that unambiguously  indicates a geographical location without using coordinates, and which may be the same as the mailing address."/>
    <m/>
  </r>
  <r>
    <s v="AddressFullAddress"/>
    <s v="Link"/>
    <x v="1"/>
    <x v="4"/>
    <m/>
    <m/>
    <m/>
    <m/>
  </r>
  <r>
    <s v="AddressPOBox"/>
    <s v="Link"/>
    <x v="1"/>
    <x v="4"/>
    <m/>
    <m/>
    <m/>
    <m/>
  </r>
  <r>
    <s v="AddressThoroughfare"/>
    <s v="Link"/>
    <x v="1"/>
    <x v="4"/>
    <m/>
    <m/>
    <m/>
    <m/>
  </r>
  <r>
    <s v="AddressLocatorDesignator"/>
    <s v="Link"/>
    <x v="1"/>
    <x v="4"/>
    <m/>
    <m/>
    <m/>
    <m/>
  </r>
  <r>
    <s v="AddressLocatorName"/>
    <s v="Link"/>
    <x v="1"/>
    <x v="4"/>
    <m/>
    <m/>
    <m/>
    <m/>
  </r>
  <r>
    <s v="AddressAddressArea"/>
    <s v="Link"/>
    <x v="3"/>
    <x v="4"/>
    <s v="belägenhetsadress adressområde"/>
    <s v="EN: &quot;Location Address - Address Area&quot;"/>
    <m/>
    <m/>
  </r>
  <r>
    <s v="AddressPostName"/>
    <s v="Link"/>
    <x v="3"/>
    <x v="4"/>
    <s v="postadress postort "/>
    <s v="EN: &quot;Address City&quot;"/>
    <m/>
    <m/>
  </r>
  <r>
    <s v="AddressAdminUnitL2"/>
    <s v="Link"/>
    <x v="1"/>
    <x v="4"/>
    <m/>
    <m/>
    <m/>
    <m/>
  </r>
  <r>
    <s v="AddressAdminUnitL1"/>
    <s v="Link"/>
    <x v="1"/>
    <x v="4"/>
    <m/>
    <m/>
    <m/>
    <m/>
  </r>
  <r>
    <s v="AddressPostCode"/>
    <s v="Link"/>
    <x v="0"/>
    <x v="4"/>
    <s v="postadress postnummer"/>
    <s v="EN: &quot;Address Postal Code&quot;"/>
    <m/>
    <m/>
  </r>
  <r>
    <s v="AddressAddressID"/>
    <s v="Link"/>
    <x v="1"/>
    <x v="4"/>
    <m/>
    <m/>
    <m/>
    <m/>
  </r>
  <r>
    <s v="Agent"/>
    <s v="Link"/>
    <x v="3"/>
    <x v="4"/>
    <s v="Person"/>
    <s v="EN: &quot;Person&quot;"/>
    <s v="Natural or legal person who is identified by at least one identifier and is contacted by at least one point of contact."/>
    <m/>
  </r>
  <r>
    <s v="AgentPlaysRole"/>
    <s v="Link"/>
    <x v="4"/>
    <x v="4"/>
    <s v="Enskild näringsidkare"/>
    <s v="EN: &quot;Sole Trader&quot;"/>
    <s v="A natural person, who in a form other than through a legal person, operates permanently, independently and for profit."/>
    <m/>
  </r>
  <r>
    <s v="AgentProvides"/>
    <s v="Link"/>
    <x v="1"/>
    <x v="4"/>
    <m/>
    <m/>
    <m/>
    <m/>
  </r>
  <r>
    <s v="AgentUses"/>
    <s v="Link"/>
    <x v="1"/>
    <x v="4"/>
    <m/>
    <m/>
    <m/>
    <m/>
  </r>
  <r>
    <s v="Channel"/>
    <s v="Link"/>
    <x v="2"/>
    <x v="4"/>
    <s v="kontaktväg kanal "/>
    <s v="EN: &quot;Contact Channel&quot;"/>
    <s v="Channel used to contact one or more persons or establishments."/>
    <m/>
  </r>
  <r>
    <s v="FormalFramework"/>
    <s v="Link"/>
    <x v="1"/>
    <x v="4"/>
    <m/>
    <m/>
    <m/>
    <m/>
  </r>
  <r>
    <s v="FormalFrameworkCreator"/>
    <s v="Link"/>
    <x v="1"/>
    <x v="4"/>
    <m/>
    <m/>
    <m/>
    <m/>
  </r>
  <r>
    <s v="FormalFrameworkRelated"/>
    <s v="Link"/>
    <x v="1"/>
    <x v="4"/>
    <m/>
    <m/>
    <m/>
    <m/>
  </r>
  <r>
    <s v="Geometry"/>
    <s v="Link"/>
    <x v="1"/>
    <x v="4"/>
    <m/>
    <m/>
    <m/>
    <m/>
  </r>
  <r>
    <s v="GeometryCoordinates"/>
    <s v="Link"/>
    <x v="1"/>
    <x v="4"/>
    <m/>
    <m/>
    <m/>
    <m/>
  </r>
  <r>
    <s v="GeometryCRS"/>
    <s v="Link"/>
    <x v="1"/>
    <x v="4"/>
    <m/>
    <m/>
    <m/>
    <m/>
  </r>
  <r>
    <s v="GeometryType"/>
    <s v="Link"/>
    <x v="1"/>
    <x v="4"/>
    <m/>
    <m/>
    <m/>
    <m/>
  </r>
  <r>
    <s v="Input"/>
    <s v="Link"/>
    <x v="1"/>
    <x v="4"/>
    <m/>
    <m/>
    <m/>
    <m/>
  </r>
  <r>
    <s v="InputName"/>
    <s v="Link"/>
    <x v="1"/>
    <x v="4"/>
    <m/>
    <m/>
    <m/>
    <m/>
  </r>
  <r>
    <s v="InputDescription"/>
    <s v="Link"/>
    <x v="1"/>
    <x v="4"/>
    <m/>
    <m/>
    <m/>
    <m/>
  </r>
  <r>
    <s v="InputType"/>
    <s v="Link"/>
    <x v="1"/>
    <x v="4"/>
    <m/>
    <m/>
    <m/>
    <m/>
  </r>
  <r>
    <s v="Jurisdiction"/>
    <s v="Link"/>
    <x v="1"/>
    <x v="4"/>
    <m/>
    <m/>
    <m/>
    <m/>
  </r>
  <r>
    <s v="JurisdictionName"/>
    <s v="Link"/>
    <x v="1"/>
    <x v="4"/>
    <m/>
    <m/>
    <m/>
    <m/>
  </r>
  <r>
    <s v="JurisdictionIdentifier"/>
    <s v="Link"/>
    <x v="1"/>
    <x v="4"/>
    <m/>
    <m/>
    <m/>
    <m/>
  </r>
  <r>
    <s v="LegalEntity"/>
    <s v="Link"/>
    <x v="0"/>
    <x v="4"/>
    <s v="Juridisk person"/>
    <s v="EN: &quot;Legal Person&quot;"/>
    <s v="An association that is a legal form and which has its own legal capacity."/>
    <m/>
  </r>
  <r>
    <s v="LegalEntityLegalIdentifier"/>
    <s v="Link"/>
    <x v="3"/>
    <x v="4"/>
    <s v="Godkänd för F-skatt hos Skatteverket"/>
    <s v="EN: &quot;Approved for F-tax by the Swedish Tax Agency&quot;"/>
    <s v="A person (legal or natural) who is approved by the Swedish Tax Agency to hold the tax forms F tax or FA tax, which is a registration as company."/>
    <m/>
  </r>
  <r>
    <s v="LegalEntityLegalIdentifier"/>
    <s v="Link"/>
    <x v="3"/>
    <x v="4"/>
    <s v="Registrerat företag hos Bolagsverket"/>
    <s v="EN: &quot;Company registered with the Swedish Companies Registration Office (SCRO)&quot;"/>
    <s v="A company registered with the SCRO, involving name protection."/>
    <m/>
  </r>
  <r>
    <s v="LegalEntityLegalIdentifier"/>
    <s v="Link"/>
    <x v="3"/>
    <x v="4"/>
    <s v="Arbetsgivarregistrerad hos Skatteverket"/>
    <s v="EN: &quot;Employer Registration with the Swedish Tax Agency&quot;"/>
    <s v="A person (legal or natural) registered in the Swedish Tax Agency's Employer Directory, which is a registration as company."/>
    <m/>
  </r>
  <r>
    <s v="LegalEntityLegalIdentifier"/>
    <s v="Link"/>
    <x v="3"/>
    <x v="4"/>
    <s v="Momsregistrerad hos Skatteverket"/>
    <s v="EN: &quot;VAT Registered in the National Tax Agency&quot;"/>
    <s v="A person (legal or natural) registered with the Swedish Tax Agency as required to account for VAT, which is a registration as company."/>
    <m/>
  </r>
  <r>
    <s v="LegalEntityIdentifier"/>
    <s v="Link"/>
    <x v="0"/>
    <x v="4"/>
    <s v="Registrering som företag"/>
    <s v="EN: &quot;Registration as  company&quot;"/>
    <s v="Employer registration with the Tax Agency, Approved for F-tax with the Tax Agency, VAT-registered with the Tax Agency or registered company with the Companies Registration Office."/>
    <m/>
  </r>
  <r>
    <s v="LegalEntityLegalName"/>
    <s v="Link"/>
    <x v="0"/>
    <x v="4"/>
    <s v="företagsnamn"/>
    <s v="EN: &quot;Company name&quot;"/>
    <s v="Name that refers to at least one company."/>
    <m/>
  </r>
  <r>
    <s v="LegalEntityAlternativeName"/>
    <s v="Link"/>
    <x v="1"/>
    <x v="4"/>
    <m/>
    <m/>
    <m/>
    <m/>
  </r>
  <r>
    <s v="LegalEntityCompanyType"/>
    <s v="Link"/>
    <x v="0"/>
    <x v="4"/>
    <s v="företag företagsform"/>
    <s v="EN: &quot;Company Business Form&quot;"/>
    <m/>
    <m/>
  </r>
  <r>
    <s v="LegalEntityCompanyStatus"/>
    <s v="Link"/>
    <x v="3"/>
    <x v="4"/>
    <s v="Avvecklingsförfarande"/>
    <s v="EN: &quot;Settlement procedure&quot;"/>
    <s v="Indicates the status of a company and whether it is  in some phase of restructuring or if it will cease."/>
    <m/>
  </r>
  <r>
    <s v="LegalEntityCompanyStatus"/>
    <s v="Link"/>
    <x v="2"/>
    <x v="4"/>
    <s v="Likvidation"/>
    <s v="EN: &quot;Liquidation&quot;"/>
    <s v="Settlement process which involves the settlement of a_x000a_legal entity and where the assets are sold, the debts are paid and any surplus is distributed among the owners."/>
    <m/>
  </r>
  <r>
    <s v="LegalEntityCompanyStatus"/>
    <s v="Link"/>
    <x v="2"/>
    <x v="4"/>
    <s v="Företagsrekonstruktion"/>
    <s v="EN: &quot;Company re-organization&quot;"/>
    <s v="Settlement process, the company has failed to meet the legal obligations (or conditions) of a loan. This indicates the company’s ability to rehabilitate."/>
    <m/>
  </r>
  <r>
    <s v="LegalEntityCompanyStatus"/>
    <s v="Link"/>
    <x v="2"/>
    <x v="4"/>
    <s v="Fusion"/>
    <s v="EN: &quot;Fusion&quot;"/>
    <s v="Settlement process which involves merging two or more companies."/>
    <m/>
  </r>
  <r>
    <s v="LegalEntityCompanyStatus"/>
    <s v="Link"/>
    <x v="2"/>
    <x v="4"/>
    <s v="Delning"/>
    <s v="EN: &quot;Pitch&quot;"/>
    <s v="Settlement process in which a company’s assets and liabilities, in whole or in part, are taken over by one or more other companies."/>
    <m/>
  </r>
  <r>
    <s v="LegalEntityCompanyStatus"/>
    <s v="Link"/>
    <x v="2"/>
    <x v="4"/>
    <s v="Konkurs"/>
    <s v="EN: &quot;Bankruptcy&quot;"/>
    <s v="Settlement process which involves the obligated use of all of a person's_x000a_(legal or natural) assets for the payment of claims."/>
    <m/>
  </r>
  <r>
    <s v="LegalEntityCompanyActivity"/>
    <s v="Link"/>
    <x v="0"/>
    <x v="4"/>
    <s v="företag verksamhetsbeskrivning "/>
    <s v="EN: &quot;Company Business Description&quot;"/>
    <m/>
    <m/>
  </r>
  <r>
    <s v="LegalEntityRegisteredAddress"/>
    <s v="Link"/>
    <x v="0"/>
    <x v="4"/>
    <s v="Arbetsställe"/>
    <s v="EN: &quot;Establishments&quot;"/>
    <s v="A business or part of a company that is located in a geographically identified place (location address) and engaged in economic activities within and across industries."/>
    <m/>
  </r>
  <r>
    <s v="LegalEntityRegisteredAddress"/>
    <s v="Link"/>
    <x v="3"/>
    <x v="4"/>
    <s v="Huvudarbetsställe"/>
    <s v="EN: &quot;Main work location&quot;"/>
    <s v="Worksite with the greatest number of employees; or establishment appointed by the company."/>
    <m/>
  </r>
  <r>
    <s v="LegalEntityAddress"/>
    <s v="Link"/>
    <x v="2"/>
    <x v="4"/>
    <s v="Kan nås via"/>
    <s v="EN: &quot;Can be accessed via&quot;"/>
    <m/>
    <m/>
  </r>
  <r>
    <s v="LegalEntityLocation"/>
    <s v="Link"/>
    <x v="2"/>
    <x v="4"/>
    <s v="Kan nås via"/>
    <s v="EN: &quot;Can be accessed via&quot;"/>
    <m/>
    <m/>
  </r>
  <r>
    <s v="Location"/>
    <s v="Link"/>
    <x v="0"/>
    <x v="4"/>
    <s v="Belägenhetadress"/>
    <s v="EN: &quot;Location Address&quot;"/>
    <s v="Contact option that unambiguously  indicates a geographical location without using coordinates, and which may be the same as the mailing address."/>
    <m/>
  </r>
  <r>
    <s v="LocationGeographicName"/>
    <s v="Link"/>
    <x v="3"/>
    <x v="4"/>
    <s v="belägenhetsadress populärnamn "/>
    <s v="EN: &quot;Location Address - Common Name&quot;"/>
    <m/>
    <m/>
  </r>
  <r>
    <s v="LocationGeographicName"/>
    <s v="Link"/>
    <x v="3"/>
    <x v="4"/>
    <s v="belägenhetsadress kommunnamn "/>
    <s v="EN: &quot;Location Address - Municipality Name&quot;"/>
    <m/>
    <m/>
  </r>
  <r>
    <s v="LocationGeographicIdentifier"/>
    <s v="Link"/>
    <x v="1"/>
    <x v="4"/>
    <m/>
    <m/>
    <m/>
    <m/>
  </r>
  <r>
    <s v="LocationAddress"/>
    <s v="Link"/>
    <x v="0"/>
    <x v="4"/>
    <s v="Belägenhetadress"/>
    <s v="EN: &quot;Location Address&quot;"/>
    <s v="Contact option that unambiguously  indicates a geographical location without using coordinates, and which may be the same as the mailing address."/>
    <m/>
  </r>
  <r>
    <s v="LocationGeometry"/>
    <s v="Link"/>
    <x v="1"/>
    <x v="4"/>
    <m/>
    <m/>
    <m/>
    <m/>
  </r>
  <r>
    <s v="Output"/>
    <s v="Link"/>
    <x v="1"/>
    <x v="4"/>
    <m/>
    <m/>
    <m/>
    <m/>
  </r>
  <r>
    <s v="OutputName"/>
    <s v="Link"/>
    <x v="1"/>
    <x v="4"/>
    <m/>
    <m/>
    <m/>
    <m/>
  </r>
  <r>
    <s v="OutputDescription"/>
    <s v="Link"/>
    <x v="1"/>
    <x v="4"/>
    <m/>
    <m/>
    <m/>
    <m/>
  </r>
  <r>
    <s v="OutputType"/>
    <s v="Link"/>
    <x v="1"/>
    <x v="4"/>
    <m/>
    <m/>
    <m/>
    <m/>
  </r>
  <r>
    <s v="PeriodOfTime"/>
    <s v="Link"/>
    <x v="1"/>
    <x v="4"/>
    <m/>
    <m/>
    <m/>
    <m/>
  </r>
  <r>
    <s v="Person"/>
    <s v="Link"/>
    <x v="0"/>
    <x v="4"/>
    <s v="Fysisk person"/>
    <s v="EN: &quot;Natural person&quot;"/>
    <s v="Human"/>
    <m/>
  </r>
  <r>
    <s v="PersonIdentifier"/>
    <s v="Link"/>
    <x v="0"/>
    <x v="4"/>
    <s v="person teknisk identitet (UUID)"/>
    <s v="EN: &quot;Technical person identifier&quot;"/>
    <m/>
    <m/>
  </r>
  <r>
    <s v="PersonFullName"/>
    <s v="Link"/>
    <x v="0"/>
    <x v="4"/>
    <s v="Namn på fysisk person"/>
    <s v="EN: &quot;Name of Natural person&quot;"/>
    <s v="A name that refers to at least one natural person."/>
    <m/>
  </r>
  <r>
    <s v="PersonGivenName"/>
    <s v="Link"/>
    <x v="1"/>
    <x v="4"/>
    <m/>
    <m/>
    <m/>
    <m/>
  </r>
  <r>
    <s v="PersonFamilyName"/>
    <s v="Link"/>
    <x v="1"/>
    <x v="4"/>
    <m/>
    <m/>
    <m/>
    <m/>
  </r>
  <r>
    <s v="PersonPatronymicName"/>
    <s v="Link"/>
    <x v="1"/>
    <x v="4"/>
    <m/>
    <m/>
    <m/>
    <m/>
  </r>
  <r>
    <s v="PersonAlternativeName"/>
    <s v="Link"/>
    <x v="1"/>
    <x v="4"/>
    <m/>
    <m/>
    <m/>
    <m/>
  </r>
  <r>
    <s v="PersonGender"/>
    <s v="Link"/>
    <x v="1"/>
    <x v="4"/>
    <m/>
    <m/>
    <m/>
    <m/>
  </r>
  <r>
    <s v="PersonBirthName"/>
    <s v="Link"/>
    <x v="1"/>
    <x v="4"/>
    <m/>
    <m/>
    <m/>
    <m/>
  </r>
  <r>
    <s v="PersonDateOfBirth"/>
    <s v="Link"/>
    <x v="1"/>
    <x v="4"/>
    <m/>
    <m/>
    <m/>
    <m/>
  </r>
  <r>
    <s v="PersonDateOfDeath"/>
    <s v="Link"/>
    <x v="0"/>
    <x v="4"/>
    <s v="fysisk p dödförklarad "/>
    <s v="EN: &quot;Declared dead&quot;"/>
    <m/>
    <m/>
  </r>
  <r>
    <s v="PersonDateOfDeath"/>
    <s v="Link"/>
    <x v="0"/>
    <x v="4"/>
    <s v="fysisk p avliden"/>
    <s v="EN: &quot;Deceased&quot;"/>
    <m/>
    <m/>
  </r>
  <r>
    <s v="PersonCountryOfBirth"/>
    <s v="Link"/>
    <x v="1"/>
    <x v="4"/>
    <m/>
    <m/>
    <m/>
    <m/>
  </r>
  <r>
    <s v="PersonCountryOfDeath"/>
    <s v="Link"/>
    <x v="1"/>
    <x v="4"/>
    <m/>
    <m/>
    <m/>
    <m/>
  </r>
  <r>
    <s v="PersonPlaceOfBirth"/>
    <s v="Link"/>
    <x v="1"/>
    <x v="4"/>
    <m/>
    <m/>
    <m/>
    <m/>
  </r>
  <r>
    <s v="PersonPlaceOfDeath"/>
    <s v="Link"/>
    <x v="1"/>
    <x v="4"/>
    <m/>
    <m/>
    <m/>
    <m/>
  </r>
  <r>
    <s v="PersonCitizenship"/>
    <s v="Link"/>
    <x v="1"/>
    <x v="4"/>
    <m/>
    <m/>
    <m/>
    <m/>
  </r>
  <r>
    <s v="PersonResidency"/>
    <s v="Link"/>
    <x v="1"/>
    <x v="4"/>
    <m/>
    <m/>
    <m/>
    <m/>
  </r>
  <r>
    <s v="PersonAddress"/>
    <s v="Link"/>
    <x v="2"/>
    <x v="4"/>
    <s v="Kan nås via"/>
    <s v="EN: &quot;Can be accessed via&quot;"/>
    <m/>
    <m/>
  </r>
  <r>
    <s v="PersonAddress"/>
    <s v="Link"/>
    <x v="2"/>
    <x v="4"/>
    <s v="Kan nås via"/>
    <s v="EN: &quot;Can be accessed via&quot;"/>
    <m/>
    <m/>
  </r>
  <r>
    <s v="PublicService"/>
    <s v="Link"/>
    <x v="1"/>
    <x v="4"/>
    <m/>
    <m/>
    <m/>
    <m/>
  </r>
  <r>
    <s v="PublicServiceName"/>
    <s v="Link"/>
    <x v="1"/>
    <x v="4"/>
    <m/>
    <m/>
    <m/>
    <m/>
  </r>
  <r>
    <s v="PublicServiceDescription"/>
    <s v="Link"/>
    <x v="1"/>
    <x v="4"/>
    <m/>
    <m/>
    <m/>
    <m/>
  </r>
  <r>
    <s v="PublicServiceType"/>
    <s v="Link"/>
    <x v="1"/>
    <x v="4"/>
    <m/>
    <m/>
    <m/>
    <m/>
  </r>
  <r>
    <s v="PublicServiceLanguage"/>
    <s v="Link"/>
    <x v="1"/>
    <x v="4"/>
    <m/>
    <m/>
    <m/>
    <m/>
  </r>
  <r>
    <s v="PublicServiceHomepage"/>
    <s v="Link"/>
    <x v="2"/>
    <x v="4"/>
    <s v="Kan nås via"/>
    <s v="EN: &quot;Can be accessed via&quot;"/>
    <m/>
    <m/>
  </r>
  <r>
    <s v="PublicServiceChannel"/>
    <s v="Link"/>
    <x v="1"/>
    <x v="4"/>
    <m/>
    <m/>
    <m/>
    <m/>
  </r>
  <r>
    <s v="PublicServicePhysicallyAvailableAt"/>
    <s v="Link"/>
    <x v="1"/>
    <x v="4"/>
    <m/>
    <m/>
    <m/>
    <m/>
  </r>
  <r>
    <s v="PublicServiceRequires"/>
    <s v="Link"/>
    <x v="1"/>
    <x v="4"/>
    <m/>
    <m/>
    <m/>
    <m/>
  </r>
  <r>
    <s v="PublicServiceRelated"/>
    <s v="Link"/>
    <x v="1"/>
    <x v="4"/>
    <m/>
    <m/>
    <m/>
    <m/>
  </r>
  <r>
    <s v="PublicServiceInput"/>
    <s v="Link"/>
    <x v="1"/>
    <x v="4"/>
    <m/>
    <m/>
    <m/>
    <m/>
  </r>
  <r>
    <s v="PublicServiceProduces"/>
    <s v="Link"/>
    <x v="1"/>
    <x v="4"/>
    <m/>
    <m/>
    <m/>
    <m/>
  </r>
  <r>
    <s v="PublicServiceFollows"/>
    <s v="Link"/>
    <x v="1"/>
    <x v="4"/>
    <m/>
    <m/>
    <m/>
    <m/>
  </r>
  <r>
    <s v="PublicServiceSpatial"/>
    <s v="Link"/>
    <x v="1"/>
    <x v="4"/>
    <m/>
    <m/>
    <m/>
    <m/>
  </r>
  <r>
    <s v="PublicServiceTemporal"/>
    <s v="Link"/>
    <x v="1"/>
    <x v="4"/>
    <m/>
    <m/>
    <m/>
    <m/>
  </r>
  <r>
    <s v="Rule"/>
    <s v="Link"/>
    <x v="1"/>
    <x v="4"/>
    <m/>
    <m/>
    <m/>
    <m/>
  </r>
  <r>
    <s v="RuleCreator"/>
    <s v="Link"/>
    <x v="1"/>
    <x v="4"/>
    <m/>
    <m/>
    <m/>
    <m/>
  </r>
  <r>
    <s v="RuleImplements"/>
    <s v="Link"/>
    <x v="1"/>
    <x v="4"/>
    <m/>
    <m/>
    <m/>
    <m/>
  </r>
  <r>
    <s v="Code"/>
    <s v="Link"/>
    <x v="1"/>
    <x v="4"/>
    <m/>
    <m/>
    <m/>
    <m/>
  </r>
  <r>
    <s v="CodeContent"/>
    <s v="Link"/>
    <x v="1"/>
    <x v="4"/>
    <m/>
    <m/>
    <m/>
    <m/>
  </r>
  <r>
    <s v="CodeList"/>
    <s v="Link"/>
    <x v="1"/>
    <x v="4"/>
    <m/>
    <m/>
    <m/>
    <m/>
  </r>
  <r>
    <s v="CodeListAgency"/>
    <s v="Link"/>
    <x v="1"/>
    <x v="4"/>
    <m/>
    <m/>
    <m/>
    <m/>
  </r>
  <r>
    <s v="CodeListVersion"/>
    <s v="Link"/>
    <x v="1"/>
    <x v="4"/>
    <m/>
    <m/>
    <m/>
    <m/>
  </r>
  <r>
    <s v="DateTime"/>
    <s v="Link"/>
    <x v="1"/>
    <x v="4"/>
    <m/>
    <m/>
    <m/>
    <m/>
  </r>
  <r>
    <s v="Identifier"/>
    <s v="Link"/>
    <x v="1"/>
    <x v="4"/>
    <m/>
    <m/>
    <m/>
    <m/>
  </r>
  <r>
    <s v="IdentifierIdentifier"/>
    <s v="Link"/>
    <x v="1"/>
    <x v="4"/>
    <m/>
    <m/>
    <m/>
    <m/>
  </r>
  <r>
    <s v="IdentifierType"/>
    <s v="Link"/>
    <x v="1"/>
    <x v="4"/>
    <m/>
    <m/>
    <m/>
    <m/>
  </r>
  <r>
    <s v="IdentifierIssueDate"/>
    <s v="Link"/>
    <x v="1"/>
    <x v="4"/>
    <m/>
    <m/>
    <m/>
    <m/>
  </r>
  <r>
    <s v="IdentifierIssuingAuthority"/>
    <s v="Link"/>
    <x v="1"/>
    <x v="4"/>
    <m/>
    <m/>
    <m/>
    <m/>
  </r>
  <r>
    <s v="IdentifierIssuingAuthorityURI"/>
    <s v="Link"/>
    <x v="1"/>
    <x v="4"/>
    <m/>
    <m/>
    <m/>
    <m/>
  </r>
  <r>
    <s v="String"/>
    <s v="Link"/>
    <x v="1"/>
    <x v="4"/>
    <m/>
    <m/>
    <m/>
    <m/>
  </r>
  <r>
    <s v="Text"/>
    <s v="Link"/>
    <x v="1"/>
    <x v="4"/>
    <m/>
    <m/>
    <m/>
    <m/>
  </r>
  <r>
    <s v="TextContent"/>
    <s v="Link"/>
    <x v="1"/>
    <x v="4"/>
    <m/>
    <m/>
    <m/>
    <m/>
  </r>
  <r>
    <s v="TextLanguage"/>
    <s v="Link"/>
    <x v="1"/>
    <x v="4"/>
    <m/>
    <m/>
    <m/>
    <m/>
  </r>
  <r>
    <s v="URI"/>
    <s v="Link"/>
    <x v="1"/>
    <x v="4"/>
    <m/>
    <m/>
    <m/>
    <m/>
  </r>
  <r>
    <s v="Address"/>
    <s v="Link"/>
    <x v="0"/>
    <x v="5"/>
    <s v="http://data.stelselvanbasisregistraties.nl/crd/id/concept/Adres"/>
    <s v="Adres (class)"/>
    <m/>
    <m/>
  </r>
  <r>
    <s v="AddressFullAddress"/>
    <s v="Link"/>
    <x v="0"/>
    <x v="5"/>
    <s v="http://data.stelselvanbasisregistraties.nl/nhr/id/concept/Adres"/>
    <s v="Adres (attribute)"/>
    <m/>
    <m/>
  </r>
  <r>
    <s v="AddressPOBox"/>
    <s v="Link"/>
    <x v="0"/>
    <x v="5"/>
    <s v="http://brk.kadaster.nl/def/gegevenselement/PostbusLocatie/postbusnummer"/>
    <s v="postbusnummer"/>
    <m/>
    <m/>
  </r>
  <r>
    <s v="AddressThoroughfare"/>
    <s v="Link"/>
    <x v="1"/>
    <x v="5"/>
    <m/>
    <m/>
    <m/>
    <m/>
  </r>
  <r>
    <s v="AddressLocatorDesignator"/>
    <s v="Link"/>
    <x v="2"/>
    <x v="5"/>
    <s v="http://data.stelselvanbasisregistraties.nl/nhr/id/gegevenselement/straatHuisnummer-Buitenlandsadres"/>
    <s v="straatHuisnummer"/>
    <m/>
    <m/>
  </r>
  <r>
    <s v="AddressLocatorDesignator"/>
    <s v="Link"/>
    <x v="2"/>
    <x v="5"/>
    <s v="http://data.stelselvanbasisregistraties.nl/nhr/id/gegevenselement/huisnummer-Binnenlandsadres"/>
    <s v="huisnummer"/>
    <m/>
    <m/>
  </r>
  <r>
    <s v="AddressLocatorDesignator"/>
    <s v="Link"/>
    <x v="2"/>
    <x v="5"/>
    <s v="http://data.stelselvanbasisregistraties.nl/nhr/id/gegevenselement/huisnummerToevoeging-Binnenlandsadres"/>
    <s v="huisnummerToevoeging"/>
    <m/>
    <m/>
  </r>
  <r>
    <s v="AddressLocatorDesignator"/>
    <s v="Link"/>
    <x v="2"/>
    <x v="5"/>
    <s v="http://data.stelselvanbasisregistraties.nl/gba/id/gegevenselement/Huisnummer-Briefadres_in_Nederland"/>
    <s v="Huisnummer"/>
    <m/>
    <m/>
  </r>
  <r>
    <s v="AddressLocatorDesignator"/>
    <s v="Link"/>
    <x v="2"/>
    <x v="5"/>
    <s v="http://data.stelselvanbasisregistraties.nl/gba/id/gegevenselement/Huisnummer-Woonadres_in_Nederland"/>
    <s v="Huisnummer"/>
    <m/>
    <m/>
  </r>
  <r>
    <s v="AddressLocatorDesignator"/>
    <s v="Link"/>
    <x v="2"/>
    <x v="5"/>
    <s v="http://data.stelselvanbasisregistraties.nl/gba/id/gegevenselement/Huisnummertoevoeging-Briefadres_in_Nederland"/>
    <s v="Huisnummertoevoeging"/>
    <m/>
    <m/>
  </r>
  <r>
    <s v="AddressLocatorDesignator"/>
    <s v="Link"/>
    <x v="2"/>
    <x v="5"/>
    <s v="http://data.stelselvanbasisregistraties.nl/gba/id/gegevenselement/Huisnummertoevoeging-Woonadres_in_Nederland"/>
    <s v="Huisnummertoevoeging"/>
    <m/>
    <m/>
  </r>
  <r>
    <s v="AddressLocatorName"/>
    <s v="Link"/>
    <x v="1"/>
    <x v="5"/>
    <m/>
    <m/>
    <m/>
    <m/>
  </r>
  <r>
    <s v="AddressAddressArea"/>
    <s v="Link"/>
    <x v="0"/>
    <x v="5"/>
    <s v="http://data.stelselvanbasisregistraties.nl/gba/id/gegevenselement/Gemeentedeel-Briefadres_in_Nederland"/>
    <s v="Gemeentedeel"/>
    <m/>
    <m/>
  </r>
  <r>
    <s v="AddressPostName"/>
    <s v="Link"/>
    <x v="0"/>
    <x v="5"/>
    <s v="http://data.stelselvanbasisregistraties.nl/gba/id/gegevenselement/Gemeente_van_inschrijving-Woonadres_in_Nederland"/>
    <s v="Gemeente van inschrijving"/>
    <m/>
    <m/>
  </r>
  <r>
    <s v="AddressPostName"/>
    <s v="Link"/>
    <x v="0"/>
    <x v="5"/>
    <s v="http://data.stelselvanbasisregistraties.nl/gba/id/gegevenselement/Gemeente_van_inschrijving-Briefadres_in_Nederland"/>
    <s v="Gemeente van inschrijving"/>
    <m/>
    <m/>
  </r>
  <r>
    <s v="AddressAdminUnitL2"/>
    <s v="Link"/>
    <x v="1"/>
    <x v="5"/>
    <m/>
    <m/>
    <m/>
    <m/>
  </r>
  <r>
    <s v="AddressAdminUnitL1"/>
    <s v="Link"/>
    <x v="1"/>
    <x v="5"/>
    <m/>
    <m/>
    <m/>
    <m/>
  </r>
  <r>
    <s v="AddressPostCode"/>
    <s v="Link"/>
    <x v="0"/>
    <x v="5"/>
    <s v="http://data.stelselvanbasisregistraties.nl/nhr/id/gegevenselement/postcode-Binnenlandsadres"/>
    <s v="postcode"/>
    <m/>
    <m/>
  </r>
  <r>
    <s v="AddressPostCode"/>
    <s v="Link"/>
    <x v="0"/>
    <x v="5"/>
    <s v="http://data.stelselvanbasisregistraties.nl/nhr/id/gegevenselement/postcodeWoonplaats-Buitenlandsadres"/>
    <s v="postcodeWoonplaats"/>
    <m/>
    <m/>
  </r>
  <r>
    <s v="AddressPostCode"/>
    <s v="Link"/>
    <x v="0"/>
    <x v="5"/>
    <s v="http://data.stelselvanbasisregistraties.nl/gba/id/gegevenselement/Postcode-Briefadres_in_Nederland"/>
    <s v="Postcode"/>
    <m/>
    <m/>
  </r>
  <r>
    <s v="AddressPostCode"/>
    <s v="Link"/>
    <x v="0"/>
    <x v="5"/>
    <s v="http://data.stelselvanbasisregistraties.nl/gba/id/gegevenselement/Postcode-Woonadres_in_Nederland"/>
    <s v="Postcode"/>
    <m/>
    <m/>
  </r>
  <r>
    <s v="AddressAddressID"/>
    <s v="Link"/>
    <x v="1"/>
    <x v="5"/>
    <m/>
    <m/>
    <m/>
    <m/>
  </r>
  <r>
    <s v="Agent"/>
    <s v="Link"/>
    <x v="1"/>
    <x v="5"/>
    <m/>
    <m/>
    <m/>
    <m/>
  </r>
  <r>
    <s v="AgentPlaysRole"/>
    <s v="Link"/>
    <x v="1"/>
    <x v="5"/>
    <m/>
    <m/>
    <m/>
    <m/>
  </r>
  <r>
    <s v="AgentProvides"/>
    <s v="Link"/>
    <x v="1"/>
    <x v="5"/>
    <m/>
    <m/>
    <m/>
    <m/>
  </r>
  <r>
    <s v="AgentUses"/>
    <s v="Link"/>
    <x v="1"/>
    <x v="5"/>
    <m/>
    <m/>
    <m/>
    <m/>
  </r>
  <r>
    <s v="Channel"/>
    <s v="Link"/>
    <x v="1"/>
    <x v="5"/>
    <m/>
    <m/>
    <m/>
    <m/>
  </r>
  <r>
    <s v="FormalFramework"/>
    <s v="Link"/>
    <x v="1"/>
    <x v="5"/>
    <m/>
    <m/>
    <m/>
    <m/>
  </r>
  <r>
    <s v="FormalFrameworkCreator"/>
    <s v="Link"/>
    <x v="1"/>
    <x v="5"/>
    <m/>
    <m/>
    <m/>
    <m/>
  </r>
  <r>
    <s v="FormalFrameworkRelated"/>
    <s v="Link"/>
    <x v="1"/>
    <x v="5"/>
    <m/>
    <m/>
    <m/>
    <m/>
  </r>
  <r>
    <s v="Geometry"/>
    <s v="Link"/>
    <x v="1"/>
    <x v="5"/>
    <m/>
    <m/>
    <m/>
    <m/>
  </r>
  <r>
    <s v="GeometryCoordinates"/>
    <s v="Link"/>
    <x v="1"/>
    <x v="5"/>
    <m/>
    <m/>
    <m/>
    <m/>
  </r>
  <r>
    <s v="GeometryCRS"/>
    <s v="Link"/>
    <x v="1"/>
    <x v="5"/>
    <m/>
    <m/>
    <m/>
    <m/>
  </r>
  <r>
    <s v="GeometryType"/>
    <s v="Link"/>
    <x v="1"/>
    <x v="5"/>
    <m/>
    <m/>
    <m/>
    <m/>
  </r>
  <r>
    <s v="Input"/>
    <s v="Link"/>
    <x v="1"/>
    <x v="5"/>
    <m/>
    <m/>
    <m/>
    <m/>
  </r>
  <r>
    <s v="InputName"/>
    <s v="Link"/>
    <x v="1"/>
    <x v="5"/>
    <m/>
    <m/>
    <m/>
    <m/>
  </r>
  <r>
    <s v="InputDescription"/>
    <s v="Link"/>
    <x v="1"/>
    <x v="5"/>
    <m/>
    <m/>
    <m/>
    <m/>
  </r>
  <r>
    <s v="InputType"/>
    <s v="Link"/>
    <x v="1"/>
    <x v="5"/>
    <m/>
    <m/>
    <m/>
    <m/>
  </r>
  <r>
    <s v="Jurisdiction"/>
    <s v="Link"/>
    <x v="1"/>
    <x v="5"/>
    <m/>
    <m/>
    <m/>
    <m/>
  </r>
  <r>
    <s v="JurisdictionName"/>
    <s v="Link"/>
    <x v="1"/>
    <x v="5"/>
    <m/>
    <m/>
    <m/>
    <m/>
  </r>
  <r>
    <s v="JurisdictionIdentifier"/>
    <s v="Link"/>
    <x v="1"/>
    <x v="5"/>
    <m/>
    <m/>
    <m/>
    <m/>
  </r>
  <r>
    <s v="LegalEntity"/>
    <s v="Link"/>
    <x v="0"/>
    <x v="5"/>
    <s v="http://data.stelselvanbasisregistraties.nl/nhr/id/concept/Rechtspersoon"/>
    <s v="Rechtspersoon"/>
    <m/>
    <m/>
  </r>
  <r>
    <s v="LegalEntity"/>
    <s v="Link"/>
    <x v="2"/>
    <x v="5"/>
    <s v="http://data.stelselvanbasisregistraties.nl/nhr/id/concept/Rechtspersoon_in_oprichting"/>
    <s v="Rechtspersoon in oprichting"/>
    <m/>
    <m/>
  </r>
  <r>
    <s v="LegalEntity"/>
    <s v="Link"/>
    <x v="2"/>
    <x v="5"/>
    <s v="http://data.stelselvanbasisregistraties.nl/nhr/id/concept/Niet_Natuurlijk_Persoon"/>
    <s v="Niet Natuurlijk Persoon"/>
    <m/>
    <m/>
  </r>
  <r>
    <s v="LegalEntityLegalIdentifier"/>
    <s v="Link"/>
    <x v="0"/>
    <x v="5"/>
    <s v="http://data.stelselvanbasisregistraties.nl/nhr/id/gegevenselement/RSIN-Niet_Natuurlijk_Persoon"/>
    <s v="RSIN"/>
    <m/>
    <m/>
  </r>
  <r>
    <s v="LegalEntityIdentifier"/>
    <s v="Link"/>
    <x v="3"/>
    <x v="5"/>
    <s v="http://data.stelselvanbasisregistraties.nl/nhr/id/gegevenselement/vestigingsnummer-Vestiging"/>
    <s v="Vestigingsnummer"/>
    <m/>
    <m/>
  </r>
  <r>
    <s v="LegalEntityLegalName"/>
    <s v="Link"/>
    <x v="0"/>
    <x v="5"/>
    <s v="http://data.stelselvanbasisregistraties.nl/nhr/id/gegevenselement/statutairenaam-Niet_Natuurlijk_Persoon"/>
    <s v="(Statutaire) naam van de Niet-Natuurlijk Persoon"/>
    <m/>
    <m/>
  </r>
  <r>
    <s v="LegalEntityLegalName"/>
    <s v="Link"/>
    <x v="0"/>
    <x v="5"/>
    <s v="http://data.stelselvanbasisregistraties.nl/nhr/id/gegevenselement/handelsnaamen-Onderneming"/>
    <s v="Handelsna(a)men Onderneming"/>
    <m/>
    <m/>
  </r>
  <r>
    <s v="LegalEntityLegalName"/>
    <s v="Link"/>
    <x v="0"/>
    <x v="5"/>
    <s v="http://data.stelselvanbasisregistraties.nl/nhr/id/gegevenselement/handelsnaamen-Vestiging"/>
    <s v="Handelsna(a)men Vestiging"/>
    <m/>
    <m/>
  </r>
  <r>
    <s v="LegalEntityAlternativeName"/>
    <s v="Link"/>
    <x v="3"/>
    <x v="5"/>
    <s v="http://data.stelselvanbasisregistraties.nl/nhr/id/gegevenselement/naam-Vestiging"/>
    <s v="Naam Vestiging"/>
    <m/>
    <m/>
  </r>
  <r>
    <s v="LegalEntityCompanyType"/>
    <s v="Link"/>
    <x v="0"/>
    <x v="5"/>
    <s v="http://data.stelselvanbasisregistraties.nl/nhr/id/gegevenselement/rechtsvorm-Rechtspersoon"/>
    <s v="Rechtsvorm"/>
    <m/>
    <m/>
  </r>
  <r>
    <s v="LegalEntityCompanyStatus"/>
    <s v="Link"/>
    <x v="1"/>
    <x v="5"/>
    <m/>
    <m/>
    <m/>
    <m/>
  </r>
  <r>
    <s v="LegalEntityCompanyActivity"/>
    <s v="Link"/>
    <x v="0"/>
    <x v="5"/>
    <s v="http://data.stelselvanbasisregistraties.nl/nhr/id/concept/Maatschappelijke_Activiteit"/>
    <s v="Maatschappelijke Activiteit"/>
    <m/>
    <m/>
  </r>
  <r>
    <s v="LegalEntityCompanyActivity"/>
    <s v="Link"/>
    <x v="0"/>
    <x v="5"/>
    <s v="http://data.stelselvanbasisregistraties.nl/nhr/id/gegevenselement/KvK-Nummer-Maatschappelijke_Activiteit"/>
    <s v="KvK-Nummer (Maatschappelijke Activiteit)"/>
    <m/>
    <m/>
  </r>
  <r>
    <s v="LegalEntityRegisteredAddress"/>
    <s v="Link"/>
    <x v="0"/>
    <x v="5"/>
    <s v="http://data.stelselvanbasisregistraties.nl/nhr/id/gegevenselement/postadres-Vestiging"/>
    <s v="Postadres Vestiging"/>
    <m/>
    <m/>
  </r>
  <r>
    <s v="LegalEntityAddress"/>
    <s v="Link"/>
    <x v="0"/>
    <x v="5"/>
    <s v="http://data.stelselvanbasisregistraties.nl/nhr/id/gegevenselement/postadres-Vestiging"/>
    <s v="Postadres Vestiging"/>
    <m/>
    <m/>
  </r>
  <r>
    <s v="LegalEntityAddress"/>
    <s v="Link"/>
    <x v="0"/>
    <x v="5"/>
    <s v="http://data.stelselvanbasisregistraties.nl/nhr/id/gegevenselement/adres-Adres"/>
    <s v="Adres"/>
    <m/>
    <m/>
  </r>
  <r>
    <s v="LegalEntityAddress"/>
    <s v="Link"/>
    <x v="0"/>
    <x v="5"/>
    <s v="http://data.stelselvanbasisregistraties.nl/nhr/id/concept/Postadres_Rechtspersoon"/>
    <s v="Postadres Rechtspersoon"/>
    <m/>
    <m/>
  </r>
  <r>
    <s v="LegalEntityAddress"/>
    <s v="Link"/>
    <x v="3"/>
    <x v="5"/>
    <s v="http://data.stelselvanbasisregistraties.nl/nhr/id/concept/Postadres_Buitenlandse_Niet_Natuurlijk_Persoon"/>
    <s v="Postadres Buitenlandse Niet Natuurlijk Persoon"/>
    <m/>
    <m/>
  </r>
  <r>
    <s v="LegalEntityLocation"/>
    <s v="Link"/>
    <x v="0"/>
    <x v="5"/>
    <s v="http://data.stelselvanbasisregistraties.nl/nhr/id/concept/Locatie"/>
    <s v="Locatie"/>
    <m/>
    <m/>
  </r>
  <r>
    <s v="Location"/>
    <s v="Link"/>
    <x v="0"/>
    <x v="5"/>
    <s v="http://data.stelselvanbasisregistraties.nl/nhr/id/concept/Locatie"/>
    <s v="Locatie"/>
    <m/>
    <m/>
  </r>
  <r>
    <s v="Location"/>
    <s v="Link"/>
    <x v="2"/>
    <x v="5"/>
    <s v="http://data.stelselvanbasisregistraties.nl/gba/id/gegevenselement/Locatiebeschrijving-Briefadres_in_Nederland"/>
    <s v="Locatiebeschrijving"/>
    <m/>
    <m/>
  </r>
  <r>
    <s v="Location"/>
    <s v="Link"/>
    <x v="2"/>
    <x v="5"/>
    <s v="http://data.stelselvanbasisregistraties.nl/gba/id/gegevenselement/Locatiebeschrijving-Woonadres_in_Nederland"/>
    <s v="Locatiebeschrijving"/>
    <m/>
    <m/>
  </r>
  <r>
    <s v="LocationGeographicName"/>
    <s v="Link"/>
    <x v="1"/>
    <x v="5"/>
    <m/>
    <m/>
    <m/>
    <m/>
  </r>
  <r>
    <s v="LocationGeographicIdentifier"/>
    <s v="Link"/>
    <x v="1"/>
    <x v="5"/>
    <m/>
    <m/>
    <m/>
    <m/>
  </r>
  <r>
    <s v="LocationAddress"/>
    <s v="Link"/>
    <x v="1"/>
    <x v="5"/>
    <m/>
    <m/>
    <m/>
    <m/>
  </r>
  <r>
    <s v="LocationGeometry"/>
    <s v="Link"/>
    <x v="1"/>
    <x v="5"/>
    <m/>
    <m/>
    <m/>
    <m/>
  </r>
  <r>
    <s v="Output"/>
    <s v="Link"/>
    <x v="1"/>
    <x v="5"/>
    <m/>
    <m/>
    <m/>
    <m/>
  </r>
  <r>
    <s v="OutputName"/>
    <s v="Link"/>
    <x v="1"/>
    <x v="5"/>
    <m/>
    <m/>
    <m/>
    <m/>
  </r>
  <r>
    <s v="OutputDescription"/>
    <s v="Link"/>
    <x v="1"/>
    <x v="5"/>
    <m/>
    <m/>
    <m/>
    <m/>
  </r>
  <r>
    <s v="OutputType"/>
    <s v="Link"/>
    <x v="1"/>
    <x v="5"/>
    <m/>
    <m/>
    <m/>
    <m/>
  </r>
  <r>
    <s v="PeriodOfTime"/>
    <s v="Link"/>
    <x v="1"/>
    <x v="5"/>
    <m/>
    <m/>
    <m/>
    <m/>
  </r>
  <r>
    <s v="Person"/>
    <s v="Link"/>
    <x v="0"/>
    <x v="5"/>
    <s v="http://data.stelselvanbasisregistraties.nl/gba/id/concept/Natuurlijk_persoon"/>
    <s v="Natuurlijk persoon"/>
    <m/>
    <m/>
  </r>
  <r>
    <s v="PersonIdentifier"/>
    <s v="Link"/>
    <x v="2"/>
    <x v="5"/>
    <s v="http://data.stelselvanbasisregistraties.nl/gba/id/gegevenselement/A-nummer_persoon-Natuurlijk_persoon"/>
    <s v="A-nummer persoon"/>
    <m/>
    <m/>
  </r>
  <r>
    <s v="PersonIdentifier"/>
    <s v="Link"/>
    <x v="2"/>
    <x v="5"/>
    <s v="http://data.stelselvanbasisregistraties.nl/gba/id/gegevenselement/Burgerservicenummer_persoon-Natuurlijk_persoon"/>
    <s v="Burgerservicenummer persoon"/>
    <m/>
    <m/>
  </r>
  <r>
    <s v="PersonIdentifier"/>
    <s v="Link"/>
    <x v="2"/>
    <x v="5"/>
    <s v="http://data.stelselvanbasisregistraties.nl/nhr/id/gegevenselement/BSN_Id-Natuurlijk_Persoon"/>
    <s v="BSN (/id)"/>
    <m/>
    <m/>
  </r>
  <r>
    <s v="PersonFullName"/>
    <s v="Link"/>
    <x v="6"/>
    <x v="5"/>
    <m/>
    <m/>
    <m/>
    <m/>
  </r>
  <r>
    <s v="PersonGivenName"/>
    <s v="Link"/>
    <x v="0"/>
    <x v="5"/>
    <s v="http://data.stelselvanbasisregistraties.nl/gba/id/gegevenselement/Voornamen_persoon-Natuurlijk_persoon"/>
    <s v="Voornamen persoon"/>
    <m/>
    <m/>
  </r>
  <r>
    <s v="PersonFamilyName"/>
    <s v="Link"/>
    <x v="0"/>
    <x v="5"/>
    <s v="http://data.stelselvanbasisregistraties.nl/gba/id/gegevenselement/Geslachtsnaam_persoon-Natuurlijk_persoon"/>
    <s v="Geslachtsnaam persoon"/>
    <m/>
    <m/>
  </r>
  <r>
    <s v="PersonPatronymicName"/>
    <s v="Link"/>
    <x v="1"/>
    <x v="5"/>
    <m/>
    <m/>
    <m/>
    <m/>
  </r>
  <r>
    <s v="PersonAlternativeName"/>
    <s v="Link"/>
    <x v="1"/>
    <x v="5"/>
    <m/>
    <m/>
    <m/>
    <m/>
  </r>
  <r>
    <s v="PersonGender"/>
    <s v="Link"/>
    <x v="0"/>
    <x v="5"/>
    <s v="http://data.stelselvanbasisregistraties.nl/gba/doc/gegevenselement/Geslachtsaanduiding_persoon-Natuurlijk_persoon"/>
    <s v="Geslachtsaanduiding persoon"/>
    <m/>
    <m/>
  </r>
  <r>
    <s v="PersonBirthName"/>
    <s v="Link"/>
    <x v="1"/>
    <x v="5"/>
    <m/>
    <m/>
    <m/>
    <m/>
  </r>
  <r>
    <s v="PersonDateOfBirth"/>
    <s v="Link"/>
    <x v="0"/>
    <x v="5"/>
    <s v="http://data.stelselvanbasisregistraties.nl/gba/id/gegevenselement/Geboortedatum_persoon-Natuurlijk_persoon"/>
    <s v="Geboortedatum persoon"/>
    <m/>
    <m/>
  </r>
  <r>
    <s v="PersonDateOfDeath"/>
    <s v="Link"/>
    <x v="0"/>
    <x v="5"/>
    <s v="http://data.stelselvanbasisregistraties.nl/gba/id/gegevenselement/Datum_overlijden_persoon-Natuurlijk_persoon"/>
    <s v="Datum overlijden persoon"/>
    <m/>
    <m/>
  </r>
  <r>
    <s v="PersonCountryOfBirth"/>
    <s v="Link"/>
    <x v="0"/>
    <x v="5"/>
    <s v="http://data.stelselvanbasisregistraties.nl/gba/id/gegevenselement/Geboorteland_persoon-Natuurlijk_persoon"/>
    <s v="Geboorteland persoon"/>
    <m/>
    <m/>
  </r>
  <r>
    <s v="PersonCountryOfDeath"/>
    <s v="Link"/>
    <x v="0"/>
    <x v="5"/>
    <s v="http://data.stelselvanbasisregistraties.nl/gba/id/gegevenselement/Land_overlijden_persoon-Natuurlijk_persoon"/>
    <s v="Land overlijden persoon"/>
    <m/>
    <m/>
  </r>
  <r>
    <s v="PersonPlaceOfBirth"/>
    <s v="Link"/>
    <x v="0"/>
    <x v="5"/>
    <s v="http://data.stelselvanbasisregistraties.nl/gba/id/gegevenselement/Geboorteplaats_persoon-Natuurlijk_persoon"/>
    <s v="Geboorteplaats persoon"/>
    <m/>
    <m/>
  </r>
  <r>
    <s v="PersonPlaceOfDeath"/>
    <s v="Link"/>
    <x v="0"/>
    <x v="5"/>
    <s v="http://data.stelselvanbasisregistraties.nl/gba/id/gegevenselement/Plaats_overlijden_persoon-Natuurlijk_persoon"/>
    <s v="Plaats overlijden persoon"/>
    <m/>
    <m/>
  </r>
  <r>
    <s v="PersonCitizenship"/>
    <s v="Link"/>
    <x v="0"/>
    <x v="5"/>
    <s v="http://data.stelselvanbasisregistraties.nl/gba/id/gegevenselement/Nationaliteit_persoon-Natuurlijk_persoon"/>
    <s v="Nationaliteit persoon"/>
    <m/>
    <m/>
  </r>
  <r>
    <s v="PersonResidency"/>
    <s v="Link"/>
    <x v="1"/>
    <x v="5"/>
    <m/>
    <m/>
    <m/>
    <m/>
  </r>
  <r>
    <s v="PersonAddress"/>
    <s v="Link"/>
    <x v="0"/>
    <x v="5"/>
    <s v="http://data.stelselvanbasisregistraties.nl/gba/id/concept/Woonadres_in_Nederland"/>
    <s v="Woonadres in Nederland"/>
    <m/>
    <m/>
  </r>
  <r>
    <s v="PersonAddress"/>
    <s v="Link"/>
    <x v="0"/>
    <x v="5"/>
    <s v="http://data.stelselvanbasisregistraties.nl/gba/id/concept/Briefadres_in_Nederland"/>
    <s v="Briefadres in Nederland"/>
    <m/>
    <m/>
  </r>
  <r>
    <s v="PublicService"/>
    <s v="Link"/>
    <x v="1"/>
    <x v="5"/>
    <m/>
    <m/>
    <m/>
    <m/>
  </r>
  <r>
    <s v="PublicServiceName"/>
    <s v="Link"/>
    <x v="1"/>
    <x v="5"/>
    <m/>
    <m/>
    <m/>
    <m/>
  </r>
  <r>
    <s v="PublicServiceDescription"/>
    <s v="Link"/>
    <x v="1"/>
    <x v="5"/>
    <m/>
    <m/>
    <m/>
    <m/>
  </r>
  <r>
    <s v="PublicServiceType"/>
    <s v="Link"/>
    <x v="1"/>
    <x v="5"/>
    <m/>
    <m/>
    <m/>
    <m/>
  </r>
  <r>
    <s v="PublicServiceLanguage"/>
    <s v="Link"/>
    <x v="1"/>
    <x v="5"/>
    <m/>
    <m/>
    <m/>
    <m/>
  </r>
  <r>
    <s v="PublicServiceHomepage"/>
    <s v="Link"/>
    <x v="1"/>
    <x v="5"/>
    <m/>
    <m/>
    <m/>
    <m/>
  </r>
  <r>
    <s v="PublicServiceChannel"/>
    <s v="Link"/>
    <x v="1"/>
    <x v="5"/>
    <m/>
    <m/>
    <m/>
    <m/>
  </r>
  <r>
    <s v="PublicServicePhysicallyAvailableAt"/>
    <s v="Link"/>
    <x v="1"/>
    <x v="5"/>
    <m/>
    <m/>
    <m/>
    <m/>
  </r>
  <r>
    <s v="PublicServiceRequires"/>
    <s v="Link"/>
    <x v="1"/>
    <x v="5"/>
    <m/>
    <m/>
    <m/>
    <m/>
  </r>
  <r>
    <s v="PublicServiceRelated"/>
    <s v="Link"/>
    <x v="1"/>
    <x v="5"/>
    <m/>
    <m/>
    <m/>
    <m/>
  </r>
  <r>
    <s v="PublicServiceInput"/>
    <s v="Link"/>
    <x v="1"/>
    <x v="5"/>
    <m/>
    <m/>
    <m/>
    <m/>
  </r>
  <r>
    <s v="PublicServiceProduces"/>
    <s v="Link"/>
    <x v="1"/>
    <x v="5"/>
    <m/>
    <m/>
    <m/>
    <m/>
  </r>
  <r>
    <s v="PublicServiceFollows"/>
    <s v="Link"/>
    <x v="1"/>
    <x v="5"/>
    <m/>
    <m/>
    <m/>
    <m/>
  </r>
  <r>
    <s v="PublicServiceSpatial"/>
    <s v="Link"/>
    <x v="1"/>
    <x v="5"/>
    <m/>
    <m/>
    <m/>
    <m/>
  </r>
  <r>
    <s v="PublicServiceTemporal"/>
    <s v="Link"/>
    <x v="1"/>
    <x v="5"/>
    <m/>
    <m/>
    <m/>
    <m/>
  </r>
  <r>
    <s v="Rule"/>
    <s v="Link"/>
    <x v="1"/>
    <x v="5"/>
    <m/>
    <m/>
    <m/>
    <m/>
  </r>
  <r>
    <s v="RuleCreator"/>
    <s v="Link"/>
    <x v="1"/>
    <x v="5"/>
    <m/>
    <m/>
    <m/>
    <m/>
  </r>
  <r>
    <s v="RuleImplements"/>
    <s v="Link"/>
    <x v="1"/>
    <x v="5"/>
    <m/>
    <m/>
    <m/>
    <m/>
  </r>
  <r>
    <s v="Code"/>
    <s v="Link"/>
    <x v="1"/>
    <x v="5"/>
    <m/>
    <m/>
    <m/>
    <m/>
  </r>
  <r>
    <s v="CodeContent"/>
    <s v="Link"/>
    <x v="1"/>
    <x v="5"/>
    <m/>
    <m/>
    <m/>
    <m/>
  </r>
  <r>
    <s v="CodeList"/>
    <s v="Link"/>
    <x v="1"/>
    <x v="5"/>
    <m/>
    <m/>
    <m/>
    <m/>
  </r>
  <r>
    <s v="CodeListAgency"/>
    <s v="Link"/>
    <x v="1"/>
    <x v="5"/>
    <m/>
    <m/>
    <m/>
    <m/>
  </r>
  <r>
    <s v="CodeListVersion"/>
    <s v="Link"/>
    <x v="1"/>
    <x v="5"/>
    <m/>
    <m/>
    <m/>
    <m/>
  </r>
  <r>
    <s v="DateTime"/>
    <s v="Link"/>
    <x v="1"/>
    <x v="5"/>
    <m/>
    <m/>
    <m/>
    <m/>
  </r>
  <r>
    <s v="Identifier"/>
    <s v="Link"/>
    <x v="1"/>
    <x v="5"/>
    <m/>
    <m/>
    <m/>
    <m/>
  </r>
  <r>
    <s v="IdentifierIdentifier"/>
    <s v="Link"/>
    <x v="1"/>
    <x v="5"/>
    <m/>
    <m/>
    <m/>
    <m/>
  </r>
  <r>
    <s v="IdentifierType"/>
    <s v="Link"/>
    <x v="1"/>
    <x v="5"/>
    <m/>
    <m/>
    <m/>
    <m/>
  </r>
  <r>
    <s v="IdentifierIssueDate"/>
    <s v="Link"/>
    <x v="1"/>
    <x v="5"/>
    <m/>
    <m/>
    <m/>
    <m/>
  </r>
  <r>
    <s v="IdentifierIssuingAuthority"/>
    <s v="Link"/>
    <x v="1"/>
    <x v="5"/>
    <m/>
    <m/>
    <m/>
    <m/>
  </r>
  <r>
    <s v="IdentifierIssuingAuthorityURI"/>
    <s v="Link"/>
    <x v="1"/>
    <x v="5"/>
    <m/>
    <m/>
    <m/>
    <m/>
  </r>
  <r>
    <s v="String"/>
    <s v="Link"/>
    <x v="1"/>
    <x v="5"/>
    <m/>
    <m/>
    <m/>
    <m/>
  </r>
  <r>
    <s v="Text"/>
    <s v="Link"/>
    <x v="1"/>
    <x v="5"/>
    <m/>
    <m/>
    <m/>
    <m/>
  </r>
  <r>
    <s v="TextContent"/>
    <s v="Link"/>
    <x v="1"/>
    <x v="5"/>
    <m/>
    <m/>
    <m/>
    <m/>
  </r>
  <r>
    <s v="TextLanguage"/>
    <s v="Link"/>
    <x v="1"/>
    <x v="5"/>
    <m/>
    <m/>
    <m/>
    <m/>
  </r>
  <r>
    <s v="URI"/>
    <s v="Link"/>
    <x v="1"/>
    <x v="5"/>
    <m/>
    <m/>
    <m/>
    <m/>
  </r>
  <r>
    <s v="Address"/>
    <s v="Link"/>
    <x v="5"/>
    <x v="6"/>
    <s v="Anschrift"/>
    <m/>
    <m/>
    <s v="Different structures at the class"/>
  </r>
  <r>
    <s v="AddressFullAddress"/>
    <s v="Link"/>
    <x v="1"/>
    <x v="6"/>
    <m/>
    <m/>
    <m/>
    <s v="XOV uses more attributes to compose the full address (Core Vocabularies enclose everything in a string)"/>
  </r>
  <r>
    <s v="AddressPOBox"/>
    <s v="Link"/>
    <x v="0"/>
    <x v="6"/>
    <s v="postfach"/>
    <m/>
    <m/>
    <m/>
  </r>
  <r>
    <s v="AddressThoroughfare"/>
    <s v="Link"/>
    <x v="0"/>
    <x v="6"/>
    <s v="strasse"/>
    <m/>
    <m/>
    <m/>
  </r>
  <r>
    <s v="AddressLocatorDesignator"/>
    <s v="Link"/>
    <x v="0"/>
    <x v="6"/>
    <s v="hausnummer"/>
    <m/>
    <m/>
    <m/>
  </r>
  <r>
    <s v="AddressLocatorName"/>
    <s v="Link"/>
    <x v="1"/>
    <x v="6"/>
    <m/>
    <m/>
    <m/>
    <m/>
  </r>
  <r>
    <s v="AddressAddressArea"/>
    <s v="Link"/>
    <x v="3"/>
    <x v="6"/>
    <s v="ortsteil "/>
    <m/>
    <m/>
    <s v="ISA does not enclose extra info bout the location like:municipality, county, district. Info to be lost"/>
  </r>
  <r>
    <s v="AddressPostName"/>
    <s v="Link"/>
    <x v="0"/>
    <x v="6"/>
    <s v="ort"/>
    <m/>
    <m/>
    <s v="string"/>
  </r>
  <r>
    <s v="AddressAdminUnitL1"/>
    <s v="Link"/>
    <x v="0"/>
    <x v="6"/>
    <s v="staat"/>
    <m/>
    <m/>
    <s v="ISA uses string, XOV extracts from a Code List (German) so if the country string does not exist in the German List there might be a conflict"/>
  </r>
  <r>
    <s v="AddressAdminUnitL2 "/>
    <s v="Link"/>
    <x v="1"/>
    <x v="6"/>
    <m/>
    <m/>
    <m/>
    <s v="Requires human intervention in order not to lose data. (XOV  codes cover not only regions but also districts and country's districts)"/>
  </r>
  <r>
    <s v="AddressPostCode"/>
    <s v="Link"/>
    <x v="0"/>
    <x v="6"/>
    <s v="postleitzahl"/>
    <m/>
    <m/>
    <m/>
  </r>
  <r>
    <s v="AddressAddressID"/>
    <s v="Link"/>
    <x v="0"/>
    <x v="6"/>
    <s v="id"/>
    <m/>
    <m/>
    <s v="ID ref or XML for XOV- text for CV"/>
  </r>
  <r>
    <s v="Agent"/>
    <s v="Link"/>
    <x v="2"/>
    <x v="6"/>
    <s v="NatuerlichePerson"/>
    <m/>
    <m/>
    <m/>
  </r>
  <r>
    <s v="Agent"/>
    <s v="Link"/>
    <x v="2"/>
    <x v="6"/>
    <s v="Organisation"/>
    <m/>
    <m/>
    <m/>
  </r>
  <r>
    <s v="Agent"/>
    <s v="Link"/>
    <x v="2"/>
    <x v="6"/>
    <s v="Behoerde"/>
    <m/>
    <m/>
    <m/>
  </r>
  <r>
    <s v="AgentPlaysRole"/>
    <s v="Link"/>
    <x v="1"/>
    <x v="6"/>
    <m/>
    <m/>
    <m/>
    <m/>
  </r>
  <r>
    <s v="AgentProvides"/>
    <s v="Link"/>
    <x v="1"/>
    <x v="6"/>
    <m/>
    <m/>
    <m/>
    <m/>
  </r>
  <r>
    <s v="AgentUses"/>
    <s v="Link"/>
    <x v="1"/>
    <x v="6"/>
    <m/>
    <m/>
    <m/>
    <m/>
  </r>
  <r>
    <s v="Channel"/>
    <s v="Link"/>
    <x v="3"/>
    <x v="6"/>
    <s v="Kommunikation"/>
    <m/>
    <m/>
    <m/>
  </r>
  <r>
    <s v="FormalFramework"/>
    <s v="Link"/>
    <x v="1"/>
    <x v="6"/>
    <m/>
    <m/>
    <m/>
    <m/>
  </r>
  <r>
    <s v="FormalFrameworkCreator"/>
    <s v="Link"/>
    <x v="1"/>
    <x v="6"/>
    <m/>
    <m/>
    <m/>
    <m/>
  </r>
  <r>
    <s v="FormalFrameworkRelated"/>
    <s v="Link"/>
    <x v="1"/>
    <x v="6"/>
    <m/>
    <m/>
    <m/>
    <m/>
  </r>
  <r>
    <s v="Geometry"/>
    <s v="Link"/>
    <x v="3"/>
    <x v="6"/>
    <s v="Goekodierung"/>
    <m/>
    <m/>
    <s v="ISA provides 3 attributes in this class as XOV prrovides 2. Conflict in case the coordinates are not included in XOV or in the German system of coordinates [also geocoding attributes of XOV vocabulary are not included here)"/>
  </r>
  <r>
    <s v="GeometryCoordinates"/>
    <s v="Link"/>
    <x v="2"/>
    <x v="6"/>
    <s v="Goekodierung.koordinates1"/>
    <m/>
    <m/>
    <m/>
  </r>
  <r>
    <s v="GeometryCoordinates"/>
    <s v="Link"/>
    <x v="2"/>
    <x v="6"/>
    <s v="Goekodierung.koordinates2"/>
    <m/>
    <m/>
    <m/>
  </r>
  <r>
    <s v="GeometryCRS"/>
    <s v="Link"/>
    <x v="0"/>
    <x v="6"/>
    <s v="koordinatensystem "/>
    <m/>
    <m/>
    <s v="The coordinates are provided from a list of codes (XOV)"/>
  </r>
  <r>
    <s v="GeometryType"/>
    <s v="Link"/>
    <x v="2"/>
    <x v="6"/>
    <s v="gemarkung"/>
    <m/>
    <m/>
    <m/>
  </r>
  <r>
    <s v="Input"/>
    <s v="Link"/>
    <x v="1"/>
    <x v="6"/>
    <m/>
    <m/>
    <m/>
    <m/>
  </r>
  <r>
    <s v="InputName"/>
    <s v="Link"/>
    <x v="1"/>
    <x v="6"/>
    <m/>
    <m/>
    <m/>
    <m/>
  </r>
  <r>
    <s v="InputDescription"/>
    <s v="Link"/>
    <x v="1"/>
    <x v="6"/>
    <m/>
    <m/>
    <m/>
    <m/>
  </r>
  <r>
    <s v="InputType"/>
    <s v="Link"/>
    <x v="1"/>
    <x v="6"/>
    <m/>
    <m/>
    <m/>
    <m/>
  </r>
  <r>
    <s v="Jurisdiction"/>
    <s v="Link"/>
    <x v="4"/>
    <x v="6"/>
    <s v="Staat"/>
    <m/>
    <m/>
    <m/>
  </r>
  <r>
    <s v="JurisdictionName"/>
    <s v="Link"/>
    <x v="1"/>
    <x v="6"/>
    <m/>
    <m/>
    <m/>
    <m/>
  </r>
  <r>
    <s v="JurisdictionIdentifier"/>
    <s v="Link"/>
    <x v="4"/>
    <x v="6"/>
    <s v="staat"/>
    <m/>
    <m/>
    <s v="receives as values codes from a countries code list"/>
  </r>
  <r>
    <s v="LegalEntity "/>
    <s v="Link"/>
    <x v="0"/>
    <x v="6"/>
    <s v="Organisation"/>
    <m/>
    <m/>
    <m/>
  </r>
  <r>
    <s v="LegalEntityLegalIdentifier"/>
    <s v="Link"/>
    <x v="0"/>
    <x v="6"/>
    <s v="Registierung.id"/>
    <m/>
    <m/>
    <s v="Not complulspry for XOV"/>
  </r>
  <r>
    <s v="LegalEntityIdentifier"/>
    <s v="Link"/>
    <x v="0"/>
    <x v="6"/>
    <s v="id"/>
    <m/>
    <m/>
    <m/>
  </r>
  <r>
    <s v="LegalEntityLegalName"/>
    <s v="Link"/>
    <x v="3"/>
    <x v="6"/>
    <s v="NameOrganisation.name"/>
    <m/>
    <m/>
    <s v="XOV does not supprt multilingualism( omits the String data type)"/>
  </r>
  <r>
    <s v="LegalEntityAlternativeName"/>
    <s v="Link"/>
    <x v="4"/>
    <x v="6"/>
    <s v="NameOrganisation.name"/>
    <m/>
    <m/>
    <s v="Short description of the Entity (XOV)"/>
  </r>
  <r>
    <s v="LegalEntityCompanyType"/>
    <s v="Link"/>
    <x v="0"/>
    <x v="6"/>
    <s v="rechtsform"/>
    <m/>
    <m/>
    <m/>
  </r>
  <r>
    <s v="LegalEntityCompanyStatus"/>
    <s v="Link"/>
    <x v="1"/>
    <x v="6"/>
    <m/>
    <m/>
    <m/>
    <s v="Period of existance"/>
  </r>
  <r>
    <s v="LegalEntityCompanyActivity"/>
    <s v="Link"/>
    <x v="0"/>
    <x v="6"/>
    <s v="zweck"/>
    <m/>
    <m/>
    <s v="ISA comprises the purpose and the industry (zweck, branche) in the LegalEntityCompanyActivity"/>
  </r>
  <r>
    <s v="LegalEntityRegisteredAddress"/>
    <s v="Link"/>
    <x v="3"/>
    <x v="6"/>
    <s v="anschrift"/>
    <m/>
    <m/>
    <m/>
  </r>
  <r>
    <s v="LegalEntityAddress"/>
    <s v="Link"/>
    <x v="0"/>
    <x v="6"/>
    <s v="anschrift"/>
    <m/>
    <m/>
    <m/>
  </r>
  <r>
    <s v="LegalEntityLocation"/>
    <s v="Link"/>
    <x v="5"/>
    <x v="6"/>
    <s v="anschrift"/>
    <m/>
    <m/>
    <m/>
  </r>
  <r>
    <s v="Location"/>
    <s v="Link"/>
    <x v="2"/>
    <x v="6"/>
    <s v="Anschrift"/>
    <m/>
    <m/>
    <m/>
  </r>
  <r>
    <s v="LocationGeographicName"/>
    <s v="Link"/>
    <x v="4"/>
    <x v="6"/>
    <s v="zusatz"/>
    <m/>
    <m/>
    <m/>
  </r>
  <r>
    <s v="LocationGeographicIdentifier"/>
    <s v="Link"/>
    <x v="3"/>
    <x v="6"/>
    <s v="id"/>
    <m/>
    <m/>
    <m/>
  </r>
  <r>
    <s v="LocationAddress"/>
    <s v="Link"/>
    <x v="0"/>
    <x v="6"/>
    <s v="anschrift"/>
    <m/>
    <m/>
    <m/>
  </r>
  <r>
    <s v="LocationGeometry"/>
    <s v="Link"/>
    <x v="3"/>
    <x v="6"/>
    <s v="Anschrift.goekodierung"/>
    <m/>
    <m/>
    <m/>
  </r>
  <r>
    <s v="Output"/>
    <s v="Link"/>
    <x v="1"/>
    <x v="6"/>
    <m/>
    <m/>
    <m/>
    <m/>
  </r>
  <r>
    <s v="OutputName"/>
    <s v="Link"/>
    <x v="1"/>
    <x v="6"/>
    <m/>
    <m/>
    <m/>
    <m/>
  </r>
  <r>
    <s v="OutputDescription"/>
    <s v="Link"/>
    <x v="1"/>
    <x v="6"/>
    <m/>
    <m/>
    <m/>
    <m/>
  </r>
  <r>
    <s v="OutputType"/>
    <s v="Link"/>
    <x v="1"/>
    <x v="6"/>
    <m/>
    <m/>
    <m/>
    <m/>
  </r>
  <r>
    <s v="PeriodOfTime"/>
    <s v="Link"/>
    <x v="0"/>
    <x v="6"/>
    <s v="Zeitraum"/>
    <m/>
    <m/>
    <m/>
  </r>
  <r>
    <s v="Person"/>
    <s v="Link"/>
    <x v="0"/>
    <x v="6"/>
    <s v="NatuerlichePerson"/>
    <m/>
    <m/>
    <s v="missing attributes:  Ehenamens, titel,anrede,namenssuffix, lebenspartnerschaftsname, fruehererFamilienname, religionszugehoerigkeitfamilienstand, fruehererVorname, muttersprache, fremdsprache"/>
  </r>
  <r>
    <s v="PersonIdentifier"/>
    <s v="Link"/>
    <x v="0"/>
    <x v="6"/>
    <s v="NatuerlichePerson. identifikationsnummer"/>
    <m/>
    <m/>
    <m/>
  </r>
  <r>
    <s v="PersonIdentifier"/>
    <s v="Link"/>
    <x v="0"/>
    <x v="6"/>
    <s v="id"/>
    <m/>
    <m/>
    <s v="Isa provides only the date of issue here. Possible loss of info…"/>
  </r>
  <r>
    <s v="PersonFullName"/>
    <s v="Link"/>
    <x v="1"/>
    <x v="6"/>
    <m/>
    <m/>
    <m/>
    <s v="XOV uses more attributes to compose the full name( suffixes, titles etc) - crf. VERGLEICH DER ISA-KERNVOKABULARE MIT XÖV-KERNKOMPONENTEN_x000a_Arbeitsversion vom 17. Januar 2013, nicht abgestimmt"/>
  </r>
  <r>
    <s v="PersonGivenName"/>
    <s v="Link"/>
    <x v="2"/>
    <x v="6"/>
    <s v="vorname"/>
    <m/>
    <m/>
    <m/>
  </r>
  <r>
    <s v="PersonFamilyName"/>
    <s v="Link"/>
    <x v="3"/>
    <x v="6"/>
    <s v="familienname"/>
    <m/>
    <m/>
    <s v="ISA inlcude suffix . Appropriate integration is possible"/>
  </r>
  <r>
    <s v="PersonPatronymicName"/>
    <s v="Link"/>
    <x v="4"/>
    <x v="6"/>
    <s v="weitererName"/>
    <m/>
    <m/>
    <m/>
  </r>
  <r>
    <s v="PersonAlternativeName"/>
    <s v="Link"/>
    <x v="4"/>
    <x v="6"/>
    <s v="rufname"/>
    <m/>
    <m/>
    <m/>
  </r>
  <r>
    <s v="PersonGender"/>
    <s v="Link"/>
    <x v="0"/>
    <x v="6"/>
    <s v="geschlecht"/>
    <m/>
    <m/>
    <m/>
  </r>
  <r>
    <s v="PersonBirthName"/>
    <s v="Link"/>
    <x v="0"/>
    <x v="6"/>
    <s v="geburtsname"/>
    <m/>
    <m/>
    <m/>
  </r>
  <r>
    <s v="PersonDateOfBirth"/>
    <s v="Link"/>
    <x v="0"/>
    <x v="6"/>
    <s v="Geburt.datum"/>
    <m/>
    <m/>
    <m/>
  </r>
  <r>
    <s v="PersonDateOfDeath"/>
    <s v="Link"/>
    <x v="0"/>
    <x v="6"/>
    <s v="Tod.datum"/>
    <m/>
    <m/>
    <m/>
  </r>
  <r>
    <s v="PersonCountryOfBirth"/>
    <s v="Link"/>
    <x v="4"/>
    <x v="6"/>
    <s v="Geburt.geburtsort"/>
    <m/>
    <m/>
    <s v="The place is not coded in the XOV State-Location list"/>
  </r>
  <r>
    <s v="PersonCountryOfDeath"/>
    <s v="Link"/>
    <x v="4"/>
    <x v="6"/>
    <s v="Tod.sterbeort"/>
    <m/>
    <m/>
    <s v="The place is not coded in the XOV State-Location list"/>
  </r>
  <r>
    <s v="PersonPlaceOfBirth"/>
    <s v="Link"/>
    <x v="0"/>
    <x v="6"/>
    <s v="Geburt.geburtsort"/>
    <m/>
    <m/>
    <s v="accompany the string with an Internet resource (such as Geonames) to have better understanidng of the exonyms"/>
  </r>
  <r>
    <s v="PersonPlaceOfDeath"/>
    <s v="Link"/>
    <x v="0"/>
    <x v="6"/>
    <s v="Tod.sterbeort"/>
    <m/>
    <m/>
    <s v="accompany the string with an Internet resource (such as Geonames) to have better understanidng of the exonyms"/>
  </r>
  <r>
    <s v="PersonCitizenship"/>
    <s v="Link"/>
    <x v="0"/>
    <x v="6"/>
    <s v="staatsangehoerigkeit "/>
    <m/>
    <m/>
    <m/>
  </r>
  <r>
    <s v="PersonResidency"/>
    <s v="Link"/>
    <x v="5"/>
    <x v="6"/>
    <s v="staatsangehoerigkeit "/>
    <m/>
    <m/>
    <m/>
  </r>
  <r>
    <s v="PersonAddress"/>
    <s v="Link"/>
    <x v="0"/>
    <x v="6"/>
    <s v="anschrift"/>
    <m/>
    <m/>
    <m/>
  </r>
  <r>
    <s v="PublicService"/>
    <s v="Link"/>
    <x v="1"/>
    <x v="6"/>
    <m/>
    <m/>
    <m/>
    <m/>
  </r>
  <r>
    <s v="PublicServiceName"/>
    <s v="Link"/>
    <x v="1"/>
    <x v="6"/>
    <m/>
    <m/>
    <m/>
    <m/>
  </r>
  <r>
    <s v="PublicServiceDescription"/>
    <s v="Link"/>
    <x v="1"/>
    <x v="6"/>
    <m/>
    <m/>
    <m/>
    <m/>
  </r>
  <r>
    <s v="PublicServiceType"/>
    <s v="Link"/>
    <x v="1"/>
    <x v="6"/>
    <m/>
    <m/>
    <m/>
    <m/>
  </r>
  <r>
    <s v="PublicServiceLanguage"/>
    <s v="Link"/>
    <x v="0"/>
    <x v="6"/>
    <s v="Sprache"/>
    <m/>
    <m/>
    <m/>
  </r>
  <r>
    <s v="PublicServiceHomepage"/>
    <s v="Link"/>
    <x v="1"/>
    <x v="6"/>
    <m/>
    <m/>
    <m/>
    <m/>
  </r>
  <r>
    <s v="PublicServiceChannel"/>
    <s v="Link"/>
    <x v="0"/>
    <x v="6"/>
    <s v="kanal"/>
    <m/>
    <m/>
    <m/>
  </r>
  <r>
    <s v="PublicServicePhysicallyAvailableAt"/>
    <s v="Link"/>
    <x v="5"/>
    <x v="6"/>
    <s v="kanal "/>
    <m/>
    <m/>
    <m/>
  </r>
  <r>
    <s v="PublicServiceRequires"/>
    <s v="Link"/>
    <x v="1"/>
    <x v="6"/>
    <m/>
    <m/>
    <m/>
    <m/>
  </r>
  <r>
    <s v="PublicServiceRelated"/>
    <s v="Link"/>
    <x v="1"/>
    <x v="6"/>
    <m/>
    <m/>
    <m/>
    <m/>
  </r>
  <r>
    <s v="PublicServiceInput"/>
    <s v="Link"/>
    <x v="1"/>
    <x v="6"/>
    <m/>
    <m/>
    <m/>
    <m/>
  </r>
  <r>
    <s v="PublicServiceProduces"/>
    <s v="Link"/>
    <x v="1"/>
    <x v="6"/>
    <m/>
    <m/>
    <m/>
    <m/>
  </r>
  <r>
    <s v="PublicServiceFollows"/>
    <s v="Link"/>
    <x v="1"/>
    <x v="6"/>
    <m/>
    <m/>
    <m/>
    <m/>
  </r>
  <r>
    <s v="PublicServiceSpatial"/>
    <s v="Link"/>
    <x v="1"/>
    <x v="6"/>
    <m/>
    <m/>
    <m/>
    <m/>
  </r>
  <r>
    <s v="PublicServiceTemporal"/>
    <s v="Link"/>
    <x v="2"/>
    <x v="6"/>
    <s v="Zeitraum.beginn"/>
    <m/>
    <m/>
    <m/>
  </r>
  <r>
    <s v="PublicServiceTemporal"/>
    <s v="Link"/>
    <x v="2"/>
    <x v="6"/>
    <s v="Zeitraum.ende"/>
    <m/>
    <m/>
    <m/>
  </r>
  <r>
    <s v="Rule"/>
    <s v="Link"/>
    <x v="1"/>
    <x v="6"/>
    <m/>
    <m/>
    <m/>
    <m/>
  </r>
  <r>
    <s v="RuleCreator"/>
    <s v="Link"/>
    <x v="1"/>
    <x v="6"/>
    <m/>
    <m/>
    <m/>
    <m/>
  </r>
  <r>
    <s v="RuleImplements"/>
    <s v="Link"/>
    <x v="1"/>
    <x v="6"/>
    <m/>
    <m/>
    <m/>
    <m/>
  </r>
  <r>
    <s v="Code"/>
    <s v="Link"/>
    <x v="0"/>
    <x v="6"/>
    <s v="Code"/>
    <m/>
    <m/>
    <m/>
  </r>
  <r>
    <s v="CodeContent"/>
    <s v="Link"/>
    <x v="1"/>
    <x v="6"/>
    <m/>
    <m/>
    <m/>
    <m/>
  </r>
  <r>
    <s v="CodeList"/>
    <s v="Link"/>
    <x v="1"/>
    <x v="6"/>
    <m/>
    <m/>
    <m/>
    <m/>
  </r>
  <r>
    <s v="CodeListAgency"/>
    <s v="Link"/>
    <x v="1"/>
    <x v="6"/>
    <m/>
    <m/>
    <m/>
    <m/>
  </r>
  <r>
    <s v="CodeListVersion"/>
    <s v="Link"/>
    <x v="1"/>
    <x v="6"/>
    <m/>
    <m/>
    <m/>
    <m/>
  </r>
  <r>
    <s v="DateTime"/>
    <s v="Link"/>
    <x v="3"/>
    <x v="6"/>
    <s v="date"/>
    <m/>
    <m/>
    <m/>
  </r>
  <r>
    <s v="Identifier"/>
    <s v="Link"/>
    <x v="0"/>
    <x v="6"/>
    <s v="Identifikation"/>
    <m/>
    <m/>
    <m/>
  </r>
  <r>
    <s v="IdentifierIdentifier"/>
    <s v="Link"/>
    <x v="0"/>
    <x v="6"/>
    <s v="id"/>
    <m/>
    <m/>
    <s v="CV don’t support for example the tranfer just of the period of validity of an id "/>
  </r>
  <r>
    <s v="IdentifierType"/>
    <s v="Link"/>
    <x v="1"/>
    <x v="6"/>
    <m/>
    <m/>
    <m/>
    <s v="missing registrierendeBehoerdeTyp and registrierendeBehoerdeZusatz"/>
  </r>
  <r>
    <s v="IdentifierIssueDate"/>
    <s v="Link"/>
    <x v="1"/>
    <x v="6"/>
    <m/>
    <m/>
    <m/>
    <s v="No info about periods and dates. Just validity"/>
  </r>
  <r>
    <s v="IdentifierIssuingAuthority"/>
    <e v="#REF!"/>
    <x v="0"/>
    <x v="6"/>
    <s v="ausstellendeBehoerde "/>
    <m/>
    <m/>
    <s v="Indication of the authority as a string (Core Vocabularies)"/>
  </r>
  <r>
    <s v="IdentifierIssuingAuthority"/>
    <e v="#REF!"/>
    <x v="0"/>
    <x v="6"/>
    <s v="registrierendeBehoerde"/>
    <m/>
    <m/>
    <m/>
  </r>
  <r>
    <s v="IdentifierIssuingAuthorityURI"/>
    <e v="#REF!"/>
    <x v="0"/>
    <x v="6"/>
    <s v="Behoerde.id"/>
    <m/>
    <m/>
    <m/>
  </r>
  <r>
    <s v="IdentifierIssuingAuthorityURI"/>
    <e v="#REF!"/>
    <x v="3"/>
    <x v="6"/>
    <s v="Behoerdenkennung"/>
    <m/>
    <m/>
    <m/>
  </r>
  <r>
    <s v="String"/>
    <e v="#REF!"/>
    <x v="2"/>
    <x v="6"/>
    <s v="String.Latin"/>
    <m/>
    <m/>
    <m/>
  </r>
  <r>
    <s v="Text"/>
    <e v="#REF!"/>
    <x v="2"/>
    <x v="6"/>
    <s v="String.Latin"/>
    <m/>
    <m/>
    <m/>
  </r>
  <r>
    <s v="TextContent"/>
    <e v="#REF!"/>
    <x v="1"/>
    <x v="6"/>
    <m/>
    <m/>
    <m/>
    <m/>
  </r>
  <r>
    <s v="TextLanguage"/>
    <e v="#REF!"/>
    <x v="1"/>
    <x v="6"/>
    <m/>
    <m/>
    <m/>
    <m/>
  </r>
  <r>
    <s v="URI"/>
    <e v="#REF!"/>
    <x v="5"/>
    <x v="6"/>
    <s v="id"/>
    <m/>
    <m/>
    <m/>
  </r>
  <r>
    <s v="Address"/>
    <m/>
    <x v="0"/>
    <x v="7"/>
    <s v="Address"/>
    <m/>
    <m/>
    <m/>
  </r>
  <r>
    <s v="AddressFullAddress"/>
    <m/>
    <x v="7"/>
    <x v="7"/>
    <m/>
    <m/>
    <m/>
    <m/>
  </r>
  <r>
    <s v="AddressPOBox"/>
    <m/>
    <x v="7"/>
    <x v="7"/>
    <m/>
    <m/>
    <m/>
    <m/>
  </r>
  <r>
    <s v="AddressThoroughfare"/>
    <m/>
    <x v="7"/>
    <x v="7"/>
    <m/>
    <m/>
    <m/>
    <m/>
  </r>
  <r>
    <s v="AddressLocatorDesignator"/>
    <m/>
    <x v="7"/>
    <x v="7"/>
    <m/>
    <m/>
    <m/>
    <m/>
  </r>
  <r>
    <s v="AddressLocatorName"/>
    <m/>
    <x v="7"/>
    <x v="7"/>
    <m/>
    <m/>
    <m/>
    <m/>
  </r>
  <r>
    <s v="AddressAddressArea"/>
    <m/>
    <x v="7"/>
    <x v="7"/>
    <m/>
    <m/>
    <m/>
    <m/>
  </r>
  <r>
    <s v="AddressPostName"/>
    <m/>
    <x v="7"/>
    <x v="7"/>
    <m/>
    <m/>
    <m/>
    <m/>
  </r>
  <r>
    <s v="AddressAdminUnitL1"/>
    <m/>
    <x v="7"/>
    <x v="7"/>
    <m/>
    <m/>
    <m/>
    <m/>
  </r>
  <r>
    <s v="AddressAdminUnitL2 "/>
    <m/>
    <x v="7"/>
    <x v="7"/>
    <m/>
    <m/>
    <m/>
    <m/>
  </r>
  <r>
    <s v="AddressPostCode"/>
    <m/>
    <x v="7"/>
    <x v="7"/>
    <m/>
    <m/>
    <m/>
    <m/>
  </r>
  <r>
    <s v="AddressAddressID"/>
    <m/>
    <x v="7"/>
    <x v="7"/>
    <m/>
    <m/>
    <m/>
    <m/>
  </r>
  <r>
    <s v="Agent"/>
    <m/>
    <x v="7"/>
    <x v="7"/>
    <m/>
    <m/>
    <m/>
    <m/>
  </r>
  <r>
    <s v="Agent"/>
    <m/>
    <x v="7"/>
    <x v="7"/>
    <m/>
    <m/>
    <m/>
    <m/>
  </r>
  <r>
    <s v="Agent"/>
    <m/>
    <x v="7"/>
    <x v="7"/>
    <m/>
    <m/>
    <m/>
    <m/>
  </r>
  <r>
    <s v="AgentPlaysRole"/>
    <m/>
    <x v="7"/>
    <x v="7"/>
    <m/>
    <m/>
    <m/>
    <m/>
  </r>
  <r>
    <s v="AgentProvides"/>
    <m/>
    <x v="7"/>
    <x v="7"/>
    <m/>
    <m/>
    <m/>
    <m/>
  </r>
  <r>
    <s v="AgentUses"/>
    <m/>
    <x v="7"/>
    <x v="7"/>
    <m/>
    <m/>
    <m/>
    <m/>
  </r>
  <r>
    <s v="Channel"/>
    <m/>
    <x v="7"/>
    <x v="7"/>
    <m/>
    <m/>
    <m/>
    <m/>
  </r>
  <r>
    <s v="FormalFramework"/>
    <m/>
    <x v="7"/>
    <x v="7"/>
    <m/>
    <m/>
    <m/>
    <m/>
  </r>
  <r>
    <s v="FormalFrameworkCreator"/>
    <m/>
    <x v="7"/>
    <x v="7"/>
    <m/>
    <m/>
    <m/>
    <m/>
  </r>
  <r>
    <s v="FormalFrameworkRelated"/>
    <m/>
    <x v="7"/>
    <x v="7"/>
    <m/>
    <m/>
    <m/>
    <m/>
  </r>
  <r>
    <s v="Geometry"/>
    <m/>
    <x v="7"/>
    <x v="7"/>
    <m/>
    <m/>
    <m/>
    <m/>
  </r>
  <r>
    <s v="GeometryCoordinates"/>
    <m/>
    <x v="7"/>
    <x v="7"/>
    <m/>
    <m/>
    <m/>
    <m/>
  </r>
  <r>
    <s v="GeometryCoordinates"/>
    <m/>
    <x v="7"/>
    <x v="7"/>
    <m/>
    <m/>
    <m/>
    <m/>
  </r>
  <r>
    <s v="GeometryCRS"/>
    <m/>
    <x v="7"/>
    <x v="7"/>
    <m/>
    <m/>
    <m/>
    <m/>
  </r>
  <r>
    <s v="GeometryType"/>
    <m/>
    <x v="7"/>
    <x v="7"/>
    <m/>
    <m/>
    <m/>
    <m/>
  </r>
  <r>
    <s v="Input"/>
    <m/>
    <x v="7"/>
    <x v="7"/>
    <m/>
    <m/>
    <m/>
    <m/>
  </r>
  <r>
    <s v="InputName"/>
    <m/>
    <x v="7"/>
    <x v="7"/>
    <m/>
    <m/>
    <m/>
    <m/>
  </r>
  <r>
    <s v="InputDescription"/>
    <m/>
    <x v="7"/>
    <x v="7"/>
    <m/>
    <m/>
    <m/>
    <m/>
  </r>
  <r>
    <s v="InputType"/>
    <m/>
    <x v="7"/>
    <x v="7"/>
    <m/>
    <m/>
    <m/>
    <m/>
  </r>
  <r>
    <s v="Jurisdiction"/>
    <m/>
    <x v="7"/>
    <x v="7"/>
    <m/>
    <m/>
    <m/>
    <m/>
  </r>
  <r>
    <s v="JurisdictionName"/>
    <m/>
    <x v="7"/>
    <x v="7"/>
    <m/>
    <m/>
    <m/>
    <m/>
  </r>
  <r>
    <s v="JurisdictionIdentifier"/>
    <m/>
    <x v="7"/>
    <x v="7"/>
    <m/>
    <m/>
    <m/>
    <m/>
  </r>
  <r>
    <s v="LegalEntity "/>
    <m/>
    <x v="7"/>
    <x v="7"/>
    <m/>
    <m/>
    <m/>
    <m/>
  </r>
  <r>
    <s v="LegalEntityLegalIdentifier"/>
    <m/>
    <x v="7"/>
    <x v="7"/>
    <m/>
    <m/>
    <m/>
    <m/>
  </r>
  <r>
    <s v="LegalEntityIdentifier"/>
    <m/>
    <x v="7"/>
    <x v="7"/>
    <m/>
    <m/>
    <m/>
    <m/>
  </r>
  <r>
    <s v="LegalEntityLegalName"/>
    <m/>
    <x v="7"/>
    <x v="7"/>
    <m/>
    <m/>
    <m/>
    <m/>
  </r>
  <r>
    <s v="LegalEntityAlternativeName"/>
    <m/>
    <x v="7"/>
    <x v="7"/>
    <m/>
    <m/>
    <m/>
    <m/>
  </r>
  <r>
    <s v="LegalEntityCompanyType"/>
    <m/>
    <x v="7"/>
    <x v="7"/>
    <m/>
    <m/>
    <m/>
    <m/>
  </r>
  <r>
    <s v="LegalEntityCompanyStatus"/>
    <m/>
    <x v="7"/>
    <x v="7"/>
    <m/>
    <m/>
    <m/>
    <m/>
  </r>
  <r>
    <s v="LegalEntityCompanyActivity"/>
    <m/>
    <x v="7"/>
    <x v="7"/>
    <m/>
    <m/>
    <m/>
    <m/>
  </r>
  <r>
    <s v="LegalEntityRegisteredAddress"/>
    <m/>
    <x v="7"/>
    <x v="7"/>
    <m/>
    <m/>
    <m/>
    <m/>
  </r>
  <r>
    <s v="LegalEntityAddress"/>
    <m/>
    <x v="7"/>
    <x v="7"/>
    <m/>
    <m/>
    <m/>
    <m/>
  </r>
  <r>
    <s v="LegalEntityLocation"/>
    <m/>
    <x v="7"/>
    <x v="7"/>
    <m/>
    <m/>
    <m/>
    <m/>
  </r>
  <r>
    <s v="Location"/>
    <m/>
    <x v="7"/>
    <x v="7"/>
    <m/>
    <m/>
    <m/>
    <m/>
  </r>
  <r>
    <s v="LocationGeographicName"/>
    <m/>
    <x v="7"/>
    <x v="7"/>
    <m/>
    <m/>
    <m/>
    <m/>
  </r>
  <r>
    <s v="LocationGeographicIdentifier"/>
    <m/>
    <x v="7"/>
    <x v="7"/>
    <m/>
    <m/>
    <m/>
    <m/>
  </r>
  <r>
    <s v="LocationAddress"/>
    <m/>
    <x v="7"/>
    <x v="7"/>
    <m/>
    <m/>
    <m/>
    <m/>
  </r>
  <r>
    <s v="LocationGeometry"/>
    <m/>
    <x v="7"/>
    <x v="7"/>
    <m/>
    <m/>
    <m/>
    <m/>
  </r>
  <r>
    <s v="Output"/>
    <m/>
    <x v="7"/>
    <x v="7"/>
    <m/>
    <m/>
    <m/>
    <m/>
  </r>
  <r>
    <s v="OutputName"/>
    <m/>
    <x v="7"/>
    <x v="7"/>
    <m/>
    <m/>
    <m/>
    <m/>
  </r>
  <r>
    <s v="OutputDescription"/>
    <m/>
    <x v="7"/>
    <x v="7"/>
    <m/>
    <m/>
    <m/>
    <m/>
  </r>
  <r>
    <s v="OutputType"/>
    <m/>
    <x v="7"/>
    <x v="7"/>
    <m/>
    <m/>
    <m/>
    <m/>
  </r>
  <r>
    <s v="PeriodOfTime"/>
    <m/>
    <x v="7"/>
    <x v="7"/>
    <m/>
    <m/>
    <m/>
    <m/>
  </r>
  <r>
    <s v="Person"/>
    <m/>
    <x v="7"/>
    <x v="7"/>
    <m/>
    <m/>
    <m/>
    <m/>
  </r>
  <r>
    <s v="PersonIdentifier"/>
    <m/>
    <x v="3"/>
    <x v="7"/>
    <s v="A uniqueness identifier"/>
    <m/>
    <m/>
    <m/>
  </r>
  <r>
    <s v="PersonFullName"/>
    <m/>
    <x v="7"/>
    <x v="7"/>
    <m/>
    <m/>
    <m/>
    <m/>
  </r>
  <r>
    <s v="PersonGivenName"/>
    <m/>
    <x v="3"/>
    <x v="7"/>
    <s v="Current first name(s)"/>
    <m/>
    <m/>
    <m/>
  </r>
  <r>
    <s v="PersonFamilyName"/>
    <m/>
    <x v="3"/>
    <x v="7"/>
    <s v="Current family name"/>
    <m/>
    <m/>
    <m/>
  </r>
  <r>
    <s v="PersonPatronymicName"/>
    <m/>
    <x v="7"/>
    <x v="7"/>
    <m/>
    <m/>
    <m/>
    <m/>
  </r>
  <r>
    <s v="PersonAlternativeName"/>
    <m/>
    <x v="7"/>
    <x v="7"/>
    <m/>
    <m/>
    <m/>
    <m/>
  </r>
  <r>
    <s v="PersonGender"/>
    <m/>
    <x v="0"/>
    <x v="7"/>
    <s v="Gender"/>
    <m/>
    <m/>
    <m/>
  </r>
  <r>
    <s v="PersonBirthName"/>
    <m/>
    <x v="0"/>
    <x v="7"/>
    <s v="Name and family name at Birth"/>
    <m/>
    <m/>
    <m/>
  </r>
  <r>
    <s v="PersonDateOfBirth"/>
    <m/>
    <x v="0"/>
    <x v="7"/>
    <s v="Date of birth"/>
    <m/>
    <m/>
    <m/>
  </r>
  <r>
    <s v="PersonDateOfDeath"/>
    <m/>
    <x v="7"/>
    <x v="7"/>
    <m/>
    <m/>
    <m/>
    <m/>
  </r>
  <r>
    <s v="PersonCountryOfBirth"/>
    <m/>
    <x v="0"/>
    <x v="7"/>
    <s v="Place of birth"/>
    <m/>
    <m/>
    <m/>
  </r>
  <r>
    <s v="PersonCountryOfDeath"/>
    <m/>
    <x v="7"/>
    <x v="7"/>
    <m/>
    <m/>
    <m/>
    <m/>
  </r>
  <r>
    <s v="PersonPlaceOfBirth"/>
    <m/>
    <x v="7"/>
    <x v="7"/>
    <m/>
    <m/>
    <m/>
    <m/>
  </r>
  <r>
    <s v="PersonPlaceOfDeath"/>
    <m/>
    <x v="7"/>
    <x v="7"/>
    <m/>
    <m/>
    <m/>
    <m/>
  </r>
  <r>
    <s v="PersonCitizenship"/>
    <m/>
    <x v="7"/>
    <x v="7"/>
    <m/>
    <m/>
    <m/>
    <m/>
  </r>
  <r>
    <s v="PersonResidency"/>
    <m/>
    <x v="7"/>
    <x v="7"/>
    <m/>
    <m/>
    <m/>
    <m/>
  </r>
  <r>
    <m/>
    <m/>
    <x v="7"/>
    <x v="7"/>
    <s v="Current address"/>
    <m/>
    <m/>
    <m/>
  </r>
  <r>
    <s v="PersonAddress"/>
    <m/>
    <x v="7"/>
    <x v="7"/>
    <m/>
    <m/>
    <m/>
    <m/>
  </r>
  <r>
    <s v="PublicService"/>
    <m/>
    <x v="7"/>
    <x v="7"/>
    <m/>
    <m/>
    <m/>
    <m/>
  </r>
  <r>
    <s v="PublicServiceName"/>
    <m/>
    <x v="7"/>
    <x v="7"/>
    <m/>
    <m/>
    <m/>
    <m/>
  </r>
  <r>
    <s v="PublicServiceDescription"/>
    <m/>
    <x v="7"/>
    <x v="7"/>
    <m/>
    <m/>
    <m/>
    <m/>
  </r>
  <r>
    <s v="PublicServiceType"/>
    <m/>
    <x v="7"/>
    <x v="7"/>
    <m/>
    <m/>
    <m/>
    <m/>
  </r>
  <r>
    <s v="PublicServiceLanguage"/>
    <m/>
    <x v="7"/>
    <x v="7"/>
    <m/>
    <m/>
    <m/>
    <m/>
  </r>
  <r>
    <s v="PublicServiceHomepage"/>
    <m/>
    <x v="7"/>
    <x v="7"/>
    <m/>
    <m/>
    <m/>
    <m/>
  </r>
  <r>
    <s v="PublicServiceChannel"/>
    <m/>
    <x v="7"/>
    <x v="7"/>
    <m/>
    <m/>
    <m/>
    <m/>
  </r>
  <r>
    <s v="PublicServicePhysicallyAvailableAt"/>
    <m/>
    <x v="7"/>
    <x v="7"/>
    <m/>
    <m/>
    <m/>
    <m/>
  </r>
  <r>
    <s v="PublicServiceRequires"/>
    <m/>
    <x v="7"/>
    <x v="7"/>
    <m/>
    <m/>
    <m/>
    <m/>
  </r>
  <r>
    <s v="PublicServiceRelated"/>
    <m/>
    <x v="7"/>
    <x v="7"/>
    <m/>
    <m/>
    <m/>
    <m/>
  </r>
  <r>
    <s v="PublicServiceInput"/>
    <m/>
    <x v="7"/>
    <x v="7"/>
    <m/>
    <m/>
    <m/>
    <m/>
  </r>
  <r>
    <s v="PublicServiceProduces"/>
    <m/>
    <x v="7"/>
    <x v="7"/>
    <m/>
    <m/>
    <m/>
    <m/>
  </r>
  <r>
    <s v="PublicServiceFollows"/>
    <m/>
    <x v="7"/>
    <x v="7"/>
    <m/>
    <m/>
    <m/>
    <m/>
  </r>
  <r>
    <s v="PublicServiceSpatial"/>
    <m/>
    <x v="7"/>
    <x v="7"/>
    <m/>
    <m/>
    <m/>
    <m/>
  </r>
  <r>
    <s v="PublicServiceTemporal"/>
    <m/>
    <x v="7"/>
    <x v="7"/>
    <m/>
    <m/>
    <m/>
    <m/>
  </r>
  <r>
    <s v="PublicServiceTemporal"/>
    <m/>
    <x v="7"/>
    <x v="7"/>
    <m/>
    <m/>
    <m/>
    <m/>
  </r>
  <r>
    <s v="Rule"/>
    <m/>
    <x v="7"/>
    <x v="7"/>
    <m/>
    <m/>
    <m/>
    <m/>
  </r>
  <r>
    <s v="RuleCreator"/>
    <m/>
    <x v="7"/>
    <x v="7"/>
    <m/>
    <m/>
    <m/>
    <m/>
  </r>
  <r>
    <s v="RuleImplements"/>
    <m/>
    <x v="7"/>
    <x v="7"/>
    <m/>
    <m/>
    <m/>
    <m/>
  </r>
  <r>
    <s v="Code"/>
    <m/>
    <x v="7"/>
    <x v="7"/>
    <m/>
    <m/>
    <m/>
    <m/>
  </r>
  <r>
    <s v="CodeContent"/>
    <m/>
    <x v="7"/>
    <x v="7"/>
    <m/>
    <m/>
    <m/>
    <m/>
  </r>
  <r>
    <s v="CodeList"/>
    <m/>
    <x v="7"/>
    <x v="7"/>
    <m/>
    <m/>
    <m/>
    <m/>
  </r>
  <r>
    <s v="CodeListAgency"/>
    <m/>
    <x v="7"/>
    <x v="7"/>
    <m/>
    <m/>
    <m/>
    <m/>
  </r>
  <r>
    <s v="CodeListVersion"/>
    <m/>
    <x v="7"/>
    <x v="7"/>
    <m/>
    <m/>
    <m/>
    <m/>
  </r>
  <r>
    <s v="DateTime"/>
    <m/>
    <x v="7"/>
    <x v="7"/>
    <m/>
    <m/>
    <m/>
    <m/>
  </r>
  <r>
    <s v="Identifier"/>
    <m/>
    <x v="7"/>
    <x v="7"/>
    <m/>
    <m/>
    <m/>
    <m/>
  </r>
  <r>
    <s v="IdentifierIdentifier"/>
    <m/>
    <x v="7"/>
    <x v="7"/>
    <m/>
    <m/>
    <m/>
    <m/>
  </r>
  <r>
    <s v="IdentifierType"/>
    <m/>
    <x v="7"/>
    <x v="7"/>
    <m/>
    <m/>
    <m/>
    <m/>
  </r>
  <r>
    <s v="IdentifierIssueDate"/>
    <m/>
    <x v="7"/>
    <x v="7"/>
    <m/>
    <m/>
    <m/>
    <m/>
  </r>
  <r>
    <s v="IdentifierIssuingAuthority"/>
    <m/>
    <x v="7"/>
    <x v="7"/>
    <m/>
    <m/>
    <m/>
    <m/>
  </r>
  <r>
    <s v="IdentifierIssuingAuthority"/>
    <m/>
    <x v="7"/>
    <x v="7"/>
    <m/>
    <m/>
    <m/>
    <m/>
  </r>
  <r>
    <s v="IdentifierIssuingAuthorityURI"/>
    <m/>
    <x v="7"/>
    <x v="7"/>
    <m/>
    <m/>
    <m/>
    <m/>
  </r>
  <r>
    <s v="IdentifierIssuingAuthorityURI"/>
    <m/>
    <x v="7"/>
    <x v="7"/>
    <m/>
    <m/>
    <m/>
    <m/>
  </r>
  <r>
    <s v="String"/>
    <m/>
    <x v="7"/>
    <x v="7"/>
    <m/>
    <m/>
    <m/>
    <m/>
  </r>
  <r>
    <s v="Text"/>
    <m/>
    <x v="7"/>
    <x v="7"/>
    <m/>
    <m/>
    <m/>
    <m/>
  </r>
  <r>
    <s v="TextContent"/>
    <m/>
    <x v="7"/>
    <x v="7"/>
    <m/>
    <m/>
    <m/>
    <m/>
  </r>
  <r>
    <s v="TextLanguage"/>
    <m/>
    <x v="7"/>
    <x v="7"/>
    <m/>
    <m/>
    <m/>
    <m/>
  </r>
  <r>
    <s v="URI"/>
    <m/>
    <x v="7"/>
    <x v="7"/>
    <m/>
    <m/>
    <m/>
    <m/>
  </r>
  <r>
    <s v="Address"/>
    <s v="Link"/>
    <x v="2"/>
    <x v="8"/>
    <s v="Postal Address"/>
    <m/>
    <m/>
    <m/>
  </r>
  <r>
    <s v="AddressFullAddress"/>
    <s v="Link"/>
    <x v="7"/>
    <x v="8"/>
    <m/>
    <m/>
    <m/>
    <m/>
  </r>
  <r>
    <s v="AddressPOBox"/>
    <s v="Link"/>
    <x v="7"/>
    <x v="8"/>
    <m/>
    <m/>
    <m/>
    <s v="CEN BII BTV has a PostBox number (may not be used in the Invoice)"/>
  </r>
  <r>
    <s v="AddressThoroughfare"/>
    <s v="Link"/>
    <x v="0"/>
    <x v="8"/>
    <s v="Address line 1"/>
    <s v=" "/>
    <m/>
    <s v="Mapped as Broad match in CEN BII"/>
  </r>
  <r>
    <s v="AddressThoroughfare"/>
    <s v="Link"/>
    <x v="3"/>
    <x v="8"/>
    <s v="Address line 2"/>
    <m/>
    <m/>
    <s v="Mapped as Broad match in CEN BII"/>
  </r>
  <r>
    <s v="AddressLocatorDesignator"/>
    <s v="Link"/>
    <x v="7"/>
    <x v="8"/>
    <m/>
    <m/>
    <m/>
    <m/>
  </r>
  <r>
    <s v="AddressLocatorDesignator"/>
    <s v="Link"/>
    <x v="7"/>
    <x v="8"/>
    <m/>
    <m/>
    <m/>
    <m/>
  </r>
  <r>
    <s v="AddressLocatorName"/>
    <s v="Link"/>
    <x v="7"/>
    <x v="8"/>
    <m/>
    <m/>
    <m/>
    <m/>
  </r>
  <r>
    <s v="AddressLocatorName"/>
    <s v="Link"/>
    <x v="7"/>
    <x v="8"/>
    <m/>
    <m/>
    <m/>
    <m/>
  </r>
  <r>
    <s v="AddressLocatorName"/>
    <s v="Link"/>
    <x v="7"/>
    <x v="8"/>
    <m/>
    <m/>
    <m/>
    <m/>
  </r>
  <r>
    <s v="AddressAddressArea"/>
    <s v="Link"/>
    <x v="7"/>
    <x v="8"/>
    <m/>
    <m/>
    <m/>
    <m/>
  </r>
  <r>
    <s v="AddressPostName"/>
    <s v="Link"/>
    <x v="2"/>
    <x v="8"/>
    <s v="City"/>
    <m/>
    <m/>
    <s v="Mapped as Close match in CEN BII"/>
  </r>
  <r>
    <s v="AddressAdminUnitL2"/>
    <s v="Link"/>
    <x v="0"/>
    <x v="8"/>
    <s v="County subdivision"/>
    <m/>
    <m/>
    <m/>
  </r>
  <r>
    <s v="AddressAdminUnitL1"/>
    <s v="Link"/>
    <x v="0"/>
    <x v="8"/>
    <s v="Country code"/>
    <m/>
    <m/>
    <m/>
  </r>
  <r>
    <s v="AddressAdminUnitL1"/>
    <s v="Link"/>
    <x v="0"/>
    <x v="8"/>
    <s v="Item country or login"/>
    <m/>
    <m/>
    <s v="Do not understand this mapping."/>
  </r>
  <r>
    <s v="AddressPostCode"/>
    <s v="Link"/>
    <x v="0"/>
    <x v="8"/>
    <s v="Post code"/>
    <m/>
    <m/>
    <m/>
  </r>
  <r>
    <s v="AddressAddressID"/>
    <s v="Link"/>
    <x v="7"/>
    <x v="8"/>
    <m/>
    <m/>
    <m/>
    <s v="CEN BII BTV has a Address Identifier (may not be used in the Invoice)"/>
  </r>
  <r>
    <s v="Agent"/>
    <s v="Link"/>
    <x v="7"/>
    <x v="8"/>
    <m/>
    <m/>
    <m/>
    <m/>
  </r>
  <r>
    <s v="AgentPlaysRole"/>
    <s v="Link"/>
    <x v="7"/>
    <x v="8"/>
    <m/>
    <m/>
    <m/>
    <m/>
  </r>
  <r>
    <s v="AgentProvides"/>
    <s v="Link"/>
    <x v="7"/>
    <x v="8"/>
    <m/>
    <m/>
    <m/>
    <m/>
  </r>
  <r>
    <s v="AgentUses"/>
    <s v="Link"/>
    <x v="7"/>
    <x v="8"/>
    <m/>
    <m/>
    <m/>
    <m/>
  </r>
  <r>
    <s v="Channel"/>
    <s v="Link"/>
    <x v="7"/>
    <x v="8"/>
    <m/>
    <m/>
    <m/>
    <m/>
  </r>
  <r>
    <s v="FormalFramework"/>
    <s v="Link"/>
    <x v="7"/>
    <x v="8"/>
    <m/>
    <m/>
    <m/>
    <m/>
  </r>
  <r>
    <s v="FormalFrameworkCreator"/>
    <s v="Link"/>
    <x v="7"/>
    <x v="8"/>
    <m/>
    <m/>
    <m/>
    <m/>
  </r>
  <r>
    <s v="FormalFrameworkRelated"/>
    <s v="Link"/>
    <x v="7"/>
    <x v="8"/>
    <m/>
    <m/>
    <m/>
    <m/>
  </r>
  <r>
    <s v="Geometry"/>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RS"/>
    <s v="Link"/>
    <x v="7"/>
    <x v="8"/>
    <m/>
    <m/>
    <m/>
    <m/>
  </r>
  <r>
    <s v="GeometryType"/>
    <s v="Link"/>
    <x v="7"/>
    <x v="8"/>
    <m/>
    <m/>
    <m/>
    <m/>
  </r>
  <r>
    <s v="Input"/>
    <s v="Link"/>
    <x v="7"/>
    <x v="8"/>
    <m/>
    <m/>
    <m/>
    <m/>
  </r>
  <r>
    <s v="InputName"/>
    <s v="Link"/>
    <x v="7"/>
    <x v="8"/>
    <m/>
    <m/>
    <m/>
    <m/>
  </r>
  <r>
    <s v="InputDescription"/>
    <s v="Link"/>
    <x v="7"/>
    <x v="8"/>
    <m/>
    <m/>
    <m/>
    <m/>
  </r>
  <r>
    <s v="InputType"/>
    <s v="Link"/>
    <x v="7"/>
    <x v="8"/>
    <m/>
    <m/>
    <m/>
    <m/>
  </r>
  <r>
    <s v="Jurisdiction"/>
    <s v="Link"/>
    <x v="7"/>
    <x v="8"/>
    <m/>
    <m/>
    <m/>
    <m/>
  </r>
  <r>
    <s v="JurisdictionName"/>
    <s v="Link"/>
    <x v="7"/>
    <x v="8"/>
    <m/>
    <m/>
    <m/>
    <m/>
  </r>
  <r>
    <s v="JurisdictionIdentifier"/>
    <s v="Link"/>
    <x v="7"/>
    <x v="8"/>
    <m/>
    <m/>
    <m/>
    <m/>
  </r>
  <r>
    <s v="LegalEntity"/>
    <s v="Link"/>
    <x v="2"/>
    <x v="8"/>
    <s v="Buyer"/>
    <m/>
    <m/>
    <s v="CEN BII BTV need to create the mapping to the roles as done here."/>
  </r>
  <r>
    <s v="LegalEntity"/>
    <s v="Link"/>
    <x v="2"/>
    <x v="8"/>
    <s v="Seller"/>
    <m/>
    <m/>
    <m/>
  </r>
  <r>
    <s v="LegalEntity"/>
    <s v="Link"/>
    <x v="2"/>
    <x v="8"/>
    <s v="Payee"/>
    <m/>
    <m/>
    <m/>
  </r>
  <r>
    <s v="LegalEntity"/>
    <s v="Link"/>
    <x v="2"/>
    <x v="8"/>
    <s v="Financial institution"/>
    <m/>
    <m/>
    <m/>
  </r>
  <r>
    <s v="LegalEntity"/>
    <s v="Link"/>
    <x v="2"/>
    <x v="8"/>
    <s v="Seller tax representative"/>
    <m/>
    <m/>
    <m/>
  </r>
  <r>
    <s v="LegalEntityLegalIdentifier"/>
    <s v="Link"/>
    <x v="0"/>
    <x v="8"/>
    <s v="Buyer legal registration identifier"/>
    <m/>
    <m/>
    <s v="CEN BII BTV has an official organization identifier (not used in the Invoice). Need to map also additional legal identifier from the different roles"/>
  </r>
  <r>
    <s v="LegalEntityLegalIdentifier"/>
    <s v="Link"/>
    <x v="0"/>
    <x v="8"/>
    <s v="Seller legal registration identifier"/>
    <m/>
    <m/>
    <m/>
  </r>
  <r>
    <s v="LegalEntityLegalIdentifier"/>
    <s v="Link"/>
    <x v="0"/>
    <x v="8"/>
    <s v="Payee legal registration identifier"/>
    <m/>
    <m/>
    <m/>
  </r>
  <r>
    <s v="LegalEntityIdentifier"/>
    <s v="Link"/>
    <x v="0"/>
    <x v="8"/>
    <s v="Buyer identifier"/>
    <m/>
    <m/>
    <s v="CEN BII BTV mappings to roles as done here for BII-MUG. Aren't these narrow matches?"/>
  </r>
  <r>
    <s v="LegalEntityIdentifier"/>
    <s v="Link"/>
    <x v="0"/>
    <x v="8"/>
    <s v="Seller identifier"/>
    <m/>
    <m/>
    <m/>
  </r>
  <r>
    <s v="LegalEntityIdentifier"/>
    <s v="Link"/>
    <x v="0"/>
    <x v="8"/>
    <s v="Payee identifier"/>
    <m/>
    <m/>
    <m/>
  </r>
  <r>
    <s v="LegalEntityIdentifier"/>
    <s v="Link"/>
    <x v="0"/>
    <x v="8"/>
    <s v="Buyer VAT identifier"/>
    <m/>
    <m/>
    <m/>
  </r>
  <r>
    <s v="LegalEntityIdentifier"/>
    <s v="Link"/>
    <x v="3"/>
    <x v="8"/>
    <s v="Seller tax representative VAT identifier"/>
    <m/>
    <m/>
    <m/>
  </r>
  <r>
    <s v="LegalEntityIdentifier"/>
    <s v="Link"/>
    <x v="0"/>
    <x v="8"/>
    <s v="Financial institution identifier"/>
    <m/>
    <m/>
    <m/>
  </r>
  <r>
    <s v="LegalEntityIdentifier"/>
    <s v="Link"/>
    <x v="0"/>
    <x v="8"/>
    <s v="Financial institution branch identifier"/>
    <m/>
    <m/>
    <m/>
  </r>
  <r>
    <s v="LegalEntityLegalName"/>
    <s v="Link"/>
    <x v="3"/>
    <x v="8"/>
    <s v="Seller legal registration name"/>
    <m/>
    <m/>
    <s v="CEN BII BTV has the map to Official organization name. Should map also role official names."/>
  </r>
  <r>
    <s v="LegalEntityLegalName"/>
    <s v="Link"/>
    <x v="3"/>
    <x v="8"/>
    <s v="Seller tax representative name"/>
    <m/>
    <m/>
    <m/>
  </r>
  <r>
    <s v="LegalEntityAlternativeName"/>
    <s v="Link"/>
    <x v="3"/>
    <x v="8"/>
    <s v="Payee name "/>
    <m/>
    <m/>
    <s v="CEN BII BTV maps the same elements but as Narrow Match"/>
  </r>
  <r>
    <s v="LegalEntityAlternativeName"/>
    <s v="Link"/>
    <x v="3"/>
    <x v="8"/>
    <s v="Buyer name"/>
    <m/>
    <m/>
    <m/>
  </r>
  <r>
    <s v="LegalEntityAlternativeName"/>
    <s v="Link"/>
    <x v="3"/>
    <x v="8"/>
    <s v="Seller name"/>
    <m/>
    <m/>
    <m/>
  </r>
  <r>
    <s v="LegalEntityCompanyType"/>
    <s v="Link"/>
    <x v="7"/>
    <x v="8"/>
    <m/>
    <m/>
    <m/>
    <s v="CEN BII BTV has a map for the Contracting Body Type (not used in the eInvoice)"/>
  </r>
  <r>
    <s v="LegalEntityCompanyStatus"/>
    <s v="Link"/>
    <x v="7"/>
    <x v="8"/>
    <m/>
    <m/>
    <m/>
    <m/>
  </r>
  <r>
    <s v="LegalEntityCompanyActivity"/>
    <s v="Link"/>
    <x v="7"/>
    <x v="8"/>
    <m/>
    <m/>
    <m/>
    <s v="CEN BII BTV has a map for the Contracting Body Acivity (not used in the eInvoice)"/>
  </r>
  <r>
    <s v="LegalEntityRegisteredAddress"/>
    <s v="Link"/>
    <x v="7"/>
    <x v="8"/>
    <m/>
    <m/>
    <m/>
    <s v="CEN BII BTV has a broad match to the Postal Address (not used in the eInvoice)"/>
  </r>
  <r>
    <s v="LegalEntityAddress"/>
    <s v="Link"/>
    <x v="7"/>
    <x v="8"/>
    <m/>
    <m/>
    <m/>
    <s v="CEN BII BTV has a broad match to the Postal Address(not used in the eInvoice)"/>
  </r>
  <r>
    <s v="LegalEntityLocation"/>
    <s v="Link"/>
    <x v="7"/>
    <x v="8"/>
    <m/>
    <m/>
    <m/>
    <m/>
  </r>
  <r>
    <s v="Location"/>
    <s v="Link"/>
    <x v="7"/>
    <x v="8"/>
    <m/>
    <m/>
    <m/>
    <m/>
  </r>
  <r>
    <s v="LocationGeographicName"/>
    <s v="Link"/>
    <x v="7"/>
    <x v="8"/>
    <m/>
    <m/>
    <m/>
    <m/>
  </r>
  <r>
    <s v="LocationGeographicIdentifier"/>
    <s v="Link"/>
    <x v="0"/>
    <x v="8"/>
    <s v="Delivered to location identifier"/>
    <m/>
    <m/>
    <s v="CEN BII BTV mapping missing"/>
  </r>
  <r>
    <s v="LocationAddress"/>
    <s v="Link"/>
    <x v="7"/>
    <x v="8"/>
    <m/>
    <m/>
    <m/>
    <s v="CEN BII BTV has a broad match to the Postal Address (not used in the eInvoice)"/>
  </r>
  <r>
    <s v="LocationGeometry"/>
    <s v="Link"/>
    <x v="7"/>
    <x v="8"/>
    <m/>
    <m/>
    <m/>
    <m/>
  </r>
  <r>
    <s v="Output"/>
    <s v="Link"/>
    <x v="7"/>
    <x v="8"/>
    <m/>
    <m/>
    <m/>
    <m/>
  </r>
  <r>
    <s v="OutputName"/>
    <s v="Link"/>
    <x v="7"/>
    <x v="8"/>
    <m/>
    <m/>
    <m/>
    <m/>
  </r>
  <r>
    <s v="OutputDescription"/>
    <s v="Link"/>
    <x v="7"/>
    <x v="8"/>
    <m/>
    <m/>
    <m/>
    <m/>
  </r>
  <r>
    <s v="OutputType"/>
    <s v="Link"/>
    <x v="7"/>
    <x v="8"/>
    <m/>
    <m/>
    <m/>
    <m/>
  </r>
  <r>
    <s v="PeriodOfTime"/>
    <s v="Link"/>
    <x v="0"/>
    <x v="8"/>
    <s v="Invoice period start date"/>
    <m/>
    <m/>
    <s v="CEN BII BTV has an exact match to  Period. Should Period be mapped to start and end dates?"/>
  </r>
  <r>
    <s v="PeriodOfTime"/>
    <s v="Link"/>
    <x v="0"/>
    <x v="8"/>
    <s v="Invoice period end date"/>
    <m/>
    <m/>
    <m/>
  </r>
  <r>
    <s v="PeriodOfTime"/>
    <s v="Link"/>
    <x v="3"/>
    <x v="8"/>
    <s v="Start date"/>
    <m/>
    <m/>
    <m/>
  </r>
  <r>
    <s v="PeriodOfTime"/>
    <s v="Link"/>
    <x v="3"/>
    <x v="8"/>
    <s v="End date"/>
    <m/>
    <m/>
    <m/>
  </r>
  <r>
    <s v="Person"/>
    <s v="Link"/>
    <x v="2"/>
    <x v="8"/>
    <s v="Contacting details "/>
    <m/>
    <m/>
    <s v="CEN BII BTV has an exact match to Natural Person (Not used in the eInvoice). Need to add the Contacting details"/>
  </r>
  <r>
    <s v="PersonIdentifier"/>
    <s v="Link"/>
    <x v="7"/>
    <x v="8"/>
    <m/>
    <m/>
    <m/>
    <s v="CEN BII BTV has an exact match to Natural Person Identifier (Not used in the eInvoice)"/>
  </r>
  <r>
    <s v="PersonFullName"/>
    <s v="Link"/>
    <x v="0"/>
    <x v="8"/>
    <s v="Contact person name"/>
    <m/>
    <m/>
    <s v="CEN BII BTV has an exact match to Natural Person Name (Not used in the eInvoice). Need to add the Contacting person name"/>
  </r>
  <r>
    <s v="PersonGivenName"/>
    <s v="Link"/>
    <x v="7"/>
    <x v="8"/>
    <m/>
    <m/>
    <m/>
    <m/>
  </r>
  <r>
    <s v="PersonFamilyName"/>
    <s v="Link"/>
    <x v="7"/>
    <x v="8"/>
    <m/>
    <m/>
    <m/>
    <m/>
  </r>
  <r>
    <s v="PersonPatronymicName"/>
    <s v="Link"/>
    <x v="7"/>
    <x v="8"/>
    <m/>
    <m/>
    <m/>
    <m/>
  </r>
  <r>
    <s v="PersonAlternativeName"/>
    <s v="Link"/>
    <x v="3"/>
    <x v="8"/>
    <m/>
    <m/>
    <m/>
    <m/>
  </r>
  <r>
    <s v="PersonGender"/>
    <s v="Link"/>
    <x v="7"/>
    <x v="8"/>
    <m/>
    <m/>
    <m/>
    <m/>
  </r>
  <r>
    <s v="PersonBirthName"/>
    <s v="Link"/>
    <x v="7"/>
    <x v="8"/>
    <m/>
    <m/>
    <m/>
    <m/>
  </r>
  <r>
    <s v="PersonDateOfBirth"/>
    <s v="Link"/>
    <x v="7"/>
    <x v="8"/>
    <m/>
    <m/>
    <m/>
    <s v="CEN BII BTV has an exact match to Natural Person Birth Date (Not used in the eInvoice)"/>
  </r>
  <r>
    <s v="PersonDateOfDeath"/>
    <s v="Link"/>
    <x v="7"/>
    <x v="8"/>
    <m/>
    <m/>
    <m/>
    <m/>
  </r>
  <r>
    <s v="PersonCountryOfBirth"/>
    <s v="Link"/>
    <x v="7"/>
    <x v="8"/>
    <m/>
    <m/>
    <m/>
    <s v="CEN BII BTV has an close match to Natural Person Registration Date (Not used in the eInvoice)"/>
  </r>
  <r>
    <s v="PersonCountryOfDeath"/>
    <s v="Link"/>
    <x v="7"/>
    <x v="8"/>
    <m/>
    <m/>
    <m/>
    <m/>
  </r>
  <r>
    <s v="PersonPlaceOfBirth"/>
    <s v="Link"/>
    <x v="7"/>
    <x v="8"/>
    <m/>
    <m/>
    <m/>
    <s v="CEN BII BTV has an exact match to Natural Person Place of Birth (Not used in the eInvoice)"/>
  </r>
  <r>
    <s v="PersonPlaceOfDeath"/>
    <s v="Link"/>
    <x v="7"/>
    <x v="8"/>
    <m/>
    <m/>
    <m/>
    <m/>
  </r>
  <r>
    <s v="PersonCitizenship"/>
    <s v="Link"/>
    <x v="7"/>
    <x v="8"/>
    <m/>
    <m/>
    <m/>
    <m/>
  </r>
  <r>
    <s v="PersonResidency"/>
    <s v="Link"/>
    <x v="7"/>
    <x v="8"/>
    <m/>
    <m/>
    <m/>
    <m/>
  </r>
  <r>
    <s v="PersonAddress"/>
    <s v="Link"/>
    <x v="7"/>
    <x v="8"/>
    <m/>
    <m/>
    <m/>
    <s v="CEN BII BTV has an broad match to Natural Person Postal Address (Not used in the eInvoice)"/>
  </r>
  <r>
    <s v="PublicService"/>
    <s v="Link"/>
    <x v="7"/>
    <x v="8"/>
    <m/>
    <m/>
    <m/>
    <m/>
  </r>
  <r>
    <s v="PublicServiceName"/>
    <s v="Link"/>
    <x v="7"/>
    <x v="8"/>
    <m/>
    <m/>
    <m/>
    <m/>
  </r>
  <r>
    <s v="PublicServiceDescription"/>
    <s v="Link"/>
    <x v="7"/>
    <x v="8"/>
    <m/>
    <m/>
    <m/>
    <m/>
  </r>
  <r>
    <s v="PublicServiceType"/>
    <s v="Link"/>
    <x v="7"/>
    <x v="8"/>
    <m/>
    <m/>
    <m/>
    <m/>
  </r>
  <r>
    <s v="PublicServiceLanguage"/>
    <s v="Link"/>
    <x v="7"/>
    <x v="8"/>
    <m/>
    <m/>
    <m/>
    <m/>
  </r>
  <r>
    <s v="PublicServiceHomepage"/>
    <s v="Link"/>
    <x v="7"/>
    <x v="8"/>
    <m/>
    <m/>
    <m/>
    <m/>
  </r>
  <r>
    <s v="PublicServiceChannel"/>
    <s v="Link"/>
    <x v="7"/>
    <x v="8"/>
    <m/>
    <m/>
    <m/>
    <m/>
  </r>
  <r>
    <s v="PublicServicePhysicallyAvailableAt"/>
    <s v="Link"/>
    <x v="7"/>
    <x v="8"/>
    <m/>
    <m/>
    <m/>
    <m/>
  </r>
  <r>
    <s v="PublicServiceRequires"/>
    <s v="Link"/>
    <x v="7"/>
    <x v="8"/>
    <m/>
    <m/>
    <m/>
    <m/>
  </r>
  <r>
    <s v="PublicServiceRelated"/>
    <s v="Link"/>
    <x v="7"/>
    <x v="8"/>
    <m/>
    <m/>
    <m/>
    <m/>
  </r>
  <r>
    <s v="PublicServiceInput"/>
    <s v="Link"/>
    <x v="7"/>
    <x v="8"/>
    <m/>
    <m/>
    <m/>
    <m/>
  </r>
  <r>
    <s v="PublicServiceProduces"/>
    <s v="Link"/>
    <x v="7"/>
    <x v="8"/>
    <m/>
    <m/>
    <m/>
    <m/>
  </r>
  <r>
    <s v="PublicServiceFollows"/>
    <s v="Link"/>
    <x v="7"/>
    <x v="8"/>
    <m/>
    <m/>
    <m/>
    <m/>
  </r>
  <r>
    <s v="PublicServiceSpatial"/>
    <s v="Link"/>
    <x v="7"/>
    <x v="8"/>
    <m/>
    <m/>
    <m/>
    <m/>
  </r>
  <r>
    <s v="PublicServiceTemporal"/>
    <s v="Link"/>
    <x v="7"/>
    <x v="8"/>
    <m/>
    <m/>
    <m/>
    <m/>
  </r>
  <r>
    <s v="Rule"/>
    <s v="Link"/>
    <x v="4"/>
    <x v="8"/>
    <s v="Payment terms"/>
    <m/>
    <m/>
    <s v="Do not understand this mapping."/>
  </r>
  <r>
    <s v="RuleCreator"/>
    <s v="Link"/>
    <x v="7"/>
    <x v="8"/>
    <m/>
    <m/>
    <m/>
    <m/>
  </r>
  <r>
    <s v="RuleImplements"/>
    <s v="Link"/>
    <x v="7"/>
    <x v="8"/>
    <m/>
    <m/>
    <m/>
    <m/>
  </r>
  <r>
    <s v="Code"/>
    <s v="Link"/>
    <x v="2"/>
    <x v="8"/>
    <s v="Invoice type code"/>
    <m/>
    <m/>
    <m/>
  </r>
  <r>
    <s v="Code"/>
    <s v="Link"/>
    <x v="2"/>
    <x v="8"/>
    <s v="Invoice currency code"/>
    <m/>
    <m/>
    <m/>
  </r>
  <r>
    <s v="Code"/>
    <s v="Link"/>
    <x v="2"/>
    <x v="8"/>
    <s v="Contract type code"/>
    <m/>
    <m/>
    <m/>
  </r>
  <r>
    <s v="Code"/>
    <s v="Link"/>
    <x v="2"/>
    <x v="8"/>
    <s v="Payment means type code"/>
    <m/>
    <m/>
    <m/>
  </r>
  <r>
    <s v="Code"/>
    <s v="Link"/>
    <x v="2"/>
    <x v="8"/>
    <s v="Invoice line VAT category code"/>
    <m/>
    <m/>
    <m/>
  </r>
  <r>
    <s v="Code"/>
    <s v="Link"/>
    <x v="2"/>
    <x v="8"/>
    <s v="Item commodity classification code"/>
    <m/>
    <m/>
    <m/>
  </r>
  <r>
    <s v="Code"/>
    <s v="Link"/>
    <x v="2"/>
    <x v="8"/>
    <s v="Seller tax registration status"/>
    <m/>
    <m/>
    <m/>
  </r>
  <r>
    <s v="Code"/>
    <s v="Link"/>
    <x v="2"/>
    <x v="8"/>
    <s v="Item CPV classification code"/>
    <m/>
    <m/>
    <m/>
  </r>
  <r>
    <s v="Code"/>
    <s v="Link"/>
    <x v="2"/>
    <x v="8"/>
    <s v="Contact type"/>
    <m/>
    <m/>
    <m/>
  </r>
  <r>
    <s v="Code"/>
    <s v="Link"/>
    <x v="2"/>
    <x v="8"/>
    <s v="Payment card type"/>
    <m/>
    <m/>
    <m/>
  </r>
  <r>
    <s v="Code"/>
    <s v="Link"/>
    <x v="2"/>
    <x v="8"/>
    <s v="Allowance or charge reason code"/>
    <m/>
    <m/>
    <m/>
  </r>
  <r>
    <s v="Code"/>
    <s v="Link"/>
    <x v="2"/>
    <x v="8"/>
    <s v="VAT category code"/>
    <m/>
    <m/>
    <m/>
  </r>
  <r>
    <s v="Code"/>
    <s v="Link"/>
    <x v="2"/>
    <x v="8"/>
    <m/>
    <m/>
    <m/>
    <m/>
  </r>
  <r>
    <s v="CodeContent"/>
    <s v="Link"/>
    <x v="7"/>
    <x v="8"/>
    <m/>
    <m/>
    <m/>
    <m/>
  </r>
  <r>
    <s v="CodeList"/>
    <s v="Link"/>
    <x v="7"/>
    <x v="8"/>
    <m/>
    <m/>
    <m/>
    <m/>
  </r>
  <r>
    <s v="CodeListAgency"/>
    <s v="Link"/>
    <x v="7"/>
    <x v="8"/>
    <m/>
    <m/>
    <m/>
    <m/>
  </r>
  <r>
    <s v="CodeListAgency"/>
    <s v="Link"/>
    <x v="7"/>
    <x v="8"/>
    <m/>
    <m/>
    <m/>
    <m/>
  </r>
  <r>
    <s v="CodeListVersion"/>
    <s v="Link"/>
    <x v="7"/>
    <x v="8"/>
    <m/>
    <m/>
    <m/>
    <m/>
  </r>
  <r>
    <s v="DateTime"/>
    <s v="Link"/>
    <x v="7"/>
    <x v="8"/>
    <m/>
    <m/>
    <m/>
    <m/>
  </r>
  <r>
    <s v="Identifier"/>
    <s v="Link"/>
    <x v="7"/>
    <x v="8"/>
    <m/>
    <m/>
    <m/>
    <m/>
  </r>
  <r>
    <s v="IdentifierIdentifier"/>
    <s v="Link"/>
    <x v="0"/>
    <x v="8"/>
    <s v="Invoice Identifier"/>
    <m/>
    <m/>
    <m/>
  </r>
  <r>
    <s v="IdentifierIdentifier"/>
    <s v="Link"/>
    <x v="0"/>
    <x v="8"/>
    <s v="Buyer reference identifier"/>
    <m/>
    <m/>
    <m/>
  </r>
  <r>
    <s v="IdentifierIdentifier"/>
    <s v="Link"/>
    <x v="0"/>
    <x v="8"/>
    <s v="Referenced order identifier"/>
    <m/>
    <m/>
    <m/>
  </r>
  <r>
    <s v="IdentifierIdentifier"/>
    <s v="Link"/>
    <x v="0"/>
    <x v="8"/>
    <s v="Profile identifier"/>
    <m/>
    <m/>
    <m/>
  </r>
  <r>
    <s v="IdentifierIdentifier"/>
    <s v="Link"/>
    <x v="0"/>
    <x v="8"/>
    <s v="Customization identifier"/>
    <m/>
    <m/>
    <m/>
  </r>
  <r>
    <s v="IdentifierIdentifier"/>
    <s v="Link"/>
    <x v="0"/>
    <x v="8"/>
    <s v="Message transaction identifier"/>
    <m/>
    <m/>
    <m/>
  </r>
  <r>
    <s v="IdentifierIdentifier"/>
    <s v="Link"/>
    <x v="0"/>
    <x v="8"/>
    <s v="Seller VAT identifier"/>
    <m/>
    <m/>
    <m/>
  </r>
  <r>
    <s v="IdentifierIdentifier"/>
    <s v="Link"/>
    <x v="0"/>
    <x v="8"/>
    <s v="Contract identifier"/>
    <m/>
    <m/>
    <m/>
  </r>
  <r>
    <s v="IdentifierIdentifier"/>
    <s v="Link"/>
    <x v="0"/>
    <x v="8"/>
    <s v="Seller payment identifier"/>
    <m/>
    <m/>
    <m/>
  </r>
  <r>
    <s v="IdentifierIdentifier"/>
    <s v="Link"/>
    <x v="0"/>
    <x v="8"/>
    <s v="Financial account identifier"/>
    <m/>
    <m/>
    <m/>
  </r>
  <r>
    <s v="IdentifierIdentifier"/>
    <s v="Link"/>
    <x v="0"/>
    <x v="8"/>
    <s v="Seller electronic address identifier"/>
    <m/>
    <m/>
    <m/>
  </r>
  <r>
    <s v="IdentifierIdentifier"/>
    <s v="Link"/>
    <x v="0"/>
    <x v="8"/>
    <s v="Buyer elecronic address identifier"/>
    <m/>
    <m/>
    <m/>
  </r>
  <r>
    <s v="IdentifierIdentifier"/>
    <s v="Link"/>
    <x v="0"/>
    <x v="8"/>
    <s v="Item standard identifier"/>
    <m/>
    <m/>
    <m/>
  </r>
  <r>
    <s v="IdentifierIdentifier"/>
    <s v="Link"/>
    <x v="0"/>
    <x v="8"/>
    <s v="Referenced Document identifier"/>
    <m/>
    <m/>
    <m/>
  </r>
  <r>
    <s v="IdentifierIdentifier"/>
    <s v="Link"/>
    <x v="0"/>
    <x v="8"/>
    <s v="Referenced order line identifier"/>
    <m/>
    <m/>
    <m/>
  </r>
  <r>
    <s v="IdentifierType"/>
    <s v="Link"/>
    <x v="7"/>
    <x v="8"/>
    <m/>
    <m/>
    <m/>
    <m/>
  </r>
  <r>
    <s v="IdentifierIssueDate"/>
    <s v="Link"/>
    <x v="7"/>
    <x v="8"/>
    <m/>
    <m/>
    <m/>
    <m/>
  </r>
  <r>
    <s v="IdentifierIssuingAuthority"/>
    <s v="Link"/>
    <x v="7"/>
    <x v="8"/>
    <m/>
    <m/>
    <m/>
    <m/>
  </r>
  <r>
    <s v="IdentifierIssuingAuthorityURI"/>
    <s v="Link"/>
    <x v="7"/>
    <x v="8"/>
    <m/>
    <m/>
    <m/>
    <m/>
  </r>
  <r>
    <s v="String"/>
    <s v="Link"/>
    <x v="7"/>
    <x v="8"/>
    <m/>
    <m/>
    <m/>
    <m/>
  </r>
  <r>
    <s v="Text"/>
    <s v="Link"/>
    <x v="7"/>
    <x v="8"/>
    <m/>
    <m/>
    <m/>
    <m/>
  </r>
  <r>
    <s v="TextContent"/>
    <s v="Link"/>
    <x v="7"/>
    <x v="8"/>
    <m/>
    <m/>
    <m/>
    <m/>
  </r>
  <r>
    <s v="TextLanguage"/>
    <s v="Link"/>
    <x v="7"/>
    <x v="8"/>
    <m/>
    <m/>
    <m/>
    <m/>
  </r>
  <r>
    <s v="TextLanguage"/>
    <s v="Link"/>
    <x v="7"/>
    <x v="8"/>
    <m/>
    <m/>
    <m/>
    <m/>
  </r>
  <r>
    <s v="URI"/>
    <s v="Link"/>
    <x v="7"/>
    <x v="8"/>
    <m/>
    <m/>
    <m/>
    <m/>
  </r>
  <r>
    <m/>
    <m/>
    <x v="7"/>
    <x v="8"/>
    <s v="Invoice issue date"/>
    <m/>
    <m/>
    <m/>
  </r>
  <r>
    <m/>
    <m/>
    <x v="7"/>
    <x v="8"/>
    <s v="Tax point date"/>
    <m/>
    <m/>
    <m/>
  </r>
  <r>
    <m/>
    <m/>
    <x v="7"/>
    <x v="8"/>
    <s v="Payment due date"/>
    <m/>
    <m/>
    <m/>
  </r>
  <r>
    <m/>
    <m/>
    <x v="7"/>
    <x v="8"/>
    <s v="Invoice note"/>
    <m/>
    <m/>
    <m/>
  </r>
  <r>
    <m/>
    <m/>
    <x v="7"/>
    <x v="8"/>
    <s v="Buyer accounting string"/>
    <m/>
    <m/>
    <m/>
  </r>
  <r>
    <m/>
    <m/>
    <x v="7"/>
    <x v="8"/>
    <s v="Contact fax number"/>
    <m/>
    <m/>
    <m/>
  </r>
  <r>
    <m/>
    <m/>
    <x v="7"/>
    <x v="8"/>
    <s v="Contact telephone number"/>
    <m/>
    <m/>
    <m/>
  </r>
  <r>
    <m/>
    <m/>
    <x v="7"/>
    <x v="8"/>
    <s v="Contact email number"/>
    <m/>
    <m/>
    <m/>
  </r>
  <r>
    <m/>
    <m/>
    <x v="7"/>
    <x v="8"/>
    <s v="Payment card primary account number"/>
    <m/>
    <m/>
    <m/>
  </r>
  <r>
    <m/>
    <m/>
    <x v="7"/>
    <x v="8"/>
    <s v="Allowance or charge ammount"/>
    <m/>
    <m/>
    <m/>
  </r>
  <r>
    <m/>
    <m/>
    <x v="7"/>
    <x v="8"/>
    <s v="Allowance or charge reason"/>
    <m/>
    <m/>
    <m/>
  </r>
  <r>
    <m/>
    <m/>
    <x v="7"/>
    <x v="8"/>
    <s v="Sum of line amounts"/>
    <m/>
    <m/>
    <m/>
  </r>
  <r>
    <m/>
    <m/>
    <x v="7"/>
    <x v="8"/>
    <s v="Sum of allowances on document level"/>
    <m/>
    <m/>
    <m/>
  </r>
  <r>
    <m/>
    <m/>
    <x v="7"/>
    <x v="8"/>
    <s v="Sum of charges on document level"/>
    <m/>
    <m/>
    <m/>
  </r>
  <r>
    <m/>
    <m/>
    <x v="7"/>
    <x v="8"/>
    <s v="Invoice total amount without VAT"/>
    <m/>
    <m/>
    <m/>
  </r>
  <r>
    <m/>
    <m/>
    <x v="7"/>
    <x v="8"/>
    <s v="Invoice total VAT amount"/>
    <m/>
    <m/>
    <m/>
  </r>
  <r>
    <m/>
    <m/>
    <x v="7"/>
    <x v="8"/>
    <s v="Rounding of invoice total including VAT"/>
    <m/>
    <m/>
    <m/>
  </r>
  <r>
    <m/>
    <m/>
    <x v="7"/>
    <x v="8"/>
    <s v="Invoice total amount including VAT"/>
    <m/>
    <m/>
    <m/>
  </r>
  <r>
    <m/>
    <m/>
    <x v="7"/>
    <x v="8"/>
    <s v="Paid amount"/>
    <m/>
    <m/>
    <m/>
  </r>
  <r>
    <m/>
    <m/>
    <x v="7"/>
    <x v="8"/>
    <s v="Amount due for payment "/>
    <m/>
    <m/>
    <m/>
  </r>
  <r>
    <m/>
    <m/>
    <x v="7"/>
    <x v="8"/>
    <s v="VAT category taxable amount"/>
    <m/>
    <m/>
    <m/>
  </r>
  <r>
    <m/>
    <m/>
    <x v="7"/>
    <x v="8"/>
    <s v="VAT category tax amount"/>
    <m/>
    <m/>
    <m/>
  </r>
  <r>
    <m/>
    <m/>
    <x v="7"/>
    <x v="8"/>
    <s v="VAT category percentage "/>
    <m/>
    <m/>
    <m/>
  </r>
  <r>
    <m/>
    <m/>
    <x v="7"/>
    <x v="8"/>
    <s v="VAT exemption reason text"/>
    <m/>
    <m/>
    <m/>
  </r>
  <r>
    <m/>
    <m/>
    <x v="7"/>
    <x v="8"/>
    <s v="Referenced Document description"/>
    <m/>
    <m/>
    <m/>
  </r>
  <r>
    <m/>
    <m/>
    <x v="7"/>
    <x v="8"/>
    <s v="Attached binary object"/>
    <m/>
    <m/>
    <m/>
  </r>
  <r>
    <m/>
    <m/>
    <x v="7"/>
    <x v="8"/>
    <s v="Invoice Line note"/>
    <m/>
    <m/>
    <m/>
  </r>
  <r>
    <m/>
    <m/>
    <x v="7"/>
    <x v="8"/>
    <s v="Invoice quantity"/>
    <m/>
    <m/>
    <m/>
  </r>
  <r>
    <m/>
    <m/>
    <x v="7"/>
    <x v="8"/>
    <s v="Quantity Unit of measure"/>
    <m/>
    <m/>
    <m/>
  </r>
  <r>
    <m/>
    <m/>
    <x v="7"/>
    <x v="8"/>
    <s v="Invoice line net amount"/>
    <m/>
    <m/>
    <m/>
  </r>
  <r>
    <m/>
    <m/>
    <x v="7"/>
    <x v="8"/>
    <s v="Item attribute Name"/>
    <m/>
    <m/>
    <m/>
  </r>
  <r>
    <m/>
    <m/>
    <x v="7"/>
    <x v="8"/>
    <s v="Item attribute Value"/>
    <m/>
    <m/>
    <m/>
  </r>
  <r>
    <m/>
    <m/>
    <x v="7"/>
    <x v="8"/>
    <s v="Item price"/>
    <m/>
    <m/>
    <m/>
  </r>
  <r>
    <m/>
    <m/>
    <x v="7"/>
    <x v="8"/>
    <s v="Item price discount"/>
    <m/>
    <m/>
    <m/>
  </r>
  <r>
    <m/>
    <m/>
    <x v="7"/>
    <x v="8"/>
    <s v="Item list price"/>
    <m/>
    <m/>
    <m/>
  </r>
  <r>
    <m/>
    <m/>
    <x v="7"/>
    <x v="8"/>
    <s v="Item price base quantity"/>
    <m/>
    <m/>
    <m/>
  </r>
  <r>
    <m/>
    <m/>
    <x v="7"/>
    <x v="8"/>
    <s v="Invoice line VAT amount"/>
    <m/>
    <m/>
    <m/>
  </r>
  <r>
    <m/>
    <m/>
    <x v="7"/>
    <x v="8"/>
    <s v="Invoice line VAT rate"/>
    <m/>
    <m/>
    <m/>
  </r>
  <r>
    <m/>
    <m/>
    <x v="7"/>
    <x v="8"/>
    <s v="Item nam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H14" firstHeaderRow="1" firstDataRow="2" firstDataCol="1"/>
  <pivotFields count="8">
    <pivotField dataField="1" showAll="0"/>
    <pivotField showAll="0"/>
    <pivotField axis="axisCol" showAll="0">
      <items count="9">
        <item x="0"/>
        <item x="3"/>
        <item x="5"/>
        <item x="4"/>
        <item x="2"/>
        <item x="1"/>
        <item h="1" x="6"/>
        <item h="1" x="7"/>
        <item t="default"/>
      </items>
    </pivotField>
    <pivotField axis="axisRow" showAll="0">
      <items count="11">
        <item x="3"/>
        <item x="6"/>
        <item x="2"/>
        <item x="0"/>
        <item x="5"/>
        <item x="4"/>
        <item x="1"/>
        <item x="7"/>
        <item x="8"/>
        <item m="1" x="9"/>
        <item t="default"/>
      </items>
    </pivotField>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Core Vocabulary Identifier" fld="0" subtotal="count" showDataAs="percentOfRow" baseField="0" baseItem="0"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oreVocabularies" displayName="CoreVocabularies" ref="B1:K89" totalsRowShown="0" headerRowDxfId="81" dataDxfId="80">
  <autoFilter ref="B1:K89"/>
  <tableColumns count="10">
    <tableColumn id="2" name="Identifier (internal)" dataDxfId="79" dataCellStyle="Normal">
      <calculatedColumnFormula>SUBSTITUTE($E2," ","")&amp;IF($D2&lt;&gt;"Class",SUBSTITUTE($C2," ",""),"")</calculatedColumnFormula>
    </tableColumn>
    <tableColumn id="1" name="Term / Label" dataCellStyle="Normal"/>
    <tableColumn id="3" name="Type" dataCellStyle="Normal"/>
    <tableColumn id="4" name="Class" dataCellStyle="Normal"/>
    <tableColumn id="5" name="Data Type" dataCellStyle="Normal"/>
    <tableColumn id="7" name="Definition" dataDxfId="78" dataCellStyle="Normal"/>
    <tableColumn id="8" name="Description" dataDxfId="77" dataCellStyle="Normal"/>
    <tableColumn id="10" name="Public Identifier (URI)" dataDxfId="76"/>
    <tableColumn id="9" name="Examples" dataDxfId="75" dataCellStyle="Normal"/>
    <tableColumn id="6" name="Comments for next version" dataDxfId="74"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19" totalsRowShown="0" headerRowDxfId="71" dataDxfId="70">
  <autoFilter ref="A1:I19"/>
  <tableColumns count="9">
    <tableColumn id="2" name="Identifier" dataDxfId="69" dataCellStyle="Normal">
      <calculatedColumnFormula>SUBSTITUTE($D2," ","")&amp;IF($C2="Attribute",SUBSTITUTE($B2," ",""),"")</calculatedColumnFormula>
    </tableColumn>
    <tableColumn id="1" name="Term" dataCellStyle="Normal"/>
    <tableColumn id="3" name="Type" dataCellStyle="Normal"/>
    <tableColumn id="4" name="Data Type" dataCellStyle="Normal"/>
    <tableColumn id="5" name="Primitive Type" dataCellStyle="Normal"/>
    <tableColumn id="7" name="Definition" dataDxfId="68" dataCellStyle="Normal"/>
    <tableColumn id="8" name="Description" dataDxfId="67" dataCellStyle="Normal"/>
    <tableColumn id="9" name="Examples" dataDxfId="66" dataCellStyle="Normal"/>
    <tableColumn id="6" name="Comments for next version" dataDxfId="65" dataCellStyle="Normal"/>
  </tableColumns>
  <tableStyleInfo name="TableStyleLight11" showFirstColumn="0" showLastColumn="0" showRowStripes="1" showColumnStripes="0"/>
</table>
</file>

<file path=xl/tables/table3.xml><?xml version="1.0" encoding="utf-8"?>
<table xmlns="http://schemas.openxmlformats.org/spreadsheetml/2006/main" id="3" name="Relations" displayName="Relations" ref="A1:G1154" totalsRowShown="0">
  <autoFilter ref="A1:G1154"/>
  <tableColumns count="7">
    <tableColumn id="1" name="Core Vocabularies internal identifier"/>
    <tableColumn id="7" name="Identifier"/>
    <tableColumn id="2" name="Mapping relation"/>
    <tableColumn id="6" name="Target Vocabulary Internal identifier" dataDxfId="4">
      <calculatedColumnFormula>CONCATENATE(E2, " / ", F2)</calculatedColumnFormula>
    </tableColumn>
    <tableColumn id="4" name="Data model "/>
    <tableColumn id="3" name="Target Identifier" dataDxfId="3"/>
    <tableColumn id="5" name="Mapping comment" dataDxfId="2"/>
  </tableColumns>
  <tableStyleInfo name="TableStyleLight8" showFirstColumn="0" showLastColumn="0" showRowStripes="1" showColumnStripes="0"/>
</table>
</file>

<file path=xl/tables/table4.xml><?xml version="1.0" encoding="utf-8"?>
<table xmlns="http://schemas.openxmlformats.org/spreadsheetml/2006/main" id="4" name="MetaModel" displayName="MetaModel" ref="A1:B9" totalsRowShown="0">
  <autoFilter ref="A1:B9"/>
  <tableColumns count="2">
    <tableColumn id="1" name="Concept"/>
    <tableColumn id="2" name="Definition" dataDxfId="0"/>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s://joinup.ec.europa.eu/site/core_public_service/rdfs.html" TargetMode="External"/><Relationship Id="rId21" Type="http://schemas.openxmlformats.org/officeDocument/2006/relationships/hyperlink" Target="http://www.w3.org/ns/person" TargetMode="External"/><Relationship Id="rId42" Type="http://schemas.openxmlformats.org/officeDocument/2006/relationships/hyperlink" Target="http://data.stelselvanbasisregistraties.nl/gba/id/gegevenselement/Gemeente_van_inschrijving-Woonadres_in_Nederland" TargetMode="External"/><Relationship Id="rId47" Type="http://schemas.openxmlformats.org/officeDocument/2006/relationships/hyperlink" Target="http://data.stelselvanbasisregistraties.nl/gba/doc/gegevenselement/Geslachtsaanduiding_persoon-Natuurlijk_persoon" TargetMode="External"/><Relationship Id="rId63" Type="http://schemas.openxmlformats.org/officeDocument/2006/relationships/hyperlink" Target="http://data.stelselvanbasisregistraties.nl/nhr/id/concept/Niet_Natuurlijk_Persoon" TargetMode="External"/><Relationship Id="rId68" Type="http://schemas.openxmlformats.org/officeDocument/2006/relationships/hyperlink" Target="http://data.stelselvanbasisregistraties.nl/gba/id/concept/Woonadres_in_Nederland" TargetMode="External"/><Relationship Id="rId84" Type="http://schemas.openxmlformats.org/officeDocument/2006/relationships/hyperlink" Target="http://interopbrowser.xoev.de/" TargetMode="External"/><Relationship Id="rId89" Type="http://schemas.openxmlformats.org/officeDocument/2006/relationships/hyperlink" Target="http://interopbrowser.xoev.de/" TargetMode="External"/><Relationship Id="rId112" Type="http://schemas.openxmlformats.org/officeDocument/2006/relationships/vmlDrawing" Target="../drawings/vmlDrawing1.vml"/><Relationship Id="rId16" Type="http://schemas.openxmlformats.org/officeDocument/2006/relationships/hyperlink" Target="https://joinup.ec.europa.eu/site/core_public_service/rdfs.html" TargetMode="External"/><Relationship Id="rId107" Type="http://schemas.openxmlformats.org/officeDocument/2006/relationships/hyperlink" Target="http://data.stelselvanbasisregistraties.nl/gba/id/gegevenselement/Huisnummer-Woonadres_in_Nederland" TargetMode="External"/><Relationship Id="rId11" Type="http://schemas.openxmlformats.org/officeDocument/2006/relationships/hyperlink" Target="http://www.w3.org/ns/person" TargetMode="External"/><Relationship Id="rId32" Type="http://schemas.openxmlformats.org/officeDocument/2006/relationships/hyperlink" Target="http://data.stelselvanbasisregistraties.nl/gba/id/gegevenselement/Geboortedatum_persoon-Natuurlijk_persoon" TargetMode="External"/><Relationship Id="rId37" Type="http://schemas.openxmlformats.org/officeDocument/2006/relationships/hyperlink" Target="http://data.stelselvanbasisregistraties.nl/gba/id/concept/Natuurlijk_persoon" TargetMode="External"/><Relationship Id="rId53" Type="http://schemas.openxmlformats.org/officeDocument/2006/relationships/hyperlink" Target="http://data.stelselvanbasisregistraties.nl/nhr/id/gegevenselement/handelsnaamen-Onderneming" TargetMode="External"/><Relationship Id="rId58" Type="http://schemas.openxmlformats.org/officeDocument/2006/relationships/hyperlink" Target="http://data.stelselvanbasisregistraties.nl/nhr/id/gegevenselement/KvK-Nummer-Maatschappelijke_Activiteit" TargetMode="External"/><Relationship Id="rId74" Type="http://schemas.openxmlformats.org/officeDocument/2006/relationships/hyperlink" Target="http://interopbrowser.xoev.de/" TargetMode="External"/><Relationship Id="rId79" Type="http://schemas.openxmlformats.org/officeDocument/2006/relationships/hyperlink" Target="http://interopbrowser.xoev.de/" TargetMode="External"/><Relationship Id="rId102" Type="http://schemas.openxmlformats.org/officeDocument/2006/relationships/hyperlink" Target="http://interopbrowser.xoev.de/" TargetMode="External"/><Relationship Id="rId5" Type="http://schemas.openxmlformats.org/officeDocument/2006/relationships/hyperlink" Target="http://www.w3.org/ns/locn" TargetMode="External"/><Relationship Id="rId90" Type="http://schemas.openxmlformats.org/officeDocument/2006/relationships/hyperlink" Target="http://interopbrowser.xoev.de/" TargetMode="External"/><Relationship Id="rId95" Type="http://schemas.openxmlformats.org/officeDocument/2006/relationships/hyperlink" Target="http://interopbrowser.xoev.de/" TargetMode="External"/><Relationship Id="rId22" Type="http://schemas.openxmlformats.org/officeDocument/2006/relationships/hyperlink" Target="http://www.w3.org/ns/person" TargetMode="External"/><Relationship Id="rId27" Type="http://schemas.openxmlformats.org/officeDocument/2006/relationships/hyperlink" Target="https://joinup.ec.europa.eu/site/core_public_service/rdfs.html" TargetMode="External"/><Relationship Id="rId43" Type="http://schemas.openxmlformats.org/officeDocument/2006/relationships/hyperlink" Target="http://data.stelselvanbasisregistraties.nl/gba/id/gegevenselement/A-nummer_persoon-Natuurlijk_persoon" TargetMode="External"/><Relationship Id="rId48" Type="http://schemas.openxmlformats.org/officeDocument/2006/relationships/hyperlink" Target="http://data.stelselvanbasisregistraties.nl/gba/id/gegevenselement/Voornamen_persoon-Natuurlijk_persoon" TargetMode="External"/><Relationship Id="rId64" Type="http://schemas.openxmlformats.org/officeDocument/2006/relationships/hyperlink" Target="http://data.stelselvanbasisregistraties.nl/nhr/id/gegevenselement/postadres-Vestiging" TargetMode="External"/><Relationship Id="rId69" Type="http://schemas.openxmlformats.org/officeDocument/2006/relationships/hyperlink" Target="http://brk.kadaster.nl/resource?subject=http%3A%2F%2Fbrk.kadaster.nl%2Fdef%2Fgegevenselement%2FPostbusLocatie%23postcode" TargetMode="External"/><Relationship Id="rId113" Type="http://schemas.openxmlformats.org/officeDocument/2006/relationships/table" Target="../tables/table3.xml"/><Relationship Id="rId80" Type="http://schemas.openxmlformats.org/officeDocument/2006/relationships/hyperlink" Target="http://interopbrowser.xoev.de/" TargetMode="External"/><Relationship Id="rId85" Type="http://schemas.openxmlformats.org/officeDocument/2006/relationships/hyperlink" Target="http://interopbrowser.xoev.de/" TargetMode="External"/><Relationship Id="rId12" Type="http://schemas.openxmlformats.org/officeDocument/2006/relationships/hyperlink" Target="http://www.w3.org/ns/person" TargetMode="External"/><Relationship Id="rId17" Type="http://schemas.openxmlformats.org/officeDocument/2006/relationships/hyperlink" Target="https://joinup.ec.europa.eu/site/core_public_service/rdfs.html" TargetMode="External"/><Relationship Id="rId33" Type="http://schemas.openxmlformats.org/officeDocument/2006/relationships/hyperlink" Target="http://data.stelselvanbasisregistraties.nl/gba/id/gegevenselement/Geboorteland_persoon-Natuurlijk_persoon" TargetMode="External"/><Relationship Id="rId38" Type="http://schemas.openxmlformats.org/officeDocument/2006/relationships/hyperlink" Target="http://data.stelselvanbasisregistraties.nl/crd/id/concept/Adres" TargetMode="External"/><Relationship Id="rId59" Type="http://schemas.openxmlformats.org/officeDocument/2006/relationships/hyperlink" Target="http://data.stelselvanbasisregistraties.nl/nhr/id/gegevenselement/postadres-Vestiging" TargetMode="External"/><Relationship Id="rId103" Type="http://schemas.openxmlformats.org/officeDocument/2006/relationships/hyperlink" Target="http://interopbrowser.xoev.de/" TargetMode="External"/><Relationship Id="rId108" Type="http://schemas.openxmlformats.org/officeDocument/2006/relationships/hyperlink" Target="http://data.stelselvanbasisregistraties.nl/gba/id/gegevenselement/Huisnummertoevoeging-Briefadres_in_Nederland" TargetMode="External"/><Relationship Id="rId54" Type="http://schemas.openxmlformats.org/officeDocument/2006/relationships/hyperlink" Target="http://data.stelselvanbasisregistraties.nl/gba/id/gegevenselement/Gemeentedeel-Briefadres_in_Nederland" TargetMode="External"/><Relationship Id="rId70" Type="http://schemas.openxmlformats.org/officeDocument/2006/relationships/hyperlink" Target="http://interopbrowser.xoev.de/" TargetMode="External"/><Relationship Id="rId75" Type="http://schemas.openxmlformats.org/officeDocument/2006/relationships/hyperlink" Target="http://interopbrowser.xoev.de/" TargetMode="External"/><Relationship Id="rId91" Type="http://schemas.openxmlformats.org/officeDocument/2006/relationships/hyperlink" Target="http://interopbrowser.xoev.de/" TargetMode="External"/><Relationship Id="rId96" Type="http://schemas.openxmlformats.org/officeDocument/2006/relationships/hyperlink" Target="http://interopbrowser.xoev.de/" TargetMode="External"/><Relationship Id="rId1" Type="http://schemas.openxmlformats.org/officeDocument/2006/relationships/hyperlink" Target="http://www.w3.org/ns/locn" TargetMode="External"/><Relationship Id="rId6" Type="http://schemas.openxmlformats.org/officeDocument/2006/relationships/hyperlink" Target="http://www.w3.org/ns/locn" TargetMode="External"/><Relationship Id="rId15" Type="http://schemas.openxmlformats.org/officeDocument/2006/relationships/hyperlink" Target="https://joinup.ec.europa.eu/site/core_public_service/rdfs.html" TargetMode="External"/><Relationship Id="rId23" Type="http://schemas.openxmlformats.org/officeDocument/2006/relationships/hyperlink" Target="http://www.w3.org/ns/person" TargetMode="External"/><Relationship Id="rId28" Type="http://schemas.openxmlformats.org/officeDocument/2006/relationships/hyperlink" Target="http://www.w3.org/ns/person" TargetMode="External"/><Relationship Id="rId36" Type="http://schemas.openxmlformats.org/officeDocument/2006/relationships/hyperlink" Target="http://data.stelselvanbasisregistraties.nl/gba/id/gegevenselement/Plaats_overlijden_persoon-Natuurlijk_persoon" TargetMode="External"/><Relationship Id="rId49" Type="http://schemas.openxmlformats.org/officeDocument/2006/relationships/hyperlink" Target="http://data.stelselvanbasisregistraties.nl/gba/id/gegevenselement/Nationaliteit_persoon-Natuurlijk_persoon" TargetMode="External"/><Relationship Id="rId57" Type="http://schemas.openxmlformats.org/officeDocument/2006/relationships/hyperlink" Target="http://data.stelselvanbasisregistraties.nl/nhr/id/concept/Onderneming" TargetMode="External"/><Relationship Id="rId106" Type="http://schemas.openxmlformats.org/officeDocument/2006/relationships/hyperlink" Target="http://data.stelselvanbasisregistraties.nl/gba/id/gegevenselement/Huisnummer-Briefadres_in_Nederland" TargetMode="External"/><Relationship Id="rId114" Type="http://schemas.openxmlformats.org/officeDocument/2006/relationships/comments" Target="../comments1.xml"/><Relationship Id="rId10" Type="http://schemas.openxmlformats.org/officeDocument/2006/relationships/hyperlink" Target="http://www.w3.org/ns/person" TargetMode="External"/><Relationship Id="rId31" Type="http://schemas.openxmlformats.org/officeDocument/2006/relationships/hyperlink" Target="http://data.stelselvanbasisregistraties.nl/gba/id/gegevenselement/Datum_overlijden_persoon-Natuurlijk_persoon" TargetMode="External"/><Relationship Id="rId44" Type="http://schemas.openxmlformats.org/officeDocument/2006/relationships/hyperlink" Target="http://data.stelselvanbasisregistraties.nl/gba/id/gegevenselement/Burgerservicenummer_persoon-Natuurlijk_persoon" TargetMode="External"/><Relationship Id="rId52" Type="http://schemas.openxmlformats.org/officeDocument/2006/relationships/hyperlink" Target="http://data.stelselvanbasisregistraties.nl/nhr/id/concept/Locatie" TargetMode="External"/><Relationship Id="rId60" Type="http://schemas.openxmlformats.org/officeDocument/2006/relationships/hyperlink" Target="http://data.stelselvanbasisregistraties.nl/nhr/id/concept/Locatie" TargetMode="External"/><Relationship Id="rId65" Type="http://schemas.openxmlformats.org/officeDocument/2006/relationships/hyperlink" Target="http://data.stelselvanbasisregistraties.nl/nhr/id/gegevenselement/naam-Vestiging" TargetMode="External"/><Relationship Id="rId73" Type="http://schemas.openxmlformats.org/officeDocument/2006/relationships/hyperlink" Target="http://interopbrowser.xoev.de/" TargetMode="External"/><Relationship Id="rId78" Type="http://schemas.openxmlformats.org/officeDocument/2006/relationships/hyperlink" Target="http://interopbrowser.xoev.de/" TargetMode="External"/><Relationship Id="rId81" Type="http://schemas.openxmlformats.org/officeDocument/2006/relationships/hyperlink" Target="http://interopbrowser.xoev.de/" TargetMode="External"/><Relationship Id="rId86" Type="http://schemas.openxmlformats.org/officeDocument/2006/relationships/hyperlink" Target="http://interopbrowser.xoev.de/" TargetMode="External"/><Relationship Id="rId94" Type="http://schemas.openxmlformats.org/officeDocument/2006/relationships/hyperlink" Target="http://interopbrowser.xoev.de/" TargetMode="External"/><Relationship Id="rId99" Type="http://schemas.openxmlformats.org/officeDocument/2006/relationships/hyperlink" Target="http://interopbrowser.xoev.de/" TargetMode="External"/><Relationship Id="rId101" Type="http://schemas.openxmlformats.org/officeDocument/2006/relationships/hyperlink" Target="http://interopbrowser.xoev.de/" TargetMode="External"/><Relationship Id="rId4" Type="http://schemas.openxmlformats.org/officeDocument/2006/relationships/hyperlink" Target="http://www.w3.org/TR/vocab-regorg/" TargetMode="External"/><Relationship Id="rId9" Type="http://schemas.openxmlformats.org/officeDocument/2006/relationships/hyperlink" Target="http://www.w3.org/TR/vocab-regorg/" TargetMode="External"/><Relationship Id="rId13" Type="http://schemas.openxmlformats.org/officeDocument/2006/relationships/hyperlink" Target="https://joinup.ec.europa.eu/site/core_public_service/rdfs.html" TargetMode="External"/><Relationship Id="rId18" Type="http://schemas.openxmlformats.org/officeDocument/2006/relationships/hyperlink" Target="https://joinup.ec.europa.eu/site/core_public_service/rdfs.html" TargetMode="External"/><Relationship Id="rId39" Type="http://schemas.openxmlformats.org/officeDocument/2006/relationships/hyperlink" Target="http://data.stelselvanbasisregistraties.nl/nhr/id/concept/Adres" TargetMode="External"/><Relationship Id="rId109" Type="http://schemas.openxmlformats.org/officeDocument/2006/relationships/hyperlink" Target="http://data.stelselvanbasisregistraties.nl/gba/id/gegevenselement/Huisnummertoevoeging-Woonadres_in_Nederland" TargetMode="External"/><Relationship Id="rId34" Type="http://schemas.openxmlformats.org/officeDocument/2006/relationships/hyperlink" Target="http://data.stelselvanbasisregistraties.nl/gba/id/gegevenselement/Land_overlijden_persoon-Natuurlijk_persoon" TargetMode="External"/><Relationship Id="rId50" Type="http://schemas.openxmlformats.org/officeDocument/2006/relationships/hyperlink" Target="http://data.stelselvanbasisregistraties.nl/nhr/id/gegevenselement/statutairenaam-Niet_Natuurlijk_Persoon" TargetMode="External"/><Relationship Id="rId55" Type="http://schemas.openxmlformats.org/officeDocument/2006/relationships/hyperlink" Target="http://data.stelselvanbasisregistraties.nl/gba/id/gegevenselement/Postcode-Briefadres_in_Nederland" TargetMode="External"/><Relationship Id="rId76" Type="http://schemas.openxmlformats.org/officeDocument/2006/relationships/hyperlink" Target="http://interopbrowser.xoev.de/" TargetMode="External"/><Relationship Id="rId97" Type="http://schemas.openxmlformats.org/officeDocument/2006/relationships/hyperlink" Target="http://interopbrowser.xoev.de/" TargetMode="External"/><Relationship Id="rId104" Type="http://schemas.openxmlformats.org/officeDocument/2006/relationships/hyperlink" Target="http://data.stelselvanbasisregistraties.nl/nhr/id/gegevenselement/postcode-Binnenlandsadres" TargetMode="External"/><Relationship Id="rId7" Type="http://schemas.openxmlformats.org/officeDocument/2006/relationships/hyperlink" Target="http://www.w3.org/TR/vocab-regorg/" TargetMode="External"/><Relationship Id="rId71" Type="http://schemas.openxmlformats.org/officeDocument/2006/relationships/hyperlink" Target="http://interopbrowser.xoev.de/" TargetMode="External"/><Relationship Id="rId92" Type="http://schemas.openxmlformats.org/officeDocument/2006/relationships/hyperlink" Target="http://interopbrowser.xoev.de/" TargetMode="External"/><Relationship Id="rId2" Type="http://schemas.openxmlformats.org/officeDocument/2006/relationships/hyperlink" Target="http://www.w3.org/ns/locn" TargetMode="External"/><Relationship Id="rId29" Type="http://schemas.openxmlformats.org/officeDocument/2006/relationships/hyperlink" Target="http://www.w3.org/ns/person" TargetMode="External"/><Relationship Id="rId24" Type="http://schemas.openxmlformats.org/officeDocument/2006/relationships/hyperlink" Target="http://www.w3.org/ns/person" TargetMode="External"/><Relationship Id="rId40" Type="http://schemas.openxmlformats.org/officeDocument/2006/relationships/hyperlink" Target="http://data.stelselvanbasisregistraties.nl/nhr/id/gegevenselement/straatHuisnummer-Buitenlandsadres" TargetMode="External"/><Relationship Id="rId45" Type="http://schemas.openxmlformats.org/officeDocument/2006/relationships/hyperlink" Target="http://data.stelselvanbasisregistraties.nl/nhr/id/gegevenselement/BSN_Id-Natuurlijk_Persoon" TargetMode="External"/><Relationship Id="rId66" Type="http://schemas.openxmlformats.org/officeDocument/2006/relationships/hyperlink" Target="http://data.stelselvanbasisregistraties.nl/nhr/id/gegevenselement/handelsnaamen-Vestiging" TargetMode="External"/><Relationship Id="rId87" Type="http://schemas.openxmlformats.org/officeDocument/2006/relationships/hyperlink" Target="http://interopbrowser.xoev.de/" TargetMode="External"/><Relationship Id="rId110" Type="http://schemas.openxmlformats.org/officeDocument/2006/relationships/hyperlink" Target="http://data.stelselvanbasisregistraties.nl/nhr/id/gegevenselement/postcodeWoonplaats-Buitenlandsadres" TargetMode="External"/><Relationship Id="rId61" Type="http://schemas.openxmlformats.org/officeDocument/2006/relationships/hyperlink" Target="http://data.stelselvanbasisregistraties.nl/nhr/id/concept/Rechtspersoon" TargetMode="External"/><Relationship Id="rId82" Type="http://schemas.openxmlformats.org/officeDocument/2006/relationships/hyperlink" Target="http://interopbrowser.xoev.de/" TargetMode="External"/><Relationship Id="rId19" Type="http://schemas.openxmlformats.org/officeDocument/2006/relationships/hyperlink" Target="https://joinup.ec.europa.eu/site/core_public_service/rdfs.html" TargetMode="External"/><Relationship Id="rId14" Type="http://schemas.openxmlformats.org/officeDocument/2006/relationships/hyperlink" Target="https://joinup.ec.europa.eu/site/core_public_service/rdfs.html" TargetMode="External"/><Relationship Id="rId30" Type="http://schemas.openxmlformats.org/officeDocument/2006/relationships/hyperlink" Target="http://www.w3.org/ns/person" TargetMode="External"/><Relationship Id="rId35" Type="http://schemas.openxmlformats.org/officeDocument/2006/relationships/hyperlink" Target="http://data.stelselvanbasisregistraties.nl/gba/id/gegevenselement/Geboorteplaats_persoon-Natuurlijk_persoon" TargetMode="External"/><Relationship Id="rId56" Type="http://schemas.openxmlformats.org/officeDocument/2006/relationships/hyperlink" Target="http://data.stelselvanbasisregistraties.nl/nhr/id/concept/Maatschappelijke_Activiteit" TargetMode="External"/><Relationship Id="rId77" Type="http://schemas.openxmlformats.org/officeDocument/2006/relationships/hyperlink" Target="http://interopbrowser.xoev.de/" TargetMode="External"/><Relationship Id="rId100" Type="http://schemas.openxmlformats.org/officeDocument/2006/relationships/hyperlink" Target="http://interopbrowser.xoev.de/" TargetMode="External"/><Relationship Id="rId105" Type="http://schemas.openxmlformats.org/officeDocument/2006/relationships/hyperlink" Target="http://data.stelselvanbasisregistraties.nl/nhr/id/gegevenselement/huisnummerToevoeging-Binnenlandsadres" TargetMode="External"/><Relationship Id="rId8" Type="http://schemas.openxmlformats.org/officeDocument/2006/relationships/hyperlink" Target="http://www.w3.org/TR/vocab-regorg/" TargetMode="External"/><Relationship Id="rId51" Type="http://schemas.openxmlformats.org/officeDocument/2006/relationships/hyperlink" Target="http://data.stelselvanbasisregistraties.nl/nhr/id/gegevenselement/RSIN-Niet_Natuurlijk_Persoon" TargetMode="External"/><Relationship Id="rId72" Type="http://schemas.openxmlformats.org/officeDocument/2006/relationships/hyperlink" Target="http://interopbrowser.xoev.de/" TargetMode="External"/><Relationship Id="rId93" Type="http://schemas.openxmlformats.org/officeDocument/2006/relationships/hyperlink" Target="http://interopbrowser.xoev.de/" TargetMode="External"/><Relationship Id="rId98" Type="http://schemas.openxmlformats.org/officeDocument/2006/relationships/hyperlink" Target="http://interopbrowser.xoev.de/" TargetMode="External"/><Relationship Id="rId3" Type="http://schemas.openxmlformats.org/officeDocument/2006/relationships/hyperlink" Target="http://www.w3.org/TR/vocab-regorg/" TargetMode="External"/><Relationship Id="rId25" Type="http://schemas.openxmlformats.org/officeDocument/2006/relationships/hyperlink" Target="https://joinup.ec.europa.eu/site/core_public_service/rdfs.html" TargetMode="External"/><Relationship Id="rId46" Type="http://schemas.openxmlformats.org/officeDocument/2006/relationships/hyperlink" Target="http://data.stelselvanbasisregistraties.nl/gba/id/gegevenselement/Geslachtsnaam_persoon-Natuurlijk_persoon" TargetMode="External"/><Relationship Id="rId67" Type="http://schemas.openxmlformats.org/officeDocument/2006/relationships/hyperlink" Target="http://data.stelselvanbasisregistraties.nl/gba/id/concept/Briefadres_in_Nederland" TargetMode="External"/><Relationship Id="rId20" Type="http://schemas.openxmlformats.org/officeDocument/2006/relationships/hyperlink" Target="http://www.w3.org/ns/person" TargetMode="External"/><Relationship Id="rId41" Type="http://schemas.openxmlformats.org/officeDocument/2006/relationships/hyperlink" Target="http://data.stelselvanbasisregistraties.nl/nhr/id/gegevenselement/huisnummer-Binnenlandsadres" TargetMode="External"/><Relationship Id="rId62" Type="http://schemas.openxmlformats.org/officeDocument/2006/relationships/hyperlink" Target="http://data.stelselvanbasisregistraties.nl/nhr/id/concept/Rechtspersoon_in_oprichting" TargetMode="External"/><Relationship Id="rId83" Type="http://schemas.openxmlformats.org/officeDocument/2006/relationships/hyperlink" Target="http://interopbrowser.xoev.de/" TargetMode="External"/><Relationship Id="rId88" Type="http://schemas.openxmlformats.org/officeDocument/2006/relationships/hyperlink" Target="http://interopbrowser.xoev.de/" TargetMode="External"/><Relationship Id="rId111" Type="http://schemas.openxmlformats.org/officeDocument/2006/relationships/hyperlink" Target="http://data.stelselvanbasisregistraties.nl/gba/id/gegevenselement/Postcode-Woonadres_in_Nederland"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9"/>
  <sheetViews>
    <sheetView tabSelected="1" workbookViewId="0">
      <pane xSplit="2" ySplit="1" topLeftCell="I2" activePane="bottomRight" state="frozen"/>
      <selection pane="topRight" activeCell="B1" sqref="B1"/>
      <selection pane="bottomLeft" activeCell="A2" sqref="A2"/>
      <selection pane="bottomRight" activeCell="I2" sqref="I2"/>
    </sheetView>
  </sheetViews>
  <sheetFormatPr defaultColWidth="8.85546875" defaultRowHeight="30" customHeight="1" x14ac:dyDescent="0.25"/>
  <cols>
    <col min="1" max="1" width="18.42578125" customWidth="1"/>
    <col min="2" max="2" width="32.42578125" bestFit="1" customWidth="1"/>
    <col min="3" max="3" width="21.140625" bestFit="1" customWidth="1"/>
    <col min="4" max="4" width="12.7109375" customWidth="1"/>
    <col min="5" max="5" width="18.42578125" customWidth="1"/>
    <col min="6" max="6" width="17.85546875" bestFit="1" customWidth="1"/>
    <col min="7" max="9" width="72.7109375" style="2" customWidth="1"/>
    <col min="10" max="10" width="60.7109375" style="2" customWidth="1"/>
    <col min="11" max="11" width="50.7109375" style="2" customWidth="1"/>
    <col min="12" max="16384" width="8.85546875" style="1"/>
  </cols>
  <sheetData>
    <row r="1" spans="1:11" ht="15" x14ac:dyDescent="0.25">
      <c r="A1" s="55" t="s">
        <v>1587</v>
      </c>
      <c r="B1" t="s">
        <v>1586</v>
      </c>
      <c r="C1" t="s">
        <v>1590</v>
      </c>
      <c r="D1" t="s">
        <v>2</v>
      </c>
      <c r="E1" t="s">
        <v>3</v>
      </c>
      <c r="F1" t="s">
        <v>4</v>
      </c>
      <c r="G1" s="2" t="s">
        <v>5</v>
      </c>
      <c r="H1" s="2" t="s">
        <v>29</v>
      </c>
      <c r="I1" s="2" t="s">
        <v>1585</v>
      </c>
      <c r="J1" s="2" t="s">
        <v>149</v>
      </c>
      <c r="K1" s="2" t="s">
        <v>598</v>
      </c>
    </row>
    <row r="2" spans="1:11" ht="30" customHeight="1" x14ac:dyDescent="0.25">
      <c r="A2" t="s">
        <v>1588</v>
      </c>
      <c r="B2" t="str">
        <f t="shared" ref="B2:B33" si="0">SUBSTITUTE($E2," ","")&amp;IF($D2&lt;&gt;"Class",SUBSTITUTE($C2," ",""),"")</f>
        <v>Address</v>
      </c>
      <c r="C2" t="s">
        <v>6</v>
      </c>
      <c r="D2" t="s">
        <v>3</v>
      </c>
      <c r="E2" t="s">
        <v>6</v>
      </c>
      <c r="G2" s="2" t="s">
        <v>123</v>
      </c>
      <c r="H2" s="2" t="s">
        <v>392</v>
      </c>
      <c r="I2" s="42"/>
      <c r="K2" s="5"/>
    </row>
    <row r="3" spans="1:11" ht="30" customHeight="1" x14ac:dyDescent="0.25">
      <c r="A3" t="s">
        <v>1588</v>
      </c>
      <c r="B3" t="str">
        <f t="shared" si="0"/>
        <v>AddressFullAddress</v>
      </c>
      <c r="C3" t="s">
        <v>8</v>
      </c>
      <c r="D3" t="s">
        <v>7</v>
      </c>
      <c r="E3" t="s">
        <v>6</v>
      </c>
      <c r="F3" s="3" t="s">
        <v>9</v>
      </c>
      <c r="G3" s="2" t="s">
        <v>10</v>
      </c>
      <c r="H3" s="2" t="s">
        <v>129</v>
      </c>
      <c r="K3" s="5"/>
    </row>
    <row r="4" spans="1:11" ht="30" customHeight="1" x14ac:dyDescent="0.25">
      <c r="A4" t="s">
        <v>1588</v>
      </c>
      <c r="B4" t="str">
        <f t="shared" si="0"/>
        <v>AddressPOBox</v>
      </c>
      <c r="C4" t="s">
        <v>11</v>
      </c>
      <c r="D4" t="s">
        <v>7</v>
      </c>
      <c r="E4" t="s">
        <v>6</v>
      </c>
      <c r="F4" s="3" t="s">
        <v>9</v>
      </c>
      <c r="G4" s="2" t="s">
        <v>393</v>
      </c>
      <c r="H4" s="2" t="s">
        <v>394</v>
      </c>
      <c r="K4" s="5"/>
    </row>
    <row r="5" spans="1:11" ht="30" customHeight="1" x14ac:dyDescent="0.25">
      <c r="A5" t="s">
        <v>1588</v>
      </c>
      <c r="B5" t="str">
        <f t="shared" si="0"/>
        <v>AddressThoroughfare</v>
      </c>
      <c r="C5" t="s">
        <v>12</v>
      </c>
      <c r="D5" t="s">
        <v>7</v>
      </c>
      <c r="E5" t="s">
        <v>6</v>
      </c>
      <c r="F5" s="3" t="s">
        <v>9</v>
      </c>
      <c r="G5" s="2" t="s">
        <v>130</v>
      </c>
      <c r="H5" s="2" t="s">
        <v>131</v>
      </c>
      <c r="J5" s="2" t="s">
        <v>135</v>
      </c>
      <c r="K5" s="5"/>
    </row>
    <row r="6" spans="1:11" ht="30" customHeight="1" x14ac:dyDescent="0.25">
      <c r="A6" t="s">
        <v>1588</v>
      </c>
      <c r="B6" t="str">
        <f t="shared" si="0"/>
        <v>AddressLocatorDesignator</v>
      </c>
      <c r="C6" t="s">
        <v>13</v>
      </c>
      <c r="D6" t="s">
        <v>7</v>
      </c>
      <c r="E6" t="s">
        <v>6</v>
      </c>
      <c r="F6" s="3" t="s">
        <v>9</v>
      </c>
      <c r="G6" s="2" t="s">
        <v>132</v>
      </c>
      <c r="H6" s="2" t="s">
        <v>136</v>
      </c>
      <c r="J6" s="2" t="s">
        <v>137</v>
      </c>
      <c r="K6" s="5"/>
    </row>
    <row r="7" spans="1:11" ht="30" customHeight="1" x14ac:dyDescent="0.25">
      <c r="A7" t="s">
        <v>1588</v>
      </c>
      <c r="B7" t="str">
        <f t="shared" si="0"/>
        <v>AddressLocatorName</v>
      </c>
      <c r="C7" t="s">
        <v>14</v>
      </c>
      <c r="D7" t="s">
        <v>7</v>
      </c>
      <c r="E7" t="s">
        <v>6</v>
      </c>
      <c r="F7" s="3" t="s">
        <v>9</v>
      </c>
      <c r="G7" s="2" t="s">
        <v>133</v>
      </c>
      <c r="H7" s="2" t="s">
        <v>134</v>
      </c>
      <c r="J7" s="2" t="s">
        <v>138</v>
      </c>
      <c r="K7" s="5"/>
    </row>
    <row r="8" spans="1:11" ht="30" customHeight="1" x14ac:dyDescent="0.25">
      <c r="A8" t="s">
        <v>1588</v>
      </c>
      <c r="B8" t="str">
        <f t="shared" si="0"/>
        <v>AddressAddressArea</v>
      </c>
      <c r="C8" t="s">
        <v>15</v>
      </c>
      <c r="D8" t="s">
        <v>7</v>
      </c>
      <c r="E8" t="s">
        <v>6</v>
      </c>
      <c r="F8" s="3" t="s">
        <v>9</v>
      </c>
      <c r="G8" s="2" t="s">
        <v>139</v>
      </c>
      <c r="H8" s="2" t="s">
        <v>140</v>
      </c>
      <c r="K8" s="5"/>
    </row>
    <row r="9" spans="1:11" ht="30" customHeight="1" x14ac:dyDescent="0.25">
      <c r="A9" t="s">
        <v>1588</v>
      </c>
      <c r="B9" t="str">
        <f t="shared" si="0"/>
        <v>AddressPostName</v>
      </c>
      <c r="C9" t="s">
        <v>16</v>
      </c>
      <c r="D9" t="s">
        <v>7</v>
      </c>
      <c r="E9" t="s">
        <v>6</v>
      </c>
      <c r="F9" s="3" t="s">
        <v>9</v>
      </c>
      <c r="G9" s="2" t="s">
        <v>141</v>
      </c>
      <c r="H9" s="2" t="s">
        <v>142</v>
      </c>
      <c r="J9" s="2" t="s">
        <v>145</v>
      </c>
      <c r="K9" s="5"/>
    </row>
    <row r="10" spans="1:11" ht="30" customHeight="1" x14ac:dyDescent="0.25">
      <c r="A10" t="s">
        <v>1588</v>
      </c>
      <c r="B10" t="str">
        <f t="shared" si="0"/>
        <v>AddressAdminUnitL2</v>
      </c>
      <c r="C10" t="s">
        <v>17</v>
      </c>
      <c r="D10" t="s">
        <v>7</v>
      </c>
      <c r="E10" t="s">
        <v>6</v>
      </c>
      <c r="F10" s="3" t="s">
        <v>9</v>
      </c>
      <c r="G10" s="2" t="s">
        <v>18</v>
      </c>
      <c r="K10" s="5"/>
    </row>
    <row r="11" spans="1:11" ht="30" customHeight="1" x14ac:dyDescent="0.25">
      <c r="A11" t="s">
        <v>1588</v>
      </c>
      <c r="B11" t="str">
        <f t="shared" si="0"/>
        <v>AddressAdminUnitL1</v>
      </c>
      <c r="C11" t="s">
        <v>19</v>
      </c>
      <c r="D11" t="s">
        <v>7</v>
      </c>
      <c r="E11" t="s">
        <v>6</v>
      </c>
      <c r="F11" s="3" t="s">
        <v>9</v>
      </c>
      <c r="G11" s="2" t="s">
        <v>20</v>
      </c>
      <c r="H11" s="2" t="s">
        <v>143</v>
      </c>
      <c r="J11" s="2" t="s">
        <v>144</v>
      </c>
      <c r="K11" s="5"/>
    </row>
    <row r="12" spans="1:11" ht="30" customHeight="1" x14ac:dyDescent="0.25">
      <c r="A12" t="s">
        <v>1588</v>
      </c>
      <c r="B12" t="str">
        <f t="shared" si="0"/>
        <v>AddressPostCode</v>
      </c>
      <c r="C12" t="s">
        <v>21</v>
      </c>
      <c r="D12" t="s">
        <v>7</v>
      </c>
      <c r="E12" t="s">
        <v>6</v>
      </c>
      <c r="F12" s="3" t="s">
        <v>511</v>
      </c>
      <c r="G12" s="2" t="s">
        <v>146</v>
      </c>
      <c r="H12" s="2" t="s">
        <v>147</v>
      </c>
      <c r="K12" s="5"/>
    </row>
    <row r="13" spans="1:11" ht="30" customHeight="1" x14ac:dyDescent="0.25">
      <c r="A13" t="s">
        <v>1588</v>
      </c>
      <c r="B13" t="str">
        <f t="shared" si="0"/>
        <v>AddressAddressID</v>
      </c>
      <c r="C13" t="s">
        <v>202</v>
      </c>
      <c r="D13" t="s">
        <v>7</v>
      </c>
      <c r="E13" t="s">
        <v>6</v>
      </c>
      <c r="F13" s="3" t="s">
        <v>511</v>
      </c>
      <c r="G13" s="2" t="s">
        <v>148</v>
      </c>
      <c r="H13" s="2" t="s">
        <v>203</v>
      </c>
      <c r="K13" s="5"/>
    </row>
    <row r="14" spans="1:11" ht="30" customHeight="1" x14ac:dyDescent="0.25">
      <c r="A14" t="s">
        <v>1588</v>
      </c>
      <c r="B14" t="str">
        <f t="shared" si="0"/>
        <v>Agent</v>
      </c>
      <c r="C14" t="s">
        <v>23</v>
      </c>
      <c r="D14" t="s">
        <v>3</v>
      </c>
      <c r="E14" t="s">
        <v>23</v>
      </c>
      <c r="G14" s="2" t="s">
        <v>182</v>
      </c>
      <c r="H14" s="2" t="s">
        <v>183</v>
      </c>
      <c r="K14" s="5"/>
    </row>
    <row r="15" spans="1:11" ht="30" customHeight="1" x14ac:dyDescent="0.25">
      <c r="A15" t="s">
        <v>1588</v>
      </c>
      <c r="B15" t="str">
        <f t="shared" si="0"/>
        <v>AgentPlaysRole</v>
      </c>
      <c r="C15" t="s">
        <v>24</v>
      </c>
      <c r="D15" t="s">
        <v>551</v>
      </c>
      <c r="E15" t="s">
        <v>23</v>
      </c>
      <c r="F15" s="3" t="s">
        <v>25</v>
      </c>
      <c r="G15" s="2" t="s">
        <v>206</v>
      </c>
      <c r="K15" s="5"/>
    </row>
    <row r="16" spans="1:11" ht="30" customHeight="1" x14ac:dyDescent="0.25">
      <c r="A16" t="s">
        <v>1588</v>
      </c>
      <c r="B16" s="7" t="str">
        <f t="shared" si="0"/>
        <v>AgentProvides</v>
      </c>
      <c r="C16" s="4" t="s">
        <v>204</v>
      </c>
      <c r="D16" s="4" t="s">
        <v>551</v>
      </c>
      <c r="E16" s="4" t="s">
        <v>23</v>
      </c>
      <c r="F16" s="3" t="s">
        <v>25</v>
      </c>
      <c r="G16" s="5" t="s">
        <v>207</v>
      </c>
      <c r="H16" s="5" t="s">
        <v>467</v>
      </c>
      <c r="I16" s="5"/>
      <c r="J16" s="5"/>
      <c r="K16" s="5"/>
    </row>
    <row r="17" spans="1:11" ht="30" customHeight="1" x14ac:dyDescent="0.25">
      <c r="A17" t="s">
        <v>1588</v>
      </c>
      <c r="B17" s="7" t="str">
        <f t="shared" si="0"/>
        <v>AgentUses</v>
      </c>
      <c r="C17" s="4" t="s">
        <v>205</v>
      </c>
      <c r="D17" s="4" t="s">
        <v>551</v>
      </c>
      <c r="E17" s="4" t="s">
        <v>23</v>
      </c>
      <c r="F17" s="3" t="s">
        <v>25</v>
      </c>
      <c r="G17" s="5" t="s">
        <v>208</v>
      </c>
      <c r="H17" s="5" t="s">
        <v>467</v>
      </c>
      <c r="I17" s="5"/>
      <c r="J17" s="5"/>
      <c r="K17" s="5"/>
    </row>
    <row r="18" spans="1:11" ht="30" customHeight="1" x14ac:dyDescent="0.25">
      <c r="A18" t="s">
        <v>1588</v>
      </c>
      <c r="B18" t="str">
        <f t="shared" si="0"/>
        <v>Channel</v>
      </c>
      <c r="C18" t="s">
        <v>26</v>
      </c>
      <c r="D18" t="s">
        <v>3</v>
      </c>
      <c r="E18" t="s">
        <v>26</v>
      </c>
      <c r="G18" s="2" t="s">
        <v>237</v>
      </c>
      <c r="K18" s="5"/>
    </row>
    <row r="19" spans="1:11" ht="30" customHeight="1" x14ac:dyDescent="0.25">
      <c r="A19" t="s">
        <v>1588</v>
      </c>
      <c r="B19" t="str">
        <f t="shared" si="0"/>
        <v>FormalFramework</v>
      </c>
      <c r="C19" t="s">
        <v>30</v>
      </c>
      <c r="D19" t="s">
        <v>3</v>
      </c>
      <c r="E19" t="s">
        <v>30</v>
      </c>
      <c r="G19" s="2" t="s">
        <v>232</v>
      </c>
      <c r="H19" s="2" t="s">
        <v>233</v>
      </c>
      <c r="K19" s="5"/>
    </row>
    <row r="20" spans="1:11" ht="30" customHeight="1" x14ac:dyDescent="0.25">
      <c r="A20" t="s">
        <v>1588</v>
      </c>
      <c r="B20" t="str">
        <f t="shared" si="0"/>
        <v>FormalFrameworkCreator</v>
      </c>
      <c r="C20" t="s">
        <v>33</v>
      </c>
      <c r="D20" s="4" t="s">
        <v>551</v>
      </c>
      <c r="E20" t="s">
        <v>30</v>
      </c>
      <c r="F20" s="3" t="s">
        <v>23</v>
      </c>
      <c r="G20" s="2" t="s">
        <v>234</v>
      </c>
      <c r="H20" s="2" t="s">
        <v>235</v>
      </c>
      <c r="K20" s="5"/>
    </row>
    <row r="21" spans="1:11" ht="30" customHeight="1" x14ac:dyDescent="0.25">
      <c r="A21" t="s">
        <v>1588</v>
      </c>
      <c r="B21" t="str">
        <f t="shared" si="0"/>
        <v>FormalFrameworkRelated</v>
      </c>
      <c r="C21" t="s">
        <v>32</v>
      </c>
      <c r="D21" s="4" t="s">
        <v>551</v>
      </c>
      <c r="E21" t="s">
        <v>30</v>
      </c>
      <c r="F21" s="3" t="s">
        <v>30</v>
      </c>
      <c r="G21" s="2" t="s">
        <v>31</v>
      </c>
      <c r="K21" s="5"/>
    </row>
    <row r="22" spans="1:11" ht="30" customHeight="1" x14ac:dyDescent="0.25">
      <c r="A22" t="s">
        <v>1588</v>
      </c>
      <c r="B22" t="str">
        <f t="shared" si="0"/>
        <v>Geometry</v>
      </c>
      <c r="C22" t="s">
        <v>34</v>
      </c>
      <c r="D22" t="s">
        <v>3</v>
      </c>
      <c r="E22" t="s">
        <v>34</v>
      </c>
      <c r="G22" s="2" t="s">
        <v>150</v>
      </c>
      <c r="H22" s="2" t="s">
        <v>151</v>
      </c>
      <c r="K22" s="5"/>
    </row>
    <row r="23" spans="1:11" ht="30" customHeight="1" x14ac:dyDescent="0.25">
      <c r="A23" t="s">
        <v>1588</v>
      </c>
      <c r="B23" t="str">
        <f t="shared" si="0"/>
        <v>GeometryCoordinates</v>
      </c>
      <c r="C23" t="s">
        <v>35</v>
      </c>
      <c r="D23" t="s">
        <v>7</v>
      </c>
      <c r="E23" t="s">
        <v>34</v>
      </c>
      <c r="F23" s="3" t="s">
        <v>457</v>
      </c>
      <c r="G23" s="2" t="s">
        <v>460</v>
      </c>
      <c r="K23" s="5"/>
    </row>
    <row r="24" spans="1:11" ht="30" customHeight="1" x14ac:dyDescent="0.25">
      <c r="A24" t="s">
        <v>1588</v>
      </c>
      <c r="B24" t="str">
        <f t="shared" si="0"/>
        <v>GeometryCRS</v>
      </c>
      <c r="C24" t="s">
        <v>36</v>
      </c>
      <c r="D24" t="s">
        <v>7</v>
      </c>
      <c r="E24" t="s">
        <v>34</v>
      </c>
      <c r="F24" s="3" t="s">
        <v>1</v>
      </c>
      <c r="G24" s="2" t="s">
        <v>459</v>
      </c>
      <c r="H24" s="2" t="s">
        <v>458</v>
      </c>
      <c r="K24" s="5"/>
    </row>
    <row r="25" spans="1:11" ht="30" customHeight="1" x14ac:dyDescent="0.25">
      <c r="A25" t="s">
        <v>1588</v>
      </c>
      <c r="B25" t="str">
        <f t="shared" si="0"/>
        <v>GeometryType</v>
      </c>
      <c r="C25" t="s">
        <v>2</v>
      </c>
      <c r="D25" t="s">
        <v>7</v>
      </c>
      <c r="E25" t="s">
        <v>34</v>
      </c>
      <c r="F25" s="3" t="s">
        <v>37</v>
      </c>
      <c r="G25" s="2" t="s">
        <v>152</v>
      </c>
      <c r="J25" s="2" t="s">
        <v>620</v>
      </c>
      <c r="K25" s="5"/>
    </row>
    <row r="26" spans="1:11" ht="30" customHeight="1" x14ac:dyDescent="0.25">
      <c r="A26" t="s">
        <v>1588</v>
      </c>
      <c r="B26" t="str">
        <f t="shared" si="0"/>
        <v>Input</v>
      </c>
      <c r="C26" t="s">
        <v>38</v>
      </c>
      <c r="D26" t="s">
        <v>3</v>
      </c>
      <c r="E26" t="s">
        <v>38</v>
      </c>
      <c r="G26" s="2" t="s">
        <v>39</v>
      </c>
      <c r="H26" s="2" t="s">
        <v>224</v>
      </c>
      <c r="K26" s="5"/>
    </row>
    <row r="27" spans="1:11" ht="30" customHeight="1" x14ac:dyDescent="0.25">
      <c r="A27" t="s">
        <v>1588</v>
      </c>
      <c r="B27" t="str">
        <f t="shared" si="0"/>
        <v>InputName</v>
      </c>
      <c r="C27" t="s">
        <v>28</v>
      </c>
      <c r="D27" t="s">
        <v>7</v>
      </c>
      <c r="E27" t="s">
        <v>38</v>
      </c>
      <c r="F27" s="3" t="s">
        <v>9</v>
      </c>
      <c r="G27" s="2" t="s">
        <v>40</v>
      </c>
      <c r="K27" s="5"/>
    </row>
    <row r="28" spans="1:11" ht="30" customHeight="1" x14ac:dyDescent="0.25">
      <c r="A28" t="s">
        <v>1588</v>
      </c>
      <c r="B28" t="str">
        <f t="shared" si="0"/>
        <v>InputDescription</v>
      </c>
      <c r="C28" t="s">
        <v>29</v>
      </c>
      <c r="D28" t="s">
        <v>7</v>
      </c>
      <c r="E28" t="s">
        <v>38</v>
      </c>
      <c r="F28" s="3" t="s">
        <v>9</v>
      </c>
      <c r="G28" s="2" t="s">
        <v>41</v>
      </c>
      <c r="K28" s="5"/>
    </row>
    <row r="29" spans="1:11" ht="30" customHeight="1" x14ac:dyDescent="0.25">
      <c r="A29" t="s">
        <v>1588</v>
      </c>
      <c r="B29" t="str">
        <f t="shared" si="0"/>
        <v>InputType</v>
      </c>
      <c r="C29" t="s">
        <v>2</v>
      </c>
      <c r="D29" t="s">
        <v>7</v>
      </c>
      <c r="E29" t="s">
        <v>38</v>
      </c>
      <c r="F29" s="3" t="s">
        <v>37</v>
      </c>
      <c r="G29" s="2" t="s">
        <v>223</v>
      </c>
      <c r="K29" s="5"/>
    </row>
    <row r="30" spans="1:11" ht="30" customHeight="1" x14ac:dyDescent="0.25">
      <c r="A30" t="s">
        <v>1588</v>
      </c>
      <c r="B30" t="str">
        <f t="shared" si="0"/>
        <v>Jurisdiction</v>
      </c>
      <c r="C30" t="s">
        <v>42</v>
      </c>
      <c r="D30" t="s">
        <v>3</v>
      </c>
      <c r="E30" t="s">
        <v>42</v>
      </c>
      <c r="G30" s="2" t="s">
        <v>178</v>
      </c>
      <c r="H30" s="2" t="s">
        <v>179</v>
      </c>
      <c r="K30" s="5"/>
    </row>
    <row r="31" spans="1:11" ht="30" customHeight="1" x14ac:dyDescent="0.25">
      <c r="A31" t="s">
        <v>1588</v>
      </c>
      <c r="B31" t="str">
        <f t="shared" si="0"/>
        <v>JurisdictionName</v>
      </c>
      <c r="C31" t="s">
        <v>28</v>
      </c>
      <c r="D31" t="s">
        <v>7</v>
      </c>
      <c r="E31" t="s">
        <v>42</v>
      </c>
      <c r="F31" s="3" t="s">
        <v>9</v>
      </c>
      <c r="G31" s="2" t="s">
        <v>128</v>
      </c>
      <c r="H31" s="2" t="s">
        <v>180</v>
      </c>
      <c r="K31" s="5"/>
    </row>
    <row r="32" spans="1:11" ht="30" customHeight="1" x14ac:dyDescent="0.25">
      <c r="A32" t="s">
        <v>1588</v>
      </c>
      <c r="B32" t="str">
        <f t="shared" si="0"/>
        <v>JurisdictionIdentifier</v>
      </c>
      <c r="C32" t="s">
        <v>1</v>
      </c>
      <c r="D32" t="s">
        <v>7</v>
      </c>
      <c r="E32" t="s">
        <v>42</v>
      </c>
      <c r="F32" s="3" t="s">
        <v>22</v>
      </c>
      <c r="G32" s="2" t="s">
        <v>127</v>
      </c>
      <c r="K32" s="5" t="s">
        <v>599</v>
      </c>
    </row>
    <row r="33" spans="1:11" ht="30" customHeight="1" x14ac:dyDescent="0.25">
      <c r="A33" t="s">
        <v>1588</v>
      </c>
      <c r="B33" t="str">
        <f t="shared" si="0"/>
        <v>LegalEntity</v>
      </c>
      <c r="C33" t="s">
        <v>44</v>
      </c>
      <c r="D33" t="s">
        <v>3</v>
      </c>
      <c r="E33" t="s">
        <v>44</v>
      </c>
      <c r="F33" s="3" t="s">
        <v>124</v>
      </c>
      <c r="G33" s="2" t="s">
        <v>185</v>
      </c>
      <c r="H33" s="2" t="s">
        <v>186</v>
      </c>
      <c r="K33" s="5"/>
    </row>
    <row r="34" spans="1:11" ht="30" customHeight="1" x14ac:dyDescent="0.25">
      <c r="A34" t="s">
        <v>1588</v>
      </c>
      <c r="B34" t="str">
        <f>SUBSTITUTE($E34," ","")&amp;IF($D34&lt;&gt;"Class",SUBSTITUTE($C34," ",""),"")</f>
        <v>LegalEntityLegalIdentifier</v>
      </c>
      <c r="C34" t="s">
        <v>45</v>
      </c>
      <c r="D34" t="s">
        <v>7</v>
      </c>
      <c r="E34" t="s">
        <v>44</v>
      </c>
      <c r="F34" s="3" t="s">
        <v>1</v>
      </c>
      <c r="G34" s="2" t="s">
        <v>198</v>
      </c>
      <c r="H34" s="2" t="s">
        <v>199</v>
      </c>
      <c r="K34" s="5"/>
    </row>
    <row r="35" spans="1:11" ht="30" customHeight="1" x14ac:dyDescent="0.25">
      <c r="A35" t="s">
        <v>1588</v>
      </c>
      <c r="B35" t="str">
        <f>SUBSTITUTE($E35," ","")&amp;IF($D35&lt;&gt;"Class",SUBSTITUTE($C35," ",""),"")</f>
        <v>LegalEntityIdentifier</v>
      </c>
      <c r="C35" t="s">
        <v>1</v>
      </c>
      <c r="D35" t="s">
        <v>7</v>
      </c>
      <c r="E35" t="s">
        <v>44</v>
      </c>
      <c r="F35" s="3" t="s">
        <v>1</v>
      </c>
      <c r="G35" s="2" t="s">
        <v>461</v>
      </c>
      <c r="H35" s="2" t="s">
        <v>462</v>
      </c>
      <c r="K35" s="5"/>
    </row>
    <row r="36" spans="1:11" ht="30" customHeight="1" x14ac:dyDescent="0.25">
      <c r="A36" t="s">
        <v>1588</v>
      </c>
      <c r="B36" t="str">
        <f t="shared" ref="B36:B69" si="1">SUBSTITUTE($E36," ","")&amp;IF($D36&lt;&gt;"Class",SUBSTITUTE($C36," ",""),"")</f>
        <v>LegalEntityLegalName</v>
      </c>
      <c r="C36" t="s">
        <v>46</v>
      </c>
      <c r="D36" t="s">
        <v>7</v>
      </c>
      <c r="E36" t="s">
        <v>44</v>
      </c>
      <c r="F36" s="3" t="s">
        <v>9</v>
      </c>
      <c r="G36" s="2" t="s">
        <v>47</v>
      </c>
      <c r="H36" s="2" t="s">
        <v>187</v>
      </c>
      <c r="K36" s="5"/>
    </row>
    <row r="37" spans="1:11" ht="30" customHeight="1" x14ac:dyDescent="0.25">
      <c r="A37" t="s">
        <v>1588</v>
      </c>
      <c r="B37" t="str">
        <f t="shared" si="1"/>
        <v>LegalEntityAlternativeName</v>
      </c>
      <c r="C37" t="s">
        <v>48</v>
      </c>
      <c r="D37" t="s">
        <v>7</v>
      </c>
      <c r="E37" t="s">
        <v>44</v>
      </c>
      <c r="F37" s="3" t="s">
        <v>9</v>
      </c>
      <c r="G37" s="2" t="s">
        <v>188</v>
      </c>
      <c r="H37" s="2" t="s">
        <v>101</v>
      </c>
      <c r="K37" s="5"/>
    </row>
    <row r="38" spans="1:11" ht="30" customHeight="1" x14ac:dyDescent="0.25">
      <c r="A38" t="s">
        <v>1588</v>
      </c>
      <c r="B38" t="str">
        <f t="shared" si="1"/>
        <v>LegalEntityCompanyType</v>
      </c>
      <c r="C38" t="s">
        <v>49</v>
      </c>
      <c r="D38" t="s">
        <v>7</v>
      </c>
      <c r="E38" t="s">
        <v>44</v>
      </c>
      <c r="F38" s="3" t="s">
        <v>37</v>
      </c>
      <c r="G38" s="2" t="s">
        <v>189</v>
      </c>
      <c r="H38" s="2" t="s">
        <v>191</v>
      </c>
      <c r="J38" s="2" t="s">
        <v>190</v>
      </c>
      <c r="K38" s="5"/>
    </row>
    <row r="39" spans="1:11" ht="30" customHeight="1" x14ac:dyDescent="0.25">
      <c r="A39" t="s">
        <v>1588</v>
      </c>
      <c r="B39" t="str">
        <f t="shared" si="1"/>
        <v>LegalEntityCompanyStatus</v>
      </c>
      <c r="C39" t="s">
        <v>50</v>
      </c>
      <c r="D39" t="s">
        <v>7</v>
      </c>
      <c r="E39" t="s">
        <v>44</v>
      </c>
      <c r="F39" s="3" t="s">
        <v>37</v>
      </c>
      <c r="G39" s="2" t="s">
        <v>192</v>
      </c>
      <c r="H39" s="2" t="s">
        <v>194</v>
      </c>
      <c r="J39" s="2" t="s">
        <v>193</v>
      </c>
      <c r="K39" s="5"/>
    </row>
    <row r="40" spans="1:11" ht="30" customHeight="1" x14ac:dyDescent="0.25">
      <c r="A40" t="s">
        <v>1588</v>
      </c>
      <c r="B40" t="str">
        <f t="shared" si="1"/>
        <v>LegalEntityCompanyActivity</v>
      </c>
      <c r="C40" t="s">
        <v>51</v>
      </c>
      <c r="D40" t="s">
        <v>7</v>
      </c>
      <c r="E40" t="s">
        <v>44</v>
      </c>
      <c r="F40" s="3" t="s">
        <v>37</v>
      </c>
      <c r="G40" s="2" t="s">
        <v>195</v>
      </c>
      <c r="H40" s="2" t="s">
        <v>196</v>
      </c>
      <c r="J40" s="2" t="s">
        <v>197</v>
      </c>
      <c r="K40" s="5"/>
    </row>
    <row r="41" spans="1:11" ht="30" customHeight="1" x14ac:dyDescent="0.25">
      <c r="A41" t="s">
        <v>1588</v>
      </c>
      <c r="B41" t="str">
        <f t="shared" si="1"/>
        <v>LegalEntityRegisteredAddress</v>
      </c>
      <c r="C41" t="s">
        <v>52</v>
      </c>
      <c r="D41" s="4" t="s">
        <v>551</v>
      </c>
      <c r="E41" t="s">
        <v>44</v>
      </c>
      <c r="F41" s="3" t="s">
        <v>6</v>
      </c>
      <c r="G41" s="2" t="s">
        <v>200</v>
      </c>
      <c r="H41" s="2" t="s">
        <v>201</v>
      </c>
      <c r="K41" s="5"/>
    </row>
    <row r="42" spans="1:11" ht="30" customHeight="1" x14ac:dyDescent="0.25">
      <c r="A42" t="s">
        <v>1588</v>
      </c>
      <c r="B42" s="4" t="str">
        <f t="shared" si="1"/>
        <v>LegalEntityAddress</v>
      </c>
      <c r="C42" s="4" t="s">
        <v>6</v>
      </c>
      <c r="D42" s="4" t="s">
        <v>551</v>
      </c>
      <c r="E42" t="s">
        <v>44</v>
      </c>
      <c r="F42" s="6" t="s">
        <v>6</v>
      </c>
      <c r="G42" s="5" t="s">
        <v>470</v>
      </c>
      <c r="H42" s="5" t="s">
        <v>472</v>
      </c>
      <c r="I42" s="5"/>
      <c r="J42" s="5"/>
      <c r="K42" s="5"/>
    </row>
    <row r="43" spans="1:11" ht="30" customHeight="1" x14ac:dyDescent="0.25">
      <c r="A43" t="s">
        <v>1588</v>
      </c>
      <c r="B43" s="4" t="str">
        <f t="shared" si="1"/>
        <v>LegalEntityLocation</v>
      </c>
      <c r="C43" s="4" t="s">
        <v>53</v>
      </c>
      <c r="D43" s="4" t="s">
        <v>551</v>
      </c>
      <c r="E43" t="s">
        <v>44</v>
      </c>
      <c r="F43" s="6" t="s">
        <v>53</v>
      </c>
      <c r="G43" s="5" t="s">
        <v>471</v>
      </c>
      <c r="H43" s="5" t="s">
        <v>473</v>
      </c>
      <c r="I43" s="5"/>
      <c r="J43" s="5"/>
      <c r="K43" s="5"/>
    </row>
    <row r="44" spans="1:11" ht="30" customHeight="1" x14ac:dyDescent="0.25">
      <c r="A44" t="s">
        <v>1588</v>
      </c>
      <c r="B44" t="str">
        <f t="shared" si="1"/>
        <v>Location</v>
      </c>
      <c r="C44" t="s">
        <v>53</v>
      </c>
      <c r="D44" t="s">
        <v>3</v>
      </c>
      <c r="E44" t="s">
        <v>53</v>
      </c>
      <c r="G44" s="2" t="s">
        <v>153</v>
      </c>
      <c r="H44" s="2" t="s">
        <v>596</v>
      </c>
      <c r="K44" s="5"/>
    </row>
    <row r="45" spans="1:11" ht="30" customHeight="1" x14ac:dyDescent="0.25">
      <c r="A45" t="s">
        <v>1588</v>
      </c>
      <c r="B45" t="str">
        <f t="shared" si="1"/>
        <v>LocationGeographicName</v>
      </c>
      <c r="C45" t="s">
        <v>55</v>
      </c>
      <c r="D45" t="s">
        <v>7</v>
      </c>
      <c r="E45" t="s">
        <v>53</v>
      </c>
      <c r="F45" s="3" t="s">
        <v>9</v>
      </c>
      <c r="G45" s="2" t="s">
        <v>56</v>
      </c>
      <c r="H45" s="2" t="s">
        <v>171</v>
      </c>
      <c r="J45" s="2" t="s">
        <v>154</v>
      </c>
      <c r="K45" s="5"/>
    </row>
    <row r="46" spans="1:11" ht="30" customHeight="1" x14ac:dyDescent="0.25">
      <c r="A46" t="s">
        <v>1588</v>
      </c>
      <c r="B46" t="str">
        <f t="shared" si="1"/>
        <v>LocationGeographicIdentifier</v>
      </c>
      <c r="C46" t="s">
        <v>54</v>
      </c>
      <c r="D46" t="s">
        <v>7</v>
      </c>
      <c r="E46" t="s">
        <v>53</v>
      </c>
      <c r="F46" s="3" t="s">
        <v>22</v>
      </c>
      <c r="G46" s="2" t="s">
        <v>155</v>
      </c>
      <c r="H46" s="2" t="s">
        <v>597</v>
      </c>
      <c r="J46" s="2" t="s">
        <v>612</v>
      </c>
      <c r="K46" s="5" t="s">
        <v>599</v>
      </c>
    </row>
    <row r="47" spans="1:11" ht="30" customHeight="1" x14ac:dyDescent="0.25">
      <c r="A47" t="s">
        <v>1588</v>
      </c>
      <c r="B47" t="str">
        <f t="shared" si="1"/>
        <v>LocationAddress</v>
      </c>
      <c r="C47" t="s">
        <v>6</v>
      </c>
      <c r="D47" s="4" t="s">
        <v>551</v>
      </c>
      <c r="E47" t="s">
        <v>53</v>
      </c>
      <c r="F47" s="3" t="s">
        <v>6</v>
      </c>
      <c r="G47" s="2" t="s">
        <v>156</v>
      </c>
      <c r="K47" s="5"/>
    </row>
    <row r="48" spans="1:11" ht="30" customHeight="1" x14ac:dyDescent="0.25">
      <c r="A48" t="s">
        <v>1588</v>
      </c>
      <c r="B48" t="str">
        <f t="shared" si="1"/>
        <v>LocationGeometry</v>
      </c>
      <c r="C48" t="s">
        <v>34</v>
      </c>
      <c r="D48" s="4" t="s">
        <v>551</v>
      </c>
      <c r="E48" t="s">
        <v>53</v>
      </c>
      <c r="F48" s="3" t="s">
        <v>34</v>
      </c>
      <c r="G48" s="2" t="s">
        <v>157</v>
      </c>
      <c r="K48" s="5"/>
    </row>
    <row r="49" spans="1:11" ht="30" customHeight="1" x14ac:dyDescent="0.25">
      <c r="A49" t="s">
        <v>1588</v>
      </c>
      <c r="B49" t="str">
        <f t="shared" si="1"/>
        <v>Output</v>
      </c>
      <c r="C49" t="s">
        <v>57</v>
      </c>
      <c r="D49" t="s">
        <v>3</v>
      </c>
      <c r="E49" t="s">
        <v>57</v>
      </c>
      <c r="G49" s="2" t="s">
        <v>58</v>
      </c>
      <c r="K49" s="5"/>
    </row>
    <row r="50" spans="1:11" ht="30" customHeight="1" x14ac:dyDescent="0.25">
      <c r="A50" t="s">
        <v>1588</v>
      </c>
      <c r="B50" t="str">
        <f t="shared" si="1"/>
        <v>OutputName</v>
      </c>
      <c r="C50" t="s">
        <v>28</v>
      </c>
      <c r="D50" t="s">
        <v>7</v>
      </c>
      <c r="E50" t="s">
        <v>57</v>
      </c>
      <c r="F50" s="3" t="s">
        <v>9</v>
      </c>
      <c r="G50" s="2" t="s">
        <v>59</v>
      </c>
      <c r="K50" s="5"/>
    </row>
    <row r="51" spans="1:11" ht="30" customHeight="1" x14ac:dyDescent="0.25">
      <c r="A51" t="s">
        <v>1588</v>
      </c>
      <c r="B51" t="str">
        <f t="shared" si="1"/>
        <v>OutputDescription</v>
      </c>
      <c r="C51" t="s">
        <v>29</v>
      </c>
      <c r="D51" t="s">
        <v>7</v>
      </c>
      <c r="E51" t="s">
        <v>57</v>
      </c>
      <c r="F51" s="3" t="s">
        <v>9</v>
      </c>
      <c r="G51" s="2" t="s">
        <v>60</v>
      </c>
      <c r="K51" s="5"/>
    </row>
    <row r="52" spans="1:11" ht="30" customHeight="1" x14ac:dyDescent="0.25">
      <c r="A52" t="s">
        <v>1588</v>
      </c>
      <c r="B52" t="str">
        <f t="shared" si="1"/>
        <v>OutputType</v>
      </c>
      <c r="C52" t="s">
        <v>2</v>
      </c>
      <c r="D52" t="s">
        <v>7</v>
      </c>
      <c r="E52" t="s">
        <v>57</v>
      </c>
      <c r="F52" s="3" t="s">
        <v>37</v>
      </c>
      <c r="G52" s="2" t="s">
        <v>227</v>
      </c>
      <c r="K52" s="5"/>
    </row>
    <row r="53" spans="1:11" ht="30" customHeight="1" x14ac:dyDescent="0.25">
      <c r="A53" s="4" t="s">
        <v>1588</v>
      </c>
      <c r="B53" s="7" t="str">
        <f t="shared" si="1"/>
        <v>PeriodOfTime</v>
      </c>
      <c r="C53" s="4" t="s">
        <v>88</v>
      </c>
      <c r="D53" s="4" t="s">
        <v>3</v>
      </c>
      <c r="E53" s="4" t="s">
        <v>88</v>
      </c>
      <c r="F53" s="4"/>
      <c r="G53" s="5" t="s">
        <v>238</v>
      </c>
      <c r="H53" s="5"/>
      <c r="I53" s="5"/>
      <c r="J53" s="5"/>
      <c r="K53" s="5" t="s">
        <v>601</v>
      </c>
    </row>
    <row r="54" spans="1:11" ht="30" customHeight="1" x14ac:dyDescent="0.25">
      <c r="A54" t="s">
        <v>1588</v>
      </c>
      <c r="B54" t="str">
        <f t="shared" si="1"/>
        <v>Person</v>
      </c>
      <c r="C54" t="s">
        <v>43</v>
      </c>
      <c r="D54" t="s">
        <v>3</v>
      </c>
      <c r="E54" t="s">
        <v>43</v>
      </c>
      <c r="F54" s="3" t="s">
        <v>124</v>
      </c>
      <c r="G54" s="2" t="s">
        <v>158</v>
      </c>
      <c r="H54" s="2" t="s">
        <v>184</v>
      </c>
      <c r="K54" s="5"/>
    </row>
    <row r="55" spans="1:11" ht="30" customHeight="1" x14ac:dyDescent="0.25">
      <c r="A55" t="s">
        <v>1588</v>
      </c>
      <c r="B55" t="str">
        <f t="shared" si="1"/>
        <v>PersonIdentifier</v>
      </c>
      <c r="C55" t="s">
        <v>1</v>
      </c>
      <c r="D55" t="s">
        <v>7</v>
      </c>
      <c r="E55" t="s">
        <v>43</v>
      </c>
      <c r="F55" s="3" t="s">
        <v>1</v>
      </c>
      <c r="G55" s="2" t="s">
        <v>463</v>
      </c>
      <c r="H55" s="2" t="s">
        <v>464</v>
      </c>
      <c r="J55" s="5"/>
      <c r="K55" s="5"/>
    </row>
    <row r="56" spans="1:11" ht="30" customHeight="1" x14ac:dyDescent="0.25">
      <c r="A56" t="s">
        <v>1588</v>
      </c>
      <c r="B56" t="str">
        <f t="shared" si="1"/>
        <v>PersonFullName</v>
      </c>
      <c r="C56" t="s">
        <v>61</v>
      </c>
      <c r="D56" t="s">
        <v>7</v>
      </c>
      <c r="E56" t="s">
        <v>43</v>
      </c>
      <c r="F56" s="3" t="s">
        <v>511</v>
      </c>
      <c r="G56" s="2" t="s">
        <v>159</v>
      </c>
      <c r="H56" s="2" t="s">
        <v>160</v>
      </c>
      <c r="K56" s="5"/>
    </row>
    <row r="57" spans="1:11" ht="30" customHeight="1" x14ac:dyDescent="0.25">
      <c r="A57" t="s">
        <v>1588</v>
      </c>
      <c r="B57" t="str">
        <f t="shared" si="1"/>
        <v>PersonGivenName</v>
      </c>
      <c r="C57" t="s">
        <v>63</v>
      </c>
      <c r="D57" t="s">
        <v>7</v>
      </c>
      <c r="E57" t="s">
        <v>43</v>
      </c>
      <c r="F57" s="3" t="s">
        <v>511</v>
      </c>
      <c r="G57" s="2" t="s">
        <v>161</v>
      </c>
      <c r="H57" s="2" t="s">
        <v>162</v>
      </c>
      <c r="K57" s="5"/>
    </row>
    <row r="58" spans="1:11" ht="30" customHeight="1" x14ac:dyDescent="0.25">
      <c r="A58" t="s">
        <v>1588</v>
      </c>
      <c r="B58" t="str">
        <f t="shared" si="1"/>
        <v>PersonFamilyName</v>
      </c>
      <c r="C58" t="s">
        <v>62</v>
      </c>
      <c r="D58" t="s">
        <v>7</v>
      </c>
      <c r="E58" t="s">
        <v>43</v>
      </c>
      <c r="F58" s="3" t="s">
        <v>511</v>
      </c>
      <c r="G58" s="2" t="s">
        <v>163</v>
      </c>
      <c r="H58" s="2" t="s">
        <v>164</v>
      </c>
      <c r="J58" s="2" t="s">
        <v>165</v>
      </c>
      <c r="K58" s="5"/>
    </row>
    <row r="59" spans="1:11" ht="30" customHeight="1" x14ac:dyDescent="0.25">
      <c r="A59" t="s">
        <v>1588</v>
      </c>
      <c r="B59" t="str">
        <f t="shared" si="1"/>
        <v>PersonPatronymicName</v>
      </c>
      <c r="C59" t="s">
        <v>64</v>
      </c>
      <c r="D59" t="s">
        <v>7</v>
      </c>
      <c r="E59" t="s">
        <v>43</v>
      </c>
      <c r="F59" s="3" t="s">
        <v>511</v>
      </c>
      <c r="G59" s="2" t="s">
        <v>593</v>
      </c>
      <c r="H59" s="2" t="s">
        <v>166</v>
      </c>
      <c r="J59" s="2" t="s">
        <v>613</v>
      </c>
      <c r="K59" s="5"/>
    </row>
    <row r="60" spans="1:11" ht="30" customHeight="1" x14ac:dyDescent="0.25">
      <c r="A60" t="s">
        <v>1588</v>
      </c>
      <c r="B60" t="str">
        <f t="shared" si="1"/>
        <v>PersonAlternativeName</v>
      </c>
      <c r="C60" t="s">
        <v>48</v>
      </c>
      <c r="D60" t="s">
        <v>7</v>
      </c>
      <c r="E60" t="s">
        <v>43</v>
      </c>
      <c r="F60" s="3" t="s">
        <v>511</v>
      </c>
      <c r="G60" s="2" t="s">
        <v>594</v>
      </c>
      <c r="H60" s="2" t="s">
        <v>167</v>
      </c>
      <c r="J60" s="2" t="s">
        <v>614</v>
      </c>
      <c r="K60" s="5"/>
    </row>
    <row r="61" spans="1:11" ht="30" customHeight="1" x14ac:dyDescent="0.25">
      <c r="A61" t="s">
        <v>1588</v>
      </c>
      <c r="B61" t="str">
        <f t="shared" si="1"/>
        <v>PersonGender</v>
      </c>
      <c r="C61" t="s">
        <v>65</v>
      </c>
      <c r="D61" t="s">
        <v>7</v>
      </c>
      <c r="E61" t="s">
        <v>43</v>
      </c>
      <c r="F61" s="3" t="s">
        <v>37</v>
      </c>
      <c r="G61" s="2" t="s">
        <v>168</v>
      </c>
      <c r="H61" s="2" t="s">
        <v>169</v>
      </c>
      <c r="K61" s="5"/>
    </row>
    <row r="62" spans="1:11" ht="30" customHeight="1" x14ac:dyDescent="0.25">
      <c r="A62" t="s">
        <v>1588</v>
      </c>
      <c r="B62" t="str">
        <f t="shared" si="1"/>
        <v>PersonBirthName</v>
      </c>
      <c r="C62" t="s">
        <v>66</v>
      </c>
      <c r="D62" t="s">
        <v>7</v>
      </c>
      <c r="E62" t="s">
        <v>43</v>
      </c>
      <c r="F62" s="3" t="s">
        <v>511</v>
      </c>
      <c r="G62" s="2" t="s">
        <v>595</v>
      </c>
      <c r="H62" s="2" t="s">
        <v>100</v>
      </c>
      <c r="K62" s="5"/>
    </row>
    <row r="63" spans="1:11" ht="30" customHeight="1" x14ac:dyDescent="0.25">
      <c r="A63" t="s">
        <v>1588</v>
      </c>
      <c r="B63" t="str">
        <f t="shared" si="1"/>
        <v>PersonDateOfBirth</v>
      </c>
      <c r="C63" t="s">
        <v>67</v>
      </c>
      <c r="D63" t="s">
        <v>7</v>
      </c>
      <c r="E63" t="s">
        <v>43</v>
      </c>
      <c r="F63" s="3" t="s">
        <v>68</v>
      </c>
      <c r="G63" s="2" t="s">
        <v>69</v>
      </c>
      <c r="K63" s="5"/>
    </row>
    <row r="64" spans="1:11" ht="30" customHeight="1" x14ac:dyDescent="0.25">
      <c r="A64" t="s">
        <v>1588</v>
      </c>
      <c r="B64" t="str">
        <f t="shared" si="1"/>
        <v>PersonDateOfDeath</v>
      </c>
      <c r="C64" t="s">
        <v>70</v>
      </c>
      <c r="D64" t="s">
        <v>7</v>
      </c>
      <c r="E64" t="s">
        <v>43</v>
      </c>
      <c r="F64" s="3" t="s">
        <v>68</v>
      </c>
      <c r="G64" s="2" t="s">
        <v>170</v>
      </c>
      <c r="K64" s="5"/>
    </row>
    <row r="65" spans="1:11" ht="30" customHeight="1" x14ac:dyDescent="0.25">
      <c r="A65" t="s">
        <v>1588</v>
      </c>
      <c r="B65" t="str">
        <f t="shared" si="1"/>
        <v>PersonCountryOfBirth</v>
      </c>
      <c r="C65" t="s">
        <v>77</v>
      </c>
      <c r="D65" s="4" t="s">
        <v>551</v>
      </c>
      <c r="E65" t="s">
        <v>43</v>
      </c>
      <c r="F65" s="3" t="s">
        <v>53</v>
      </c>
      <c r="G65" s="2" t="s">
        <v>78</v>
      </c>
      <c r="H65" s="2" t="s">
        <v>172</v>
      </c>
      <c r="J65" s="2" t="s">
        <v>615</v>
      </c>
      <c r="K65" s="5"/>
    </row>
    <row r="66" spans="1:11" ht="30" customHeight="1" x14ac:dyDescent="0.25">
      <c r="A66" t="s">
        <v>1588</v>
      </c>
      <c r="B66" t="str">
        <f t="shared" si="1"/>
        <v>PersonCountryOfDeath</v>
      </c>
      <c r="C66" t="s">
        <v>79</v>
      </c>
      <c r="D66" s="4" t="s">
        <v>551</v>
      </c>
      <c r="E66" t="s">
        <v>43</v>
      </c>
      <c r="F66" s="3" t="s">
        <v>53</v>
      </c>
      <c r="G66" s="2" t="s">
        <v>80</v>
      </c>
      <c r="H66" s="2" t="s">
        <v>173</v>
      </c>
      <c r="J66" s="2" t="s">
        <v>615</v>
      </c>
      <c r="K66" s="5"/>
    </row>
    <row r="67" spans="1:11" ht="30" customHeight="1" x14ac:dyDescent="0.25">
      <c r="A67" t="s">
        <v>1588</v>
      </c>
      <c r="B67" t="str">
        <f t="shared" si="1"/>
        <v>PersonPlaceOfBirth</v>
      </c>
      <c r="C67" t="s">
        <v>73</v>
      </c>
      <c r="D67" s="4" t="s">
        <v>551</v>
      </c>
      <c r="E67" t="s">
        <v>43</v>
      </c>
      <c r="F67" s="3" t="s">
        <v>53</v>
      </c>
      <c r="G67" s="2" t="s">
        <v>74</v>
      </c>
      <c r="H67" s="2" t="s">
        <v>174</v>
      </c>
      <c r="J67" s="2" t="s">
        <v>616</v>
      </c>
      <c r="K67" s="5"/>
    </row>
    <row r="68" spans="1:11" ht="30" customHeight="1" x14ac:dyDescent="0.25">
      <c r="A68" t="s">
        <v>1588</v>
      </c>
      <c r="B68" t="str">
        <f t="shared" si="1"/>
        <v>PersonPlaceOfDeath</v>
      </c>
      <c r="C68" t="s">
        <v>75</v>
      </c>
      <c r="D68" s="4" t="s">
        <v>551</v>
      </c>
      <c r="E68" t="s">
        <v>43</v>
      </c>
      <c r="F68" s="3" t="s">
        <v>53</v>
      </c>
      <c r="G68" s="2" t="s">
        <v>76</v>
      </c>
      <c r="H68" s="2" t="s">
        <v>175</v>
      </c>
      <c r="J68" s="2" t="s">
        <v>617</v>
      </c>
      <c r="K68" s="5"/>
    </row>
    <row r="69" spans="1:11" ht="30" customHeight="1" x14ac:dyDescent="0.25">
      <c r="A69" t="s">
        <v>1588</v>
      </c>
      <c r="B69" t="str">
        <f t="shared" si="1"/>
        <v>PersonCitizenship</v>
      </c>
      <c r="C69" t="s">
        <v>71</v>
      </c>
      <c r="D69" s="4" t="s">
        <v>551</v>
      </c>
      <c r="E69" t="s">
        <v>43</v>
      </c>
      <c r="F69" s="3" t="s">
        <v>42</v>
      </c>
      <c r="G69" s="2" t="s">
        <v>176</v>
      </c>
      <c r="H69" s="2" t="s">
        <v>181</v>
      </c>
      <c r="K69" s="5"/>
    </row>
    <row r="70" spans="1:11" ht="30" customHeight="1" x14ac:dyDescent="0.25">
      <c r="A70" t="s">
        <v>1588</v>
      </c>
      <c r="B70" t="str">
        <f t="shared" ref="B70:B89" si="2">SUBSTITUTE($E70," ","")&amp;IF($D70&lt;&gt;"Class",SUBSTITUTE($C70," ",""),"")</f>
        <v>PersonResidency</v>
      </c>
      <c r="C70" t="s">
        <v>72</v>
      </c>
      <c r="D70" s="4" t="s">
        <v>551</v>
      </c>
      <c r="E70" t="s">
        <v>43</v>
      </c>
      <c r="F70" s="3" t="s">
        <v>42</v>
      </c>
      <c r="G70" s="2" t="s">
        <v>177</v>
      </c>
      <c r="K70" s="5"/>
    </row>
    <row r="71" spans="1:11" ht="30" customHeight="1" x14ac:dyDescent="0.25">
      <c r="A71" t="s">
        <v>1588</v>
      </c>
      <c r="B71" s="4" t="str">
        <f t="shared" si="2"/>
        <v>PersonAddress</v>
      </c>
      <c r="C71" s="4" t="s">
        <v>6</v>
      </c>
      <c r="D71" s="4" t="s">
        <v>551</v>
      </c>
      <c r="E71" t="s">
        <v>43</v>
      </c>
      <c r="F71" s="6" t="s">
        <v>6</v>
      </c>
      <c r="G71" s="5" t="s">
        <v>465</v>
      </c>
      <c r="H71" s="5" t="s">
        <v>466</v>
      </c>
      <c r="I71" s="5"/>
      <c r="J71" s="5"/>
      <c r="K71" s="5"/>
    </row>
    <row r="72" spans="1:11" ht="30" customHeight="1" x14ac:dyDescent="0.25">
      <c r="A72" t="s">
        <v>1588</v>
      </c>
      <c r="B72" t="str">
        <f t="shared" si="2"/>
        <v>PublicService</v>
      </c>
      <c r="C72" t="s">
        <v>25</v>
      </c>
      <c r="D72" t="s">
        <v>3</v>
      </c>
      <c r="E72" t="s">
        <v>25</v>
      </c>
      <c r="G72" s="2" t="s">
        <v>560</v>
      </c>
      <c r="H72" s="2" t="s">
        <v>81</v>
      </c>
      <c r="K72" s="5"/>
    </row>
    <row r="73" spans="1:11" ht="30" customHeight="1" x14ac:dyDescent="0.25">
      <c r="A73" t="s">
        <v>1588</v>
      </c>
      <c r="B73" t="str">
        <f t="shared" si="2"/>
        <v>PublicServiceName</v>
      </c>
      <c r="C73" t="s">
        <v>28</v>
      </c>
      <c r="D73" t="s">
        <v>7</v>
      </c>
      <c r="E73" t="s">
        <v>25</v>
      </c>
      <c r="F73" s="3" t="s">
        <v>9</v>
      </c>
      <c r="G73" s="2" t="s">
        <v>82</v>
      </c>
      <c r="K73" s="5"/>
    </row>
    <row r="74" spans="1:11" ht="30" customHeight="1" x14ac:dyDescent="0.25">
      <c r="A74" t="s">
        <v>1588</v>
      </c>
      <c r="B74" t="str">
        <f t="shared" si="2"/>
        <v>PublicServiceDescription</v>
      </c>
      <c r="C74" t="s">
        <v>29</v>
      </c>
      <c r="D74" t="s">
        <v>7</v>
      </c>
      <c r="E74" t="s">
        <v>25</v>
      </c>
      <c r="F74" s="3" t="s">
        <v>9</v>
      </c>
      <c r="G74" s="2" t="s">
        <v>83</v>
      </c>
      <c r="H74" s="2" t="s">
        <v>209</v>
      </c>
      <c r="K74" s="5"/>
    </row>
    <row r="75" spans="1:11" ht="30" customHeight="1" x14ac:dyDescent="0.25">
      <c r="A75" t="s">
        <v>1588</v>
      </c>
      <c r="B75" t="str">
        <f t="shared" si="2"/>
        <v>PublicServiceType</v>
      </c>
      <c r="C75" t="s">
        <v>2</v>
      </c>
      <c r="D75" t="s">
        <v>7</v>
      </c>
      <c r="E75" t="s">
        <v>25</v>
      </c>
      <c r="F75" s="3" t="s">
        <v>37</v>
      </c>
      <c r="G75" s="2" t="s">
        <v>84</v>
      </c>
      <c r="H75" s="2" t="s">
        <v>210</v>
      </c>
      <c r="K75" s="5"/>
    </row>
    <row r="76" spans="1:11" ht="30" customHeight="1" x14ac:dyDescent="0.25">
      <c r="A76" t="s">
        <v>1588</v>
      </c>
      <c r="B76" t="str">
        <f t="shared" si="2"/>
        <v>PublicServiceLanguage</v>
      </c>
      <c r="C76" t="s">
        <v>85</v>
      </c>
      <c r="D76" t="s">
        <v>7</v>
      </c>
      <c r="E76" t="s">
        <v>25</v>
      </c>
      <c r="F76" s="3" t="s">
        <v>37</v>
      </c>
      <c r="G76" s="2" t="s">
        <v>86</v>
      </c>
      <c r="H76" s="2" t="s">
        <v>211</v>
      </c>
      <c r="J76" s="2" t="s">
        <v>618</v>
      </c>
      <c r="K76" s="5"/>
    </row>
    <row r="77" spans="1:11" ht="30" customHeight="1" x14ac:dyDescent="0.25">
      <c r="A77" t="s">
        <v>1588</v>
      </c>
      <c r="B77" t="str">
        <f t="shared" si="2"/>
        <v>PublicServiceHomepage</v>
      </c>
      <c r="C77" t="s">
        <v>96</v>
      </c>
      <c r="D77" t="s">
        <v>7</v>
      </c>
      <c r="E77" t="s">
        <v>25</v>
      </c>
      <c r="F77" s="3" t="s">
        <v>22</v>
      </c>
      <c r="G77" s="2" t="s">
        <v>97</v>
      </c>
      <c r="H77" s="2" t="s">
        <v>468</v>
      </c>
      <c r="K77" s="5"/>
    </row>
    <row r="78" spans="1:11" ht="30" customHeight="1" x14ac:dyDescent="0.25">
      <c r="A78" t="s">
        <v>1588</v>
      </c>
      <c r="B78" t="str">
        <f t="shared" si="2"/>
        <v>PublicServiceChannel</v>
      </c>
      <c r="C78" t="s">
        <v>26</v>
      </c>
      <c r="D78" s="4" t="s">
        <v>551</v>
      </c>
      <c r="E78" t="s">
        <v>25</v>
      </c>
      <c r="F78" s="3" t="s">
        <v>26</v>
      </c>
      <c r="G78" s="2" t="s">
        <v>212</v>
      </c>
      <c r="H78" s="2" t="s">
        <v>213</v>
      </c>
      <c r="K78" s="5"/>
    </row>
    <row r="79" spans="1:11" ht="30" customHeight="1" x14ac:dyDescent="0.25">
      <c r="A79" t="s">
        <v>1588</v>
      </c>
      <c r="B79" t="str">
        <f t="shared" si="2"/>
        <v>PublicServicePhysicallyAvailableAt</v>
      </c>
      <c r="C79" t="s">
        <v>125</v>
      </c>
      <c r="D79" s="4" t="s">
        <v>551</v>
      </c>
      <c r="E79" t="s">
        <v>25</v>
      </c>
      <c r="F79" s="3" t="s">
        <v>53</v>
      </c>
      <c r="G79" s="2" t="s">
        <v>214</v>
      </c>
      <c r="H79" s="2" t="s">
        <v>469</v>
      </c>
      <c r="K79" s="5"/>
    </row>
    <row r="80" spans="1:11" ht="30" customHeight="1" x14ac:dyDescent="0.25">
      <c r="A80" t="s">
        <v>1588</v>
      </c>
      <c r="B80" t="str">
        <f t="shared" si="2"/>
        <v>PublicServiceRequires</v>
      </c>
      <c r="C80" t="s">
        <v>91</v>
      </c>
      <c r="D80" s="4" t="s">
        <v>551</v>
      </c>
      <c r="E80" t="s">
        <v>25</v>
      </c>
      <c r="F80" s="3" t="s">
        <v>25</v>
      </c>
      <c r="G80" s="2" t="s">
        <v>215</v>
      </c>
      <c r="H80" s="2" t="s">
        <v>92</v>
      </c>
      <c r="K80" s="5"/>
    </row>
    <row r="81" spans="1:11" ht="30" customHeight="1" x14ac:dyDescent="0.25">
      <c r="A81" t="s">
        <v>1588</v>
      </c>
      <c r="B81" t="str">
        <f t="shared" si="2"/>
        <v>PublicServiceRelated</v>
      </c>
      <c r="C81" t="s">
        <v>32</v>
      </c>
      <c r="D81" s="4" t="s">
        <v>551</v>
      </c>
      <c r="E81" t="s">
        <v>25</v>
      </c>
      <c r="F81" s="3" t="s">
        <v>25</v>
      </c>
      <c r="G81" s="2" t="s">
        <v>216</v>
      </c>
      <c r="K81" s="5"/>
    </row>
    <row r="82" spans="1:11" ht="30" customHeight="1" x14ac:dyDescent="0.25">
      <c r="A82" t="s">
        <v>1588</v>
      </c>
      <c r="B82" t="str">
        <f t="shared" si="2"/>
        <v>PublicServiceInput</v>
      </c>
      <c r="C82" t="s">
        <v>38</v>
      </c>
      <c r="D82" s="4" t="s">
        <v>551</v>
      </c>
      <c r="E82" t="s">
        <v>25</v>
      </c>
      <c r="F82" s="3" t="s">
        <v>38</v>
      </c>
      <c r="G82" s="2" t="s">
        <v>217</v>
      </c>
      <c r="H82" s="2" t="s">
        <v>225</v>
      </c>
      <c r="K82" s="5"/>
    </row>
    <row r="83" spans="1:11" ht="30" customHeight="1" x14ac:dyDescent="0.25">
      <c r="A83" t="s">
        <v>1588</v>
      </c>
      <c r="B83" t="str">
        <f t="shared" si="2"/>
        <v>PublicServiceProduces</v>
      </c>
      <c r="C83" t="s">
        <v>90</v>
      </c>
      <c r="D83" s="4" t="s">
        <v>551</v>
      </c>
      <c r="E83" t="s">
        <v>25</v>
      </c>
      <c r="F83" s="3" t="s">
        <v>57</v>
      </c>
      <c r="G83" s="2" t="s">
        <v>218</v>
      </c>
      <c r="H83" s="2" t="s">
        <v>226</v>
      </c>
      <c r="K83" s="5"/>
    </row>
    <row r="84" spans="1:11" ht="30" customHeight="1" x14ac:dyDescent="0.25">
      <c r="A84" t="s">
        <v>1588</v>
      </c>
      <c r="B84" t="str">
        <f t="shared" si="2"/>
        <v>PublicServiceFollows</v>
      </c>
      <c r="C84" t="s">
        <v>93</v>
      </c>
      <c r="D84" s="4" t="s">
        <v>551</v>
      </c>
      <c r="E84" t="s">
        <v>25</v>
      </c>
      <c r="F84" s="3" t="s">
        <v>27</v>
      </c>
      <c r="G84" s="2" t="s">
        <v>94</v>
      </c>
      <c r="H84" s="2" t="s">
        <v>219</v>
      </c>
      <c r="K84" s="5"/>
    </row>
    <row r="85" spans="1:11" ht="30" customHeight="1" x14ac:dyDescent="0.25">
      <c r="A85" t="s">
        <v>1588</v>
      </c>
      <c r="B85" t="str">
        <f t="shared" si="2"/>
        <v>PublicServiceSpatial</v>
      </c>
      <c r="C85" t="s">
        <v>95</v>
      </c>
      <c r="D85" s="4" t="s">
        <v>551</v>
      </c>
      <c r="E85" t="s">
        <v>25</v>
      </c>
      <c r="F85" s="3" t="s">
        <v>53</v>
      </c>
      <c r="G85" s="2" t="s">
        <v>220</v>
      </c>
      <c r="H85" s="2" t="s">
        <v>221</v>
      </c>
      <c r="J85" s="2" t="s">
        <v>619</v>
      </c>
      <c r="K85" s="5"/>
    </row>
    <row r="86" spans="1:11" ht="30" customHeight="1" x14ac:dyDescent="0.25">
      <c r="A86" t="s">
        <v>1588</v>
      </c>
      <c r="B86" t="str">
        <f t="shared" si="2"/>
        <v>PublicServiceTemporal</v>
      </c>
      <c r="C86" t="s">
        <v>87</v>
      </c>
      <c r="D86" s="4" t="s">
        <v>551</v>
      </c>
      <c r="E86" t="s">
        <v>25</v>
      </c>
      <c r="F86" s="3" t="s">
        <v>88</v>
      </c>
      <c r="G86" s="2" t="s">
        <v>89</v>
      </c>
      <c r="H86" s="2" t="s">
        <v>222</v>
      </c>
      <c r="K86" s="5"/>
    </row>
    <row r="87" spans="1:11" ht="30" customHeight="1" x14ac:dyDescent="0.25">
      <c r="A87" t="s">
        <v>1588</v>
      </c>
      <c r="B87" t="str">
        <f t="shared" si="2"/>
        <v>Rule</v>
      </c>
      <c r="C87" t="s">
        <v>27</v>
      </c>
      <c r="D87" t="s">
        <v>3</v>
      </c>
      <c r="E87" t="s">
        <v>27</v>
      </c>
      <c r="G87" s="2" t="s">
        <v>228</v>
      </c>
      <c r="H87" s="2" t="s">
        <v>229</v>
      </c>
      <c r="K87" s="5"/>
    </row>
    <row r="88" spans="1:11" ht="30" customHeight="1" x14ac:dyDescent="0.25">
      <c r="A88" t="s">
        <v>1588</v>
      </c>
      <c r="B88" t="str">
        <f t="shared" si="2"/>
        <v>RuleCreator</v>
      </c>
      <c r="C88" t="s">
        <v>33</v>
      </c>
      <c r="D88" s="4" t="s">
        <v>551</v>
      </c>
      <c r="E88" t="s">
        <v>27</v>
      </c>
      <c r="F88" s="3" t="s">
        <v>23</v>
      </c>
      <c r="G88" s="2" t="s">
        <v>230</v>
      </c>
      <c r="H88" s="2" t="s">
        <v>236</v>
      </c>
      <c r="K88" s="5"/>
    </row>
    <row r="89" spans="1:11" ht="30" customHeight="1" x14ac:dyDescent="0.25">
      <c r="A89" t="s">
        <v>1588</v>
      </c>
      <c r="B89" t="str">
        <f t="shared" si="2"/>
        <v>RuleImplements</v>
      </c>
      <c r="C89" t="s">
        <v>98</v>
      </c>
      <c r="D89" s="4" t="s">
        <v>551</v>
      </c>
      <c r="E89" t="s">
        <v>27</v>
      </c>
      <c r="F89" s="3" t="s">
        <v>30</v>
      </c>
      <c r="G89" s="2" t="s">
        <v>231</v>
      </c>
      <c r="K89" s="5"/>
    </row>
  </sheetData>
  <conditionalFormatting sqref="B2:K89">
    <cfRule type="expression" dxfId="85" priority="3">
      <formula>$D2 = "Association"</formula>
    </cfRule>
    <cfRule type="expression" dxfId="84" priority="4">
      <formula>$D2 = "Class"</formula>
    </cfRule>
  </conditionalFormatting>
  <conditionalFormatting sqref="A2:A89">
    <cfRule type="expression" dxfId="83" priority="1">
      <formula>$D2 = "Association"</formula>
    </cfRule>
    <cfRule type="expression" dxfId="82" priority="2">
      <formula>$D2 = "Class"</formula>
    </cfRule>
  </conditionalFormatting>
  <dataValidations count="1">
    <dataValidation type="list" allowBlank="1" showInputMessage="1" showErrorMessage="1" sqref="D2:D89">
      <formula1>"Class, Property, Association"</formula1>
    </dataValidation>
  </dataValidations>
  <hyperlinks>
    <hyperlink ref="F3" location="Text" display="Text"/>
    <hyperlink ref="F15" location="PublicService" display="Public Service"/>
    <hyperlink ref="F20" location="Agent" display="Agent"/>
    <hyperlink ref="F21" location="FormalFramework" display="Formal Framework"/>
    <hyperlink ref="F24" location="Identifier" display="Identifier"/>
    <hyperlink ref="F25" location="Code" display="Code"/>
    <hyperlink ref="F27:F28" location="Text" display="Text"/>
    <hyperlink ref="F29" location="Code" display="Code"/>
    <hyperlink ref="F31" location="Text" display="Text"/>
    <hyperlink ref="F32" location="URI" display="URI"/>
    <hyperlink ref="F36:F37" location="Text" display="Text"/>
    <hyperlink ref="F38:F40" location="Code" display="Code"/>
    <hyperlink ref="F41" location="Address" display="Address"/>
    <hyperlink ref="F45" location="Text" display="Text"/>
    <hyperlink ref="F47" location="Address" display="Address"/>
    <hyperlink ref="F48" location="Geometry" display="Geometry"/>
    <hyperlink ref="F50:F51" location="Text" display="Text"/>
    <hyperlink ref="F52" location="Code" display="Code"/>
    <hyperlink ref="F61" location="Code" display="Code"/>
    <hyperlink ref="F63" location="DateTime" display="Date Time"/>
    <hyperlink ref="F64" location="DateTime" display="Date Time"/>
    <hyperlink ref="F65" location="Location" display="Location"/>
    <hyperlink ref="F66:F68" location="Location" display="Location"/>
    <hyperlink ref="F69" location="Jurisdiction" display="Jurisdiction"/>
    <hyperlink ref="F70" location="Jurisdiction" display="Jurisdiction"/>
    <hyperlink ref="F73:F74" location="Text" display="Text"/>
    <hyperlink ref="F75:F76" location="Code" display="Code"/>
    <hyperlink ref="F82" location="Input" display="Input"/>
    <hyperlink ref="F83" location="Output" display="Output"/>
    <hyperlink ref="F78" location="Channel" display="Channel"/>
    <hyperlink ref="F77" location="URI" display="URI"/>
    <hyperlink ref="F79" location="Location" display="Location"/>
    <hyperlink ref="F81" location="PublicService" display="Public Service"/>
    <hyperlink ref="F80" location="PublicService" display="Public Service"/>
    <hyperlink ref="F84" location="Rule" display="Rule"/>
    <hyperlink ref="F85" location="Location" display="Location"/>
    <hyperlink ref="F88" location="Agent" display="Agent"/>
    <hyperlink ref="F89" location="FormalFramework" display="Formal Framework"/>
    <hyperlink ref="F46" location="URI" display="URI"/>
    <hyperlink ref="F54" location="Agent" display="extends Agent"/>
    <hyperlink ref="F33" location="Agent" display="extends Agent"/>
    <hyperlink ref="F34" location="Identifier" display="Identifier"/>
    <hyperlink ref="F16" location="PublicService" display="Public Service"/>
    <hyperlink ref="F17" location="PublicService" display="Public Service"/>
    <hyperlink ref="F86" location="PeriodOfTime" display="Period Of Time"/>
    <hyperlink ref="F23" location="CoordinateList" display="Coordinate List"/>
    <hyperlink ref="F35" location="Identifier" display="Identifier"/>
    <hyperlink ref="F55" location="Identifier" display="Identifier"/>
    <hyperlink ref="F71" location="Address" display="Address"/>
    <hyperlink ref="F42" location="Address" display="Address"/>
    <hyperlink ref="F43" location="Location" display="Location"/>
    <hyperlink ref="F13" location="String" display="String"/>
    <hyperlink ref="F12" location="String" display="String"/>
    <hyperlink ref="F4" location="Text" display="Text"/>
    <hyperlink ref="F5" location="Text" display="Text"/>
    <hyperlink ref="F6" location="Text" display="Text"/>
    <hyperlink ref="F7" location="Text" display="Text"/>
    <hyperlink ref="F8" location="Text" display="Text"/>
    <hyperlink ref="F9" location="Text" display="Text"/>
    <hyperlink ref="F10" location="Text" display="Text"/>
    <hyperlink ref="F11" location="Text" display="Text"/>
    <hyperlink ref="F56" location="String" display="String"/>
    <hyperlink ref="F57" location="String" display="String"/>
    <hyperlink ref="F58" location="String" display="String"/>
    <hyperlink ref="F59" location="String" display="String"/>
    <hyperlink ref="F60" location="String" display="String"/>
    <hyperlink ref="F62" location="String" display="String"/>
  </hyperlinks>
  <pageMargins left="0.7" right="0.7" top="0.75" bottom="0.75" header="0.3" footer="0.3"/>
  <pageSetup paperSize="9" scale="36" fitToHeight="0" orientation="landscape"/>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4</v>
      </c>
      <c r="E1" t="s">
        <v>513</v>
      </c>
      <c r="F1" s="2" t="s">
        <v>5</v>
      </c>
      <c r="G1" s="2" t="s">
        <v>29</v>
      </c>
      <c r="H1" s="2" t="s">
        <v>149</v>
      </c>
      <c r="I1" s="2" t="s">
        <v>598</v>
      </c>
    </row>
    <row r="2" spans="1:9" ht="30" customHeight="1" x14ac:dyDescent="0.25">
      <c r="A2" t="str">
        <f t="shared" ref="A2:A19" si="0">SUBSTITUTE($D2," ","")&amp;IF($C2="Attribute",SUBSTITUTE($B2," ",""),"")</f>
        <v>Code</v>
      </c>
      <c r="B2" t="s">
        <v>37</v>
      </c>
      <c r="C2" t="s">
        <v>559</v>
      </c>
      <c r="D2" t="s">
        <v>37</v>
      </c>
      <c r="F2" s="2" t="s">
        <v>102</v>
      </c>
      <c r="G2" s="2" t="s">
        <v>103</v>
      </c>
      <c r="I2" s="5"/>
    </row>
    <row r="3" spans="1:9" ht="30" customHeight="1" x14ac:dyDescent="0.25">
      <c r="A3" t="str">
        <f t="shared" si="0"/>
        <v>CodeContent</v>
      </c>
      <c r="B3" t="s">
        <v>104</v>
      </c>
      <c r="C3" t="s">
        <v>106</v>
      </c>
      <c r="D3" t="s">
        <v>37</v>
      </c>
      <c r="E3" s="3" t="s">
        <v>511</v>
      </c>
      <c r="F3" s="2" t="s">
        <v>553</v>
      </c>
      <c r="I3" s="5"/>
    </row>
    <row r="4" spans="1:9" ht="30" customHeight="1" x14ac:dyDescent="0.25">
      <c r="A4" t="str">
        <f t="shared" si="0"/>
        <v>CodeList</v>
      </c>
      <c r="B4" t="s">
        <v>105</v>
      </c>
      <c r="C4" t="s">
        <v>106</v>
      </c>
      <c r="D4" t="s">
        <v>37</v>
      </c>
      <c r="E4" s="3" t="s">
        <v>511</v>
      </c>
      <c r="F4" s="2" t="s">
        <v>107</v>
      </c>
      <c r="I4" s="5"/>
    </row>
    <row r="5" spans="1:9" ht="30" customHeight="1" x14ac:dyDescent="0.25">
      <c r="A5" t="str">
        <f t="shared" si="0"/>
        <v>CodeListAgency</v>
      </c>
      <c r="B5" t="s">
        <v>108</v>
      </c>
      <c r="C5" t="s">
        <v>106</v>
      </c>
      <c r="D5" t="s">
        <v>37</v>
      </c>
      <c r="E5" s="3" t="s">
        <v>511</v>
      </c>
      <c r="F5" s="2" t="s">
        <v>109</v>
      </c>
      <c r="I5" s="5"/>
    </row>
    <row r="6" spans="1:9" ht="30" customHeight="1" x14ac:dyDescent="0.25">
      <c r="A6" t="str">
        <f t="shared" si="0"/>
        <v>CodeListVersion</v>
      </c>
      <c r="B6" t="s">
        <v>110</v>
      </c>
      <c r="C6" t="s">
        <v>106</v>
      </c>
      <c r="D6" t="s">
        <v>37</v>
      </c>
      <c r="E6" s="3" t="s">
        <v>511</v>
      </c>
      <c r="F6" s="2" t="s">
        <v>111</v>
      </c>
      <c r="I6" s="5"/>
    </row>
    <row r="7" spans="1:9" ht="30" customHeight="1" x14ac:dyDescent="0.25">
      <c r="A7" s="7" t="str">
        <f t="shared" si="0"/>
        <v>CoordinateList</v>
      </c>
      <c r="B7" s="4" t="s">
        <v>457</v>
      </c>
      <c r="C7" s="4" t="s">
        <v>513</v>
      </c>
      <c r="D7" s="4" t="s">
        <v>457</v>
      </c>
      <c r="E7" s="4"/>
      <c r="F7" s="5" t="s">
        <v>99</v>
      </c>
      <c r="G7" s="5"/>
      <c r="H7" s="5"/>
      <c r="I7" s="5" t="s">
        <v>600</v>
      </c>
    </row>
    <row r="8" spans="1:9" ht="30" customHeight="1" x14ac:dyDescent="0.25">
      <c r="A8" t="str">
        <f t="shared" si="0"/>
        <v>DateTime</v>
      </c>
      <c r="B8" t="s">
        <v>68</v>
      </c>
      <c r="C8" t="s">
        <v>513</v>
      </c>
      <c r="D8" t="s">
        <v>68</v>
      </c>
      <c r="F8" s="2" t="s">
        <v>552</v>
      </c>
      <c r="G8" s="2" t="s">
        <v>121</v>
      </c>
      <c r="I8" s="5"/>
    </row>
    <row r="9" spans="1:9" ht="30" customHeight="1" x14ac:dyDescent="0.25">
      <c r="A9" t="str">
        <f t="shared" si="0"/>
        <v>Identifier</v>
      </c>
      <c r="B9" t="s">
        <v>1</v>
      </c>
      <c r="C9" t="s">
        <v>559</v>
      </c>
      <c r="D9" t="s">
        <v>1</v>
      </c>
      <c r="F9" s="2" t="s">
        <v>239</v>
      </c>
      <c r="G9" s="2" t="s">
        <v>122</v>
      </c>
      <c r="I9" s="5"/>
    </row>
    <row r="10" spans="1:9" ht="30" customHeight="1" x14ac:dyDescent="0.25">
      <c r="A10" t="str">
        <f t="shared" si="0"/>
        <v>IdentifierIdentifier</v>
      </c>
      <c r="B10" t="s">
        <v>1</v>
      </c>
      <c r="C10" t="s">
        <v>106</v>
      </c>
      <c r="D10" t="s">
        <v>1</v>
      </c>
      <c r="E10" s="3" t="s">
        <v>511</v>
      </c>
      <c r="F10" s="2" t="s">
        <v>556</v>
      </c>
      <c r="I10" s="5"/>
    </row>
    <row r="11" spans="1:9" ht="30" customHeight="1" x14ac:dyDescent="0.25">
      <c r="A11" t="str">
        <f t="shared" si="0"/>
        <v>IdentifierType</v>
      </c>
      <c r="B11" t="s">
        <v>2</v>
      </c>
      <c r="C11" t="s">
        <v>106</v>
      </c>
      <c r="D11" t="s">
        <v>1</v>
      </c>
      <c r="E11" s="3" t="s">
        <v>511</v>
      </c>
      <c r="F11" s="2" t="s">
        <v>112</v>
      </c>
      <c r="I11" s="5"/>
    </row>
    <row r="12" spans="1:9" ht="30" customHeight="1" x14ac:dyDescent="0.25">
      <c r="A12" t="str">
        <f t="shared" si="0"/>
        <v>IdentifierIssueDate</v>
      </c>
      <c r="B12" t="s">
        <v>113</v>
      </c>
      <c r="C12" t="s">
        <v>106</v>
      </c>
      <c r="D12" t="s">
        <v>1</v>
      </c>
      <c r="E12" s="3" t="s">
        <v>68</v>
      </c>
      <c r="F12" s="2" t="s">
        <v>114</v>
      </c>
      <c r="I12" s="5"/>
    </row>
    <row r="13" spans="1:9" ht="30" customHeight="1" x14ac:dyDescent="0.25">
      <c r="A13" t="str">
        <f t="shared" si="0"/>
        <v>IdentifierIssuingAuthority</v>
      </c>
      <c r="B13" t="s">
        <v>115</v>
      </c>
      <c r="C13" t="s">
        <v>106</v>
      </c>
      <c r="D13" t="s">
        <v>1</v>
      </c>
      <c r="E13" s="3" t="s">
        <v>511</v>
      </c>
      <c r="F13" s="2" t="s">
        <v>116</v>
      </c>
      <c r="I13" s="5"/>
    </row>
    <row r="14" spans="1:9" ht="30" customHeight="1" x14ac:dyDescent="0.25">
      <c r="A14" t="str">
        <f t="shared" si="0"/>
        <v>IdentifierIssuingAuthorityURI</v>
      </c>
      <c r="B14" t="s">
        <v>117</v>
      </c>
      <c r="C14" t="s">
        <v>106</v>
      </c>
      <c r="D14" t="s">
        <v>1</v>
      </c>
      <c r="E14" s="3" t="s">
        <v>22</v>
      </c>
      <c r="F14" s="2" t="s">
        <v>118</v>
      </c>
      <c r="I14" s="5"/>
    </row>
    <row r="15" spans="1:9" ht="30" customHeight="1" x14ac:dyDescent="0.25">
      <c r="A15" s="7" t="str">
        <f t="shared" si="0"/>
        <v>String</v>
      </c>
      <c r="B15" s="4" t="s">
        <v>511</v>
      </c>
      <c r="C15" s="4" t="s">
        <v>513</v>
      </c>
      <c r="D15" s="4" t="s">
        <v>511</v>
      </c>
      <c r="E15" s="4"/>
      <c r="F15" s="5" t="s">
        <v>512</v>
      </c>
      <c r="G15" s="5"/>
      <c r="H15" s="5"/>
      <c r="I15" s="5"/>
    </row>
    <row r="16" spans="1:9" ht="30" customHeight="1" x14ac:dyDescent="0.25">
      <c r="A16" t="str">
        <f t="shared" si="0"/>
        <v>Text</v>
      </c>
      <c r="B16" t="s">
        <v>9</v>
      </c>
      <c r="C16" t="s">
        <v>559</v>
      </c>
      <c r="D16" t="s">
        <v>9</v>
      </c>
      <c r="F16" s="2" t="s">
        <v>557</v>
      </c>
      <c r="G16" s="2" t="s">
        <v>240</v>
      </c>
      <c r="I16" s="5"/>
    </row>
    <row r="17" spans="1:9" ht="30" customHeight="1" x14ac:dyDescent="0.25">
      <c r="A17" t="str">
        <f t="shared" si="0"/>
        <v>TextContent</v>
      </c>
      <c r="B17" t="s">
        <v>104</v>
      </c>
      <c r="C17" t="s">
        <v>106</v>
      </c>
      <c r="D17" t="s">
        <v>9</v>
      </c>
      <c r="E17" s="3" t="s">
        <v>511</v>
      </c>
      <c r="F17" s="2" t="s">
        <v>554</v>
      </c>
      <c r="I17" s="5"/>
    </row>
    <row r="18" spans="1:9" ht="30" customHeight="1" x14ac:dyDescent="0.25">
      <c r="A18" t="str">
        <f t="shared" si="0"/>
        <v>TextLanguage</v>
      </c>
      <c r="B18" t="s">
        <v>85</v>
      </c>
      <c r="C18" t="s">
        <v>106</v>
      </c>
      <c r="D18" t="s">
        <v>9</v>
      </c>
      <c r="E18" s="3" t="s">
        <v>511</v>
      </c>
      <c r="F18" s="2" t="s">
        <v>555</v>
      </c>
      <c r="G18" s="2" t="s">
        <v>120</v>
      </c>
      <c r="H18" s="2" t="s">
        <v>621</v>
      </c>
      <c r="I18" s="5"/>
    </row>
    <row r="19" spans="1:9" ht="30" customHeight="1" x14ac:dyDescent="0.25">
      <c r="A19" t="str">
        <f t="shared" si="0"/>
        <v>URI</v>
      </c>
      <c r="B19" t="s">
        <v>22</v>
      </c>
      <c r="C19" t="s">
        <v>513</v>
      </c>
      <c r="D19" t="s">
        <v>22</v>
      </c>
      <c r="F19" s="2" t="s">
        <v>119</v>
      </c>
      <c r="I19" s="5"/>
    </row>
  </sheetData>
  <conditionalFormatting sqref="A2:I19">
    <cfRule type="expression" dxfId="73" priority="1">
      <formula>$C2 = "Primitive Type"</formula>
    </cfRule>
    <cfRule type="expression" dxfId="72" priority="2">
      <formula>$C2 = "Composite Type"</formula>
    </cfRule>
  </conditionalFormatting>
  <dataValidations count="1">
    <dataValidation type="list" allowBlank="1" showInputMessage="1" showErrorMessage="1" sqref="C2:C19">
      <formula1>"Composite Type, Primitive Type, Attribute"</formula1>
    </dataValidation>
  </dataValidations>
  <hyperlinks>
    <hyperlink ref="E12" location="DateTime" display="Date Time"/>
    <hyperlink ref="E14" location="URI" display="URI"/>
    <hyperlink ref="E4" location="String" display="String"/>
    <hyperlink ref="E5" location="String" display="String"/>
    <hyperlink ref="E6" location="String" display="String"/>
    <hyperlink ref="E11" location="String" display="String"/>
    <hyperlink ref="E13" location="String" display="String"/>
    <hyperlink ref="E18" location="String" display="String"/>
    <hyperlink ref="E3" location="String" display="String"/>
    <hyperlink ref="E17" location="String" display="String"/>
    <hyperlink ref="E10" location="String" display="String"/>
  </hyperlinks>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9"/>
  <sheetViews>
    <sheetView topLeftCell="A397" workbookViewId="0">
      <selection activeCell="A419" sqref="A419"/>
    </sheetView>
  </sheetViews>
  <sheetFormatPr defaultRowHeight="15" x14ac:dyDescent="0.25"/>
  <cols>
    <col min="1" max="1" width="49.42578125" customWidth="1"/>
    <col min="2" max="2" width="29.7109375" bestFit="1" customWidth="1"/>
    <col min="3" max="3" width="52.85546875" customWidth="1"/>
    <col min="4" max="4" width="23" customWidth="1"/>
    <col min="5" max="5" width="5.28515625" bestFit="1" customWidth="1"/>
    <col min="6" max="6" width="5.42578125" bestFit="1" customWidth="1"/>
    <col min="7" max="7" width="9.7109375" bestFit="1" customWidth="1"/>
    <col min="8" max="8" width="26.85546875" customWidth="1"/>
    <col min="9" max="9" width="28.140625" customWidth="1"/>
    <col min="10" max="10" width="27.140625" customWidth="1"/>
    <col min="11" max="11" width="9.42578125" customWidth="1"/>
    <col min="12" max="12" width="19.28515625" customWidth="1"/>
  </cols>
  <sheetData>
    <row r="1" spans="1:12" x14ac:dyDescent="0.25">
      <c r="A1" s="55" t="s">
        <v>1592</v>
      </c>
      <c r="B1" s="55" t="s">
        <v>1587</v>
      </c>
      <c r="C1" s="55" t="s">
        <v>1586</v>
      </c>
      <c r="D1" s="55" t="s">
        <v>1591</v>
      </c>
      <c r="E1" s="55" t="s">
        <v>2</v>
      </c>
      <c r="F1" s="55" t="s">
        <v>3</v>
      </c>
      <c r="G1" s="55" t="s">
        <v>4</v>
      </c>
      <c r="H1" s="55" t="s">
        <v>5</v>
      </c>
      <c r="I1" s="55" t="s">
        <v>29</v>
      </c>
      <c r="J1" s="55" t="s">
        <v>1585</v>
      </c>
      <c r="K1" s="55" t="s">
        <v>149</v>
      </c>
      <c r="L1" s="55" t="s">
        <v>1589</v>
      </c>
    </row>
    <row r="2" spans="1:12" x14ac:dyDescent="0.25">
      <c r="A2" t="str">
        <f>CONCATENATE(B2, " / ", C2)</f>
        <v>OASIS UBL Common Library 2.1 / Address. Details</v>
      </c>
      <c r="B2" t="s">
        <v>474</v>
      </c>
      <c r="C2" t="s">
        <v>289</v>
      </c>
      <c r="D2" t="s">
        <v>6</v>
      </c>
      <c r="H2" t="s">
        <v>911</v>
      </c>
      <c r="J2" t="s">
        <v>1612</v>
      </c>
    </row>
    <row r="3" spans="1:12" x14ac:dyDescent="0.25">
      <c r="A3" t="str">
        <f t="shared" ref="A3:A66" si="0">CONCATENATE(B3, " / ", C3)</f>
        <v>OASIS UBL Common Library 2.1 / Address. Postbox. Text</v>
      </c>
      <c r="B3" t="s">
        <v>474</v>
      </c>
      <c r="C3" t="s">
        <v>292</v>
      </c>
      <c r="D3" t="s">
        <v>912</v>
      </c>
      <c r="H3" t="s">
        <v>913</v>
      </c>
    </row>
    <row r="4" spans="1:12" x14ac:dyDescent="0.25">
      <c r="A4" t="str">
        <f t="shared" si="0"/>
        <v>OASIS UBL Common Library 2.1 / Address. Street Name. Name</v>
      </c>
      <c r="B4" t="s">
        <v>474</v>
      </c>
      <c r="C4" t="s">
        <v>290</v>
      </c>
      <c r="D4" t="s">
        <v>865</v>
      </c>
      <c r="H4" t="s">
        <v>864</v>
      </c>
    </row>
    <row r="5" spans="1:12" x14ac:dyDescent="0.25">
      <c r="A5" t="str">
        <f t="shared" si="0"/>
        <v>OASIS UBL Common Library 2.1 / Address. Additional_ Street Name. Name</v>
      </c>
      <c r="B5" t="s">
        <v>474</v>
      </c>
      <c r="C5" t="s">
        <v>291</v>
      </c>
      <c r="D5" t="s">
        <v>866</v>
      </c>
      <c r="H5" t="s">
        <v>867</v>
      </c>
    </row>
    <row r="6" spans="1:12" x14ac:dyDescent="0.25">
      <c r="A6" t="str">
        <f t="shared" si="0"/>
        <v>OASIS UBL Common Library 2.1 / Address. Floor. Text</v>
      </c>
      <c r="B6" t="s">
        <v>474</v>
      </c>
      <c r="C6" t="s">
        <v>293</v>
      </c>
      <c r="D6" t="s">
        <v>868</v>
      </c>
      <c r="H6" t="s">
        <v>869</v>
      </c>
    </row>
    <row r="7" spans="1:12" x14ac:dyDescent="0.25">
      <c r="A7" t="str">
        <f t="shared" si="0"/>
        <v>OASIS UBL Common Library 2.1 / Address. Building Number. Text</v>
      </c>
      <c r="B7" t="s">
        <v>474</v>
      </c>
      <c r="C7" t="s">
        <v>295</v>
      </c>
      <c r="D7" t="s">
        <v>873</v>
      </c>
      <c r="H7" t="s">
        <v>872</v>
      </c>
    </row>
    <row r="8" spans="1:12" x14ac:dyDescent="0.25">
      <c r="A8" t="str">
        <f t="shared" si="0"/>
        <v>OASIS UBL Common Library 2.1 / Address. Room. Text</v>
      </c>
      <c r="B8" t="s">
        <v>474</v>
      </c>
      <c r="C8" t="s">
        <v>294</v>
      </c>
      <c r="D8" t="s">
        <v>871</v>
      </c>
      <c r="H8" t="s">
        <v>870</v>
      </c>
    </row>
    <row r="9" spans="1:12" x14ac:dyDescent="0.25">
      <c r="A9" t="str">
        <f t="shared" si="0"/>
        <v>OASIS UBL Common Library 2.1 / Address. Block Name. Name</v>
      </c>
      <c r="B9" t="s">
        <v>474</v>
      </c>
      <c r="C9" t="s">
        <v>296</v>
      </c>
      <c r="D9" t="s">
        <v>874</v>
      </c>
      <c r="H9" t="s">
        <v>875</v>
      </c>
    </row>
    <row r="10" spans="1:12" x14ac:dyDescent="0.25">
      <c r="A10" t="str">
        <f t="shared" si="0"/>
        <v>OASIS UBL Common Library 2.1 / Address. Building Name. Name</v>
      </c>
      <c r="B10" t="s">
        <v>474</v>
      </c>
      <c r="C10" t="s">
        <v>297</v>
      </c>
      <c r="D10" t="s">
        <v>876</v>
      </c>
      <c r="H10" t="s">
        <v>877</v>
      </c>
    </row>
    <row r="11" spans="1:12" x14ac:dyDescent="0.25">
      <c r="A11" t="str">
        <f t="shared" si="0"/>
        <v>OASIS UBL Common Library 2.1 / Address. City Subdivision Name. Name</v>
      </c>
      <c r="B11" t="s">
        <v>474</v>
      </c>
      <c r="C11" t="s">
        <v>298</v>
      </c>
      <c r="D11" t="s">
        <v>914</v>
      </c>
      <c r="H11" t="s">
        <v>915</v>
      </c>
    </row>
    <row r="12" spans="1:12" x14ac:dyDescent="0.25">
      <c r="A12" t="str">
        <f t="shared" si="0"/>
        <v>OASIS UBL Common Library 2.1 / Address. City Name. Name</v>
      </c>
      <c r="B12" t="s">
        <v>474</v>
      </c>
      <c r="C12" t="s">
        <v>299</v>
      </c>
      <c r="D12" t="s">
        <v>916</v>
      </c>
      <c r="H12" t="s">
        <v>917</v>
      </c>
    </row>
    <row r="13" spans="1:12" x14ac:dyDescent="0.25">
      <c r="A13" t="str">
        <f t="shared" si="0"/>
        <v>OASIS UBL Common Library 2.1 / Address. Country Subentity. Text</v>
      </c>
      <c r="B13" t="s">
        <v>474</v>
      </c>
      <c r="C13" t="s">
        <v>301</v>
      </c>
      <c r="D13" t="s">
        <v>918</v>
      </c>
      <c r="H13" t="s">
        <v>919</v>
      </c>
    </row>
    <row r="14" spans="1:12" x14ac:dyDescent="0.25">
      <c r="A14" t="str">
        <f t="shared" si="0"/>
        <v>OASIS UBL Common Library 2.1 / Address. Country</v>
      </c>
      <c r="B14" t="s">
        <v>474</v>
      </c>
      <c r="C14" t="s">
        <v>302</v>
      </c>
      <c r="D14" t="s">
        <v>920</v>
      </c>
      <c r="H14" t="s">
        <v>921</v>
      </c>
    </row>
    <row r="15" spans="1:12" x14ac:dyDescent="0.25">
      <c r="A15" t="str">
        <f t="shared" si="0"/>
        <v>OASIS UBL Common Library 2.1 / Address. Postal_ Zone. Text</v>
      </c>
      <c r="B15" t="s">
        <v>474</v>
      </c>
      <c r="C15" t="s">
        <v>300</v>
      </c>
      <c r="D15" t="s">
        <v>922</v>
      </c>
      <c r="H15" t="s">
        <v>923</v>
      </c>
    </row>
    <row r="16" spans="1:12" x14ac:dyDescent="0.25">
      <c r="A16" t="str">
        <f t="shared" si="0"/>
        <v>OASIS UBL Common Library 2.1 / Address. Identifier</v>
      </c>
      <c r="B16" t="s">
        <v>474</v>
      </c>
      <c r="C16" t="s">
        <v>483</v>
      </c>
      <c r="D16" t="s">
        <v>905</v>
      </c>
      <c r="H16" t="s">
        <v>924</v>
      </c>
    </row>
    <row r="17" spans="1:8" x14ac:dyDescent="0.25">
      <c r="A17" t="str">
        <f t="shared" si="0"/>
        <v>OASIS UBL Common Library 2.1 / Party. Details</v>
      </c>
      <c r="B17" t="s">
        <v>474</v>
      </c>
      <c r="C17" t="s">
        <v>303</v>
      </c>
      <c r="D17" t="s">
        <v>925</v>
      </c>
      <c r="H17" t="s">
        <v>926</v>
      </c>
    </row>
    <row r="18" spans="1:8" x14ac:dyDescent="0.25">
      <c r="A18" t="str">
        <f t="shared" si="0"/>
        <v>OASIS UBL Common Library 2.1 / Location Coordinate. Details</v>
      </c>
      <c r="B18" t="s">
        <v>474</v>
      </c>
      <c r="C18" t="s">
        <v>304</v>
      </c>
      <c r="D18" t="s">
        <v>898</v>
      </c>
      <c r="H18" t="s">
        <v>900</v>
      </c>
    </row>
    <row r="19" spans="1:8" x14ac:dyDescent="0.25">
      <c r="A19" t="str">
        <f t="shared" si="0"/>
        <v>OASIS UBL Common Library 2.1 / Location Coordinate. Latitude_ Degrees. Measure</v>
      </c>
      <c r="B19" t="s">
        <v>474</v>
      </c>
      <c r="C19" t="s">
        <v>306</v>
      </c>
      <c r="D19" t="s">
        <v>878</v>
      </c>
      <c r="H19" t="s">
        <v>879</v>
      </c>
    </row>
    <row r="20" spans="1:8" x14ac:dyDescent="0.25">
      <c r="A20" t="str">
        <f t="shared" si="0"/>
        <v>OASIS UBL Common Library 2.1 / Location Coordinate. Latitude_ Minutes. Measure</v>
      </c>
      <c r="B20" t="s">
        <v>474</v>
      </c>
      <c r="C20" t="s">
        <v>307</v>
      </c>
      <c r="D20" t="s">
        <v>880</v>
      </c>
      <c r="H20" t="s">
        <v>881</v>
      </c>
    </row>
    <row r="21" spans="1:8" x14ac:dyDescent="0.25">
      <c r="A21" t="str">
        <f t="shared" si="0"/>
        <v>OASIS UBL Common Library 2.1 / Location Coordinate. Latitude Direction Code. Code</v>
      </c>
      <c r="B21" t="s">
        <v>474</v>
      </c>
      <c r="C21" t="s">
        <v>308</v>
      </c>
      <c r="D21" t="s">
        <v>883</v>
      </c>
      <c r="H21" t="s">
        <v>882</v>
      </c>
    </row>
    <row r="22" spans="1:8" x14ac:dyDescent="0.25">
      <c r="A22" t="str">
        <f t="shared" si="0"/>
        <v>OASIS UBL Common Library 2.1 / Location Coordinate. Longitude_ Degrees. Measure</v>
      </c>
      <c r="B22" t="s">
        <v>474</v>
      </c>
      <c r="C22" t="s">
        <v>309</v>
      </c>
      <c r="D22" t="s">
        <v>884</v>
      </c>
      <c r="H22" t="s">
        <v>885</v>
      </c>
    </row>
    <row r="23" spans="1:8" x14ac:dyDescent="0.25">
      <c r="A23" t="str">
        <f t="shared" si="0"/>
        <v>OASIS UBL Common Library 2.1 / Location Coordinate. Longitude_ Minutes. Measure</v>
      </c>
      <c r="B23" t="s">
        <v>474</v>
      </c>
      <c r="C23" t="s">
        <v>310</v>
      </c>
      <c r="D23" t="s">
        <v>886</v>
      </c>
      <c r="H23" t="s">
        <v>887</v>
      </c>
    </row>
    <row r="24" spans="1:8" x14ac:dyDescent="0.25">
      <c r="A24" t="str">
        <f t="shared" si="0"/>
        <v>OASIS UBL Common Library 2.1 / Location Coordinate. Longitude Direction Code. Code</v>
      </c>
      <c r="B24" t="s">
        <v>474</v>
      </c>
      <c r="C24" t="s">
        <v>311</v>
      </c>
      <c r="D24" t="s">
        <v>888</v>
      </c>
      <c r="H24" t="s">
        <v>889</v>
      </c>
    </row>
    <row r="25" spans="1:8" x14ac:dyDescent="0.25">
      <c r="A25" t="str">
        <f t="shared" si="0"/>
        <v>OASIS UBL Common Library 2.1 / Location Coordinate. Altitude. Measure</v>
      </c>
      <c r="B25" t="s">
        <v>474</v>
      </c>
      <c r="C25" t="s">
        <v>312</v>
      </c>
      <c r="D25" t="s">
        <v>890</v>
      </c>
      <c r="H25" t="s">
        <v>891</v>
      </c>
    </row>
    <row r="26" spans="1:8" x14ac:dyDescent="0.25">
      <c r="A26" t="str">
        <f t="shared" si="0"/>
        <v>OASIS UBL Common Library 2.1 / Location Coordinate. Coordinate System Code. Code</v>
      </c>
      <c r="B26" t="s">
        <v>474</v>
      </c>
      <c r="C26" t="s">
        <v>305</v>
      </c>
      <c r="D26" t="s">
        <v>927</v>
      </c>
      <c r="H26" t="s">
        <v>928</v>
      </c>
    </row>
    <row r="27" spans="1:8" x14ac:dyDescent="0.25">
      <c r="A27" t="str">
        <f t="shared" si="0"/>
        <v>OASIS UBL Common Library 2.1 / Country. Details</v>
      </c>
      <c r="B27" t="s">
        <v>474</v>
      </c>
      <c r="C27" t="s">
        <v>584</v>
      </c>
      <c r="D27" t="s">
        <v>920</v>
      </c>
      <c r="H27" t="s">
        <v>929</v>
      </c>
    </row>
    <row r="28" spans="1:8" x14ac:dyDescent="0.25">
      <c r="A28" t="str">
        <f t="shared" si="0"/>
        <v>OASIS UBL Common Library 2.1 / Country. Name</v>
      </c>
      <c r="B28" t="s">
        <v>474</v>
      </c>
      <c r="C28" t="s">
        <v>587</v>
      </c>
      <c r="D28" t="s">
        <v>28</v>
      </c>
      <c r="H28" t="s">
        <v>930</v>
      </c>
    </row>
    <row r="29" spans="1:8" x14ac:dyDescent="0.25">
      <c r="A29" t="str">
        <f t="shared" si="0"/>
        <v>OASIS UBL Common Library 2.1 / Country. Identification Code. Code</v>
      </c>
      <c r="B29" t="s">
        <v>474</v>
      </c>
      <c r="C29" t="s">
        <v>588</v>
      </c>
      <c r="D29" t="s">
        <v>931</v>
      </c>
      <c r="H29" t="s">
        <v>932</v>
      </c>
    </row>
    <row r="30" spans="1:8" x14ac:dyDescent="0.25">
      <c r="A30" t="str">
        <f t="shared" si="0"/>
        <v>OASIS UBL Common Library 2.1 / Party Legal Entity. Details</v>
      </c>
      <c r="B30" t="s">
        <v>474</v>
      </c>
      <c r="C30" t="s">
        <v>313</v>
      </c>
      <c r="D30" t="s">
        <v>933</v>
      </c>
      <c r="H30" t="s">
        <v>934</v>
      </c>
    </row>
    <row r="31" spans="1:8" x14ac:dyDescent="0.25">
      <c r="A31" t="str">
        <f t="shared" si="0"/>
        <v>OASIS UBL Common Library 2.1 / Party Legal Entity. Company Identifier. Identifier</v>
      </c>
      <c r="B31" t="s">
        <v>474</v>
      </c>
      <c r="C31" t="s">
        <v>315</v>
      </c>
      <c r="D31" t="s">
        <v>935</v>
      </c>
      <c r="H31" t="s">
        <v>936</v>
      </c>
    </row>
    <row r="32" spans="1:8" x14ac:dyDescent="0.25">
      <c r="A32" t="str">
        <f t="shared" si="0"/>
        <v>OASIS UBL Common Library 2.1 / Party. Party Identification</v>
      </c>
      <c r="B32" t="s">
        <v>474</v>
      </c>
      <c r="C32" t="s">
        <v>590</v>
      </c>
      <c r="D32" t="s">
        <v>937</v>
      </c>
      <c r="H32" t="s">
        <v>938</v>
      </c>
    </row>
    <row r="33" spans="1:8" x14ac:dyDescent="0.25">
      <c r="A33" t="str">
        <f t="shared" si="0"/>
        <v>OASIS UBL Common Library 2.1 / Party Legal Entity. Registration_ Name. Name</v>
      </c>
      <c r="B33" t="s">
        <v>474</v>
      </c>
      <c r="C33" t="s">
        <v>314</v>
      </c>
      <c r="D33" t="s">
        <v>939</v>
      </c>
      <c r="H33" t="s">
        <v>940</v>
      </c>
    </row>
    <row r="34" spans="1:8" x14ac:dyDescent="0.25">
      <c r="A34" t="str">
        <f t="shared" si="0"/>
        <v>OASIS UBL Common Library 2.1 / Party. Party Name</v>
      </c>
      <c r="B34" t="s">
        <v>474</v>
      </c>
      <c r="C34" t="s">
        <v>589</v>
      </c>
      <c r="D34" t="s">
        <v>892</v>
      </c>
      <c r="H34" t="s">
        <v>893</v>
      </c>
    </row>
    <row r="35" spans="1:8" x14ac:dyDescent="0.25">
      <c r="A35" t="str">
        <f t="shared" si="0"/>
        <v>OASIS UBL Common Library 2.1 / Party Legal Entity. Company Legal Form Code. Code</v>
      </c>
      <c r="B35" t="s">
        <v>474</v>
      </c>
      <c r="C35" t="s">
        <v>319</v>
      </c>
      <c r="D35" t="s">
        <v>941</v>
      </c>
      <c r="H35" t="s">
        <v>942</v>
      </c>
    </row>
    <row r="36" spans="1:8" x14ac:dyDescent="0.25">
      <c r="A36" t="str">
        <f t="shared" si="0"/>
        <v>OASIS UBL Common Library 2.1 / Party Legal Entity. Company Liquidation Status Code. Code</v>
      </c>
      <c r="B36" t="s">
        <v>474</v>
      </c>
      <c r="C36" t="s">
        <v>318</v>
      </c>
      <c r="D36" t="s">
        <v>943</v>
      </c>
      <c r="H36" t="s">
        <v>944</v>
      </c>
    </row>
    <row r="37" spans="1:8" x14ac:dyDescent="0.25">
      <c r="A37" t="str">
        <f t="shared" si="0"/>
        <v>OASIS UBL Common Library 2.1 / Party. Industry Classification Code. Code</v>
      </c>
      <c r="B37" t="s">
        <v>474</v>
      </c>
      <c r="C37" t="s">
        <v>591</v>
      </c>
      <c r="D37" t="s">
        <v>945</v>
      </c>
      <c r="H37" t="s">
        <v>946</v>
      </c>
    </row>
    <row r="38" spans="1:8" x14ac:dyDescent="0.25">
      <c r="A38" t="str">
        <f t="shared" si="0"/>
        <v>OASIS UBL Common Library 2.1 / Party Legal Entity. Registration_ Address. Address</v>
      </c>
      <c r="B38" t="s">
        <v>474</v>
      </c>
      <c r="C38" t="s">
        <v>317</v>
      </c>
      <c r="D38" t="s">
        <v>947</v>
      </c>
      <c r="H38" t="s">
        <v>948</v>
      </c>
    </row>
    <row r="39" spans="1:8" x14ac:dyDescent="0.25">
      <c r="A39" t="str">
        <f t="shared" si="0"/>
        <v>OASIS UBL Common Library 2.1 / Party. Postal_ Address. Address</v>
      </c>
      <c r="B39" t="s">
        <v>474</v>
      </c>
      <c r="C39" t="s">
        <v>477</v>
      </c>
      <c r="D39" t="s">
        <v>894</v>
      </c>
      <c r="H39" t="s">
        <v>895</v>
      </c>
    </row>
    <row r="40" spans="1:8" x14ac:dyDescent="0.25">
      <c r="A40" t="str">
        <f t="shared" si="0"/>
        <v>OASIS UBL Common Library 2.1 / Party. Physical_ Location. Location</v>
      </c>
      <c r="B40" t="s">
        <v>474</v>
      </c>
      <c r="C40" t="s">
        <v>480</v>
      </c>
      <c r="D40" t="s">
        <v>896</v>
      </c>
      <c r="H40" t="s">
        <v>897</v>
      </c>
    </row>
    <row r="41" spans="1:8" x14ac:dyDescent="0.25">
      <c r="A41" t="str">
        <f t="shared" si="0"/>
        <v>OASIS UBL Common Library 2.1 / Location. Details</v>
      </c>
      <c r="B41" t="s">
        <v>474</v>
      </c>
      <c r="C41" t="s">
        <v>320</v>
      </c>
      <c r="D41" t="s">
        <v>53</v>
      </c>
      <c r="H41" t="s">
        <v>949</v>
      </c>
    </row>
    <row r="42" spans="1:8" x14ac:dyDescent="0.25">
      <c r="A42" t="str">
        <f t="shared" si="0"/>
        <v>OASIS UBL Common Library 2.1 / Location. Name</v>
      </c>
      <c r="B42" t="s">
        <v>474</v>
      </c>
      <c r="C42" t="s">
        <v>323</v>
      </c>
      <c r="D42" t="s">
        <v>28</v>
      </c>
      <c r="H42" t="s">
        <v>950</v>
      </c>
    </row>
    <row r="43" spans="1:8" x14ac:dyDescent="0.25">
      <c r="A43" t="str">
        <f t="shared" si="0"/>
        <v>OASIS UBL Common Library 2.1 / Location. Identifier</v>
      </c>
      <c r="B43" t="s">
        <v>474</v>
      </c>
      <c r="C43" t="s">
        <v>324</v>
      </c>
      <c r="D43" t="s">
        <v>905</v>
      </c>
      <c r="H43" t="s">
        <v>951</v>
      </c>
    </row>
    <row r="44" spans="1:8" x14ac:dyDescent="0.25">
      <c r="A44" t="str">
        <f t="shared" si="0"/>
        <v>OASIS UBL Common Library 2.1 / Location. Address</v>
      </c>
      <c r="B44" t="s">
        <v>474</v>
      </c>
      <c r="C44" t="s">
        <v>321</v>
      </c>
      <c r="D44" t="s">
        <v>6</v>
      </c>
      <c r="H44" t="s">
        <v>952</v>
      </c>
    </row>
    <row r="45" spans="1:8" x14ac:dyDescent="0.25">
      <c r="A45" t="str">
        <f t="shared" si="0"/>
        <v>OASIS UBL Common Library 2.1 / Location. Location Coordinate</v>
      </c>
      <c r="B45" t="s">
        <v>474</v>
      </c>
      <c r="C45" t="s">
        <v>322</v>
      </c>
      <c r="D45" t="s">
        <v>898</v>
      </c>
      <c r="H45" t="s">
        <v>899</v>
      </c>
    </row>
    <row r="46" spans="1:8" x14ac:dyDescent="0.25">
      <c r="A46" t="str">
        <f t="shared" si="0"/>
        <v>OASIS UBL Common Library 2.1 / Period. Details</v>
      </c>
      <c r="B46" t="s">
        <v>474</v>
      </c>
      <c r="C46" t="s">
        <v>325</v>
      </c>
      <c r="D46" t="s">
        <v>953</v>
      </c>
      <c r="H46" t="s">
        <v>954</v>
      </c>
    </row>
    <row r="47" spans="1:8" x14ac:dyDescent="0.25">
      <c r="A47" t="str">
        <f t="shared" si="0"/>
        <v>OASIS UBL Common Library 2.1 / Person. Details</v>
      </c>
      <c r="B47" t="s">
        <v>474</v>
      </c>
      <c r="C47" t="s">
        <v>126</v>
      </c>
      <c r="D47" t="s">
        <v>43</v>
      </c>
      <c r="H47" t="s">
        <v>955</v>
      </c>
    </row>
    <row r="48" spans="1:8" x14ac:dyDescent="0.25">
      <c r="A48" t="str">
        <f t="shared" si="0"/>
        <v>OASIS UBL Common Library 2.1 / Person. Identifier</v>
      </c>
      <c r="B48" t="s">
        <v>474</v>
      </c>
      <c r="C48" t="s">
        <v>482</v>
      </c>
      <c r="D48" t="s">
        <v>905</v>
      </c>
      <c r="H48" t="s">
        <v>956</v>
      </c>
    </row>
    <row r="49" spans="1:8" x14ac:dyDescent="0.25">
      <c r="A49" t="str">
        <f t="shared" si="0"/>
        <v>OASIS UBL Common Library 2.1 / Person. First_ Name. Name</v>
      </c>
      <c r="B49" t="s">
        <v>474</v>
      </c>
      <c r="C49" t="s">
        <v>326</v>
      </c>
      <c r="D49" t="s">
        <v>957</v>
      </c>
      <c r="H49" t="s">
        <v>958</v>
      </c>
    </row>
    <row r="50" spans="1:8" x14ac:dyDescent="0.25">
      <c r="A50" t="str">
        <f t="shared" si="0"/>
        <v>OASIS UBL Common Library 2.1 / Person. Family_ Name. Name</v>
      </c>
      <c r="B50" t="s">
        <v>474</v>
      </c>
      <c r="C50" t="s">
        <v>327</v>
      </c>
      <c r="D50" t="s">
        <v>959</v>
      </c>
      <c r="H50" t="s">
        <v>960</v>
      </c>
    </row>
    <row r="51" spans="1:8" x14ac:dyDescent="0.25">
      <c r="A51" t="str">
        <f t="shared" si="0"/>
        <v>OASIS UBL Common Library 2.1 / Person. Other_ Name. Name</v>
      </c>
      <c r="B51" t="s">
        <v>474</v>
      </c>
      <c r="C51" t="s">
        <v>592</v>
      </c>
      <c r="D51" t="s">
        <v>863</v>
      </c>
      <c r="H51" t="s">
        <v>862</v>
      </c>
    </row>
    <row r="52" spans="1:8" x14ac:dyDescent="0.25">
      <c r="A52" t="str">
        <f t="shared" si="0"/>
        <v>OASIS UBL Common Library 2.1 / Person. Gender Code. Code</v>
      </c>
      <c r="B52" t="s">
        <v>474</v>
      </c>
      <c r="C52" t="s">
        <v>328</v>
      </c>
      <c r="D52" t="s">
        <v>961</v>
      </c>
      <c r="H52" t="s">
        <v>962</v>
      </c>
    </row>
    <row r="53" spans="1:8" x14ac:dyDescent="0.25">
      <c r="A53" t="str">
        <f t="shared" si="0"/>
        <v>OASIS UBL Common Library 2.1 / Person. Birth Date. Date</v>
      </c>
      <c r="B53" t="s">
        <v>474</v>
      </c>
      <c r="C53" t="s">
        <v>329</v>
      </c>
      <c r="D53" t="s">
        <v>963</v>
      </c>
      <c r="H53" t="s">
        <v>964</v>
      </c>
    </row>
    <row r="54" spans="1:8" x14ac:dyDescent="0.25">
      <c r="A54" t="str">
        <f t="shared" si="0"/>
        <v>OASIS UBL Common Library 2.1 / Person. Birthplace Name. Text</v>
      </c>
      <c r="B54" t="s">
        <v>474</v>
      </c>
      <c r="C54" t="s">
        <v>330</v>
      </c>
      <c r="D54" t="s">
        <v>965</v>
      </c>
      <c r="H54" t="s">
        <v>966</v>
      </c>
    </row>
    <row r="55" spans="1:8" x14ac:dyDescent="0.25">
      <c r="A55" t="str">
        <f t="shared" si="0"/>
        <v>OASIS UBL Common Library 2.1 / Person. Nationality. Identifier</v>
      </c>
      <c r="B55" t="s">
        <v>474</v>
      </c>
      <c r="C55" t="s">
        <v>331</v>
      </c>
      <c r="D55" t="s">
        <v>968</v>
      </c>
      <c r="H55" t="s">
        <v>967</v>
      </c>
    </row>
    <row r="56" spans="1:8" x14ac:dyDescent="0.25">
      <c r="A56" t="str">
        <f t="shared" si="0"/>
        <v>OASIS UBL Common Library 2.1 / Person. Residence_ Address. Address</v>
      </c>
      <c r="B56" t="s">
        <v>474</v>
      </c>
      <c r="C56" t="s">
        <v>492</v>
      </c>
      <c r="D56" t="s">
        <v>901</v>
      </c>
      <c r="H56" t="s">
        <v>902</v>
      </c>
    </row>
    <row r="57" spans="1:8" x14ac:dyDescent="0.25">
      <c r="A57" t="str">
        <f t="shared" si="0"/>
        <v>OASIS UBL Common Library 2.1 / Code. Type</v>
      </c>
      <c r="B57" t="s">
        <v>474</v>
      </c>
      <c r="C57" t="s">
        <v>525</v>
      </c>
      <c r="D57" t="s">
        <v>37</v>
      </c>
      <c r="H57" t="s">
        <v>969</v>
      </c>
    </row>
    <row r="58" spans="1:8" x14ac:dyDescent="0.25">
      <c r="A58" t="str">
        <f t="shared" si="0"/>
        <v>OASIS UBL Common Library 2.1 / Code. Content</v>
      </c>
      <c r="B58" t="s">
        <v>474</v>
      </c>
      <c r="C58" t="s">
        <v>526</v>
      </c>
    </row>
    <row r="59" spans="1:8" x14ac:dyDescent="0.25">
      <c r="A59" t="str">
        <f t="shared" si="0"/>
        <v>OASIS UBL Common Library 2.1 / Code List. Identifier</v>
      </c>
      <c r="B59" t="s">
        <v>474</v>
      </c>
      <c r="C59" t="s">
        <v>527</v>
      </c>
    </row>
    <row r="60" spans="1:8" x14ac:dyDescent="0.25">
      <c r="A60" t="str">
        <f t="shared" si="0"/>
        <v>OASIS UBL Common Library 2.1 / Code List. Agency. Identifier</v>
      </c>
      <c r="B60" t="s">
        <v>474</v>
      </c>
      <c r="C60" t="s">
        <v>528</v>
      </c>
    </row>
    <row r="61" spans="1:8" x14ac:dyDescent="0.25">
      <c r="A61" t="str">
        <f t="shared" si="0"/>
        <v>OASIS UBL Common Library 2.1 / Code List. Agency Name. Text</v>
      </c>
      <c r="B61" t="s">
        <v>474</v>
      </c>
      <c r="C61" t="s">
        <v>530</v>
      </c>
    </row>
    <row r="62" spans="1:8" x14ac:dyDescent="0.25">
      <c r="A62" t="str">
        <f t="shared" si="0"/>
        <v>OASIS UBL Common Library 2.1 / Code List. Version. Identifier</v>
      </c>
      <c r="B62" t="s">
        <v>474</v>
      </c>
      <c r="C62" t="s">
        <v>529</v>
      </c>
    </row>
    <row r="63" spans="1:8" x14ac:dyDescent="0.25">
      <c r="A63" t="str">
        <f t="shared" si="0"/>
        <v>OASIS UBL Common Library 2.1 / Date. Type</v>
      </c>
      <c r="B63" t="s">
        <v>474</v>
      </c>
      <c r="C63" t="s">
        <v>970</v>
      </c>
      <c r="D63" t="s">
        <v>1395</v>
      </c>
      <c r="H63" t="s">
        <v>971</v>
      </c>
    </row>
    <row r="64" spans="1:8" x14ac:dyDescent="0.25">
      <c r="A64" t="str">
        <f t="shared" si="0"/>
        <v>OASIS UBL Common Library 2.1 / Identifier. Type</v>
      </c>
      <c r="B64" t="s">
        <v>474</v>
      </c>
      <c r="C64" t="s">
        <v>532</v>
      </c>
      <c r="D64" t="s">
        <v>1</v>
      </c>
      <c r="H64" t="s">
        <v>972</v>
      </c>
    </row>
    <row r="65" spans="1:8" x14ac:dyDescent="0.25">
      <c r="A65" t="str">
        <f t="shared" si="0"/>
        <v>OASIS UBL Common Library 2.1 / Identifier. Content</v>
      </c>
      <c r="B65" t="s">
        <v>474</v>
      </c>
      <c r="C65" t="s">
        <v>533</v>
      </c>
    </row>
    <row r="66" spans="1:8" x14ac:dyDescent="0.25">
      <c r="A66" t="str">
        <f t="shared" si="0"/>
        <v>OASIS UBL Common Library 2.1 / Identification Scheme. Identifier</v>
      </c>
      <c r="B66" t="s">
        <v>474</v>
      </c>
      <c r="C66" t="s">
        <v>534</v>
      </c>
    </row>
    <row r="67" spans="1:8" x14ac:dyDescent="0.25">
      <c r="A67" t="str">
        <f t="shared" ref="A67:A130" si="1">CONCATENATE(B67, " / ", C67)</f>
        <v>OASIS UBL Common Library 2.1 / Identification Scheme. Agency Name. Text</v>
      </c>
      <c r="B67" t="s">
        <v>474</v>
      </c>
      <c r="C67" t="s">
        <v>535</v>
      </c>
    </row>
    <row r="68" spans="1:8" x14ac:dyDescent="0.25">
      <c r="A68" t="str">
        <f t="shared" si="1"/>
        <v>OASIS UBL Common Library 2.1 / Identification Scheme Agency. Identifier</v>
      </c>
      <c r="B68" t="s">
        <v>474</v>
      </c>
      <c r="C68" t="s">
        <v>536</v>
      </c>
    </row>
    <row r="69" spans="1:8" x14ac:dyDescent="0.25">
      <c r="A69" t="str">
        <f t="shared" si="1"/>
        <v>OASIS UBL Common Library 2.1 / Text. Type</v>
      </c>
      <c r="B69" t="s">
        <v>474</v>
      </c>
      <c r="C69" t="s">
        <v>537</v>
      </c>
      <c r="D69" t="s">
        <v>9</v>
      </c>
      <c r="H69" t="s">
        <v>910</v>
      </c>
    </row>
    <row r="70" spans="1:8" x14ac:dyDescent="0.25">
      <c r="A70" t="str">
        <f t="shared" si="1"/>
        <v>OASIS UBL Common Library 2.1 / Text. Type</v>
      </c>
      <c r="B70" t="s">
        <v>474</v>
      </c>
      <c r="C70" t="s">
        <v>537</v>
      </c>
      <c r="D70" t="s">
        <v>9</v>
      </c>
    </row>
    <row r="71" spans="1:8" x14ac:dyDescent="0.25">
      <c r="A71" t="str">
        <f t="shared" si="1"/>
        <v>OASIS UBL Common Library 2.1 / Text. Content</v>
      </c>
      <c r="B71" t="s">
        <v>474</v>
      </c>
      <c r="C71" t="s">
        <v>538</v>
      </c>
    </row>
    <row r="72" spans="1:8" x14ac:dyDescent="0.25">
      <c r="A72" t="str">
        <f t="shared" si="1"/>
        <v>OASIS UBL Common Library 2.1 / Language. Identifier</v>
      </c>
      <c r="B72" t="s">
        <v>474</v>
      </c>
      <c r="C72" t="s">
        <v>539</v>
      </c>
      <c r="D72" t="s">
        <v>905</v>
      </c>
      <c r="H72" t="s">
        <v>906</v>
      </c>
    </row>
    <row r="73" spans="1:8" x14ac:dyDescent="0.25">
      <c r="A73" t="str">
        <f t="shared" si="1"/>
        <v>OASIS UBL Common Library 2.1 / Language. Locale Code. Code</v>
      </c>
      <c r="B73" t="s">
        <v>474</v>
      </c>
      <c r="C73" t="s">
        <v>908</v>
      </c>
      <c r="D73" t="s">
        <v>907</v>
      </c>
      <c r="H73" t="s">
        <v>909</v>
      </c>
    </row>
    <row r="74" spans="1:8" x14ac:dyDescent="0.25">
      <c r="A74" t="str">
        <f t="shared" si="1"/>
        <v>OASIS UBL Common Library 2.1 / External Reference. URI. Identifier</v>
      </c>
      <c r="B74" t="s">
        <v>474</v>
      </c>
      <c r="C74" t="s">
        <v>904</v>
      </c>
      <c r="D74" t="s">
        <v>22</v>
      </c>
      <c r="H74" t="s">
        <v>903</v>
      </c>
    </row>
    <row r="75" spans="1:8" x14ac:dyDescent="0.25">
      <c r="A75" t="str">
        <f t="shared" si="1"/>
        <v>UN/CEFACT CCL 13B / Address. Details</v>
      </c>
      <c r="B75" t="s">
        <v>333</v>
      </c>
      <c r="C75" t="s">
        <v>289</v>
      </c>
      <c r="D75" t="s">
        <v>6</v>
      </c>
      <c r="H75" t="s">
        <v>1320</v>
      </c>
    </row>
    <row r="76" spans="1:8" x14ac:dyDescent="0.25">
      <c r="A76" t="str">
        <f t="shared" si="1"/>
        <v>UN/CEFACT CCL 13B / Address. Post Office Box. Text</v>
      </c>
      <c r="B76" t="s">
        <v>333</v>
      </c>
      <c r="C76" t="s">
        <v>336</v>
      </c>
      <c r="D76" t="s">
        <v>1321</v>
      </c>
      <c r="H76" t="s">
        <v>1322</v>
      </c>
    </row>
    <row r="77" spans="1:8" x14ac:dyDescent="0.25">
      <c r="A77" t="str">
        <f t="shared" si="1"/>
        <v>UN/CEFACT CCL 13B / Address. Street Name. Text</v>
      </c>
      <c r="B77" t="s">
        <v>333</v>
      </c>
      <c r="C77" t="s">
        <v>335</v>
      </c>
      <c r="D77" t="s">
        <v>1323</v>
      </c>
      <c r="H77" t="s">
        <v>1324</v>
      </c>
    </row>
    <row r="78" spans="1:8" x14ac:dyDescent="0.25">
      <c r="A78" t="str">
        <f t="shared" si="1"/>
        <v>UN/CEFACT CCL 13B / Address. Building Number. Text</v>
      </c>
      <c r="B78" t="s">
        <v>333</v>
      </c>
      <c r="C78" t="s">
        <v>295</v>
      </c>
      <c r="D78" t="s">
        <v>974</v>
      </c>
      <c r="H78" t="s">
        <v>973</v>
      </c>
    </row>
    <row r="79" spans="1:8" x14ac:dyDescent="0.25">
      <c r="A79" t="str">
        <f t="shared" si="1"/>
        <v>UN/CEFACT CCL 13B / Address. Floor Identification. Text</v>
      </c>
      <c r="B79" t="s">
        <v>333</v>
      </c>
      <c r="C79" t="s">
        <v>341</v>
      </c>
      <c r="D79" t="s">
        <v>1325</v>
      </c>
      <c r="H79" t="s">
        <v>1326</v>
      </c>
    </row>
    <row r="80" spans="1:8" x14ac:dyDescent="0.25">
      <c r="A80" t="str">
        <f t="shared" si="1"/>
        <v>UN/CEFACT CCL 13B / Address. Block Name. Text</v>
      </c>
      <c r="B80" t="s">
        <v>333</v>
      </c>
      <c r="C80" t="s">
        <v>337</v>
      </c>
      <c r="D80" t="s">
        <v>976</v>
      </c>
      <c r="H80" t="s">
        <v>975</v>
      </c>
    </row>
    <row r="81" spans="1:8" x14ac:dyDescent="0.25">
      <c r="A81" t="str">
        <f t="shared" si="1"/>
        <v>UN/CEFACT CCL 13B / Address. Building Name. Text</v>
      </c>
      <c r="B81" t="s">
        <v>333</v>
      </c>
      <c r="C81" t="s">
        <v>338</v>
      </c>
      <c r="D81" t="s">
        <v>978</v>
      </c>
      <c r="H81" t="s">
        <v>977</v>
      </c>
    </row>
    <row r="82" spans="1:8" x14ac:dyDescent="0.25">
      <c r="A82" t="str">
        <f t="shared" si="1"/>
        <v>UN/CEFACT CCL 13B / Address. Room Identification. Text</v>
      </c>
      <c r="B82" t="s">
        <v>333</v>
      </c>
      <c r="C82" t="s">
        <v>339</v>
      </c>
      <c r="D82" t="s">
        <v>980</v>
      </c>
      <c r="H82" t="s">
        <v>979</v>
      </c>
    </row>
    <row r="83" spans="1:8" x14ac:dyDescent="0.25">
      <c r="A83" t="str">
        <f t="shared" si="1"/>
        <v>UN/CEFACT CCL 13B / Address. Department Name. Text</v>
      </c>
      <c r="B83" t="s">
        <v>333</v>
      </c>
      <c r="C83" t="s">
        <v>340</v>
      </c>
      <c r="D83" t="s">
        <v>982</v>
      </c>
      <c r="H83" t="s">
        <v>981</v>
      </c>
    </row>
    <row r="84" spans="1:8" x14ac:dyDescent="0.25">
      <c r="A84" t="str">
        <f t="shared" si="1"/>
        <v>UN/CEFACT CCL 13B / Address. City Sub-Division Name. Text</v>
      </c>
      <c r="B84" t="s">
        <v>333</v>
      </c>
      <c r="C84" t="s">
        <v>583</v>
      </c>
      <c r="D84" t="s">
        <v>1327</v>
      </c>
      <c r="H84" t="s">
        <v>1328</v>
      </c>
    </row>
    <row r="85" spans="1:8" x14ac:dyDescent="0.25">
      <c r="A85" t="str">
        <f t="shared" si="1"/>
        <v>UN/CEFACT CCL 13B / Address. City Name. Text</v>
      </c>
      <c r="B85" t="s">
        <v>333</v>
      </c>
      <c r="C85" t="s">
        <v>343</v>
      </c>
      <c r="D85" t="s">
        <v>1329</v>
      </c>
      <c r="H85" t="s">
        <v>1330</v>
      </c>
    </row>
    <row r="86" spans="1:8" x14ac:dyDescent="0.25">
      <c r="A86" t="str">
        <f t="shared" si="1"/>
        <v>UN/CEFACT CCL 13B / Address. Country Sub-Division Name. Text</v>
      </c>
      <c r="B86" t="s">
        <v>333</v>
      </c>
      <c r="C86" t="s">
        <v>347</v>
      </c>
      <c r="D86" t="s">
        <v>1331</v>
      </c>
      <c r="H86" t="s">
        <v>1332</v>
      </c>
    </row>
    <row r="87" spans="1:8" x14ac:dyDescent="0.25">
      <c r="A87" t="str">
        <f t="shared" si="1"/>
        <v>UN/CEFACT CCL 13B / Address. Country. Identifier</v>
      </c>
      <c r="B87" t="s">
        <v>333</v>
      </c>
      <c r="C87" t="s">
        <v>344</v>
      </c>
      <c r="D87" t="s">
        <v>920</v>
      </c>
      <c r="H87" t="s">
        <v>983</v>
      </c>
    </row>
    <row r="88" spans="1:8" x14ac:dyDescent="0.25">
      <c r="A88" t="str">
        <f t="shared" si="1"/>
        <v>UN/CEFACT CCL 13B / Address. Country Name. Text</v>
      </c>
      <c r="B88" t="s">
        <v>333</v>
      </c>
      <c r="C88" t="s">
        <v>345</v>
      </c>
      <c r="D88" t="s">
        <v>984</v>
      </c>
      <c r="H88" t="s">
        <v>985</v>
      </c>
    </row>
    <row r="89" spans="1:8" x14ac:dyDescent="0.25">
      <c r="A89" t="str">
        <f t="shared" si="1"/>
        <v>UN/CEFACT CCL 13B / Address. Postcode. Code</v>
      </c>
      <c r="B89" t="s">
        <v>333</v>
      </c>
      <c r="C89" t="s">
        <v>334</v>
      </c>
      <c r="D89" t="s">
        <v>818</v>
      </c>
      <c r="H89" t="s">
        <v>1333</v>
      </c>
    </row>
    <row r="90" spans="1:8" x14ac:dyDescent="0.25">
      <c r="A90" t="str">
        <f t="shared" si="1"/>
        <v>UN/CEFACT CCL 13B / Address. Identification. Identifier</v>
      </c>
      <c r="B90" t="s">
        <v>333</v>
      </c>
      <c r="C90" t="s">
        <v>484</v>
      </c>
      <c r="D90" t="s">
        <v>998</v>
      </c>
      <c r="H90" t="s">
        <v>1334</v>
      </c>
    </row>
    <row r="91" spans="1:8" x14ac:dyDescent="0.25">
      <c r="A91" t="str">
        <f t="shared" si="1"/>
        <v>UN/CEFACT CCL 13B / Party. Details</v>
      </c>
      <c r="B91" t="s">
        <v>333</v>
      </c>
      <c r="C91" t="s">
        <v>303</v>
      </c>
      <c r="D91" t="s">
        <v>925</v>
      </c>
      <c r="H91" t="s">
        <v>1335</v>
      </c>
    </row>
    <row r="92" spans="1:8" x14ac:dyDescent="0.25">
      <c r="A92" t="str">
        <f t="shared" si="1"/>
        <v>UN/CEFACT CCL 13B / Party. Provided. Service</v>
      </c>
      <c r="B92" t="s">
        <v>333</v>
      </c>
      <c r="C92" t="s">
        <v>348</v>
      </c>
      <c r="D92" t="s">
        <v>1336</v>
      </c>
      <c r="H92" t="s">
        <v>1337</v>
      </c>
    </row>
    <row r="93" spans="1:8" x14ac:dyDescent="0.25">
      <c r="A93" t="str">
        <f t="shared" si="1"/>
        <v>UN/CEFACT CCL 13B / Geographical Coordinate. Details</v>
      </c>
      <c r="B93" t="s">
        <v>333</v>
      </c>
      <c r="C93" t="s">
        <v>357</v>
      </c>
      <c r="D93" t="s">
        <v>986</v>
      </c>
      <c r="H93" t="s">
        <v>987</v>
      </c>
    </row>
    <row r="94" spans="1:8" x14ac:dyDescent="0.25">
      <c r="A94" t="str">
        <f t="shared" si="1"/>
        <v>UN/CEFACT CCL 13B / Geographical Coordinate. Altitude. Measure</v>
      </c>
      <c r="B94" t="s">
        <v>333</v>
      </c>
      <c r="C94" t="s">
        <v>359</v>
      </c>
      <c r="D94" t="s">
        <v>988</v>
      </c>
      <c r="H94" t="s">
        <v>993</v>
      </c>
    </row>
    <row r="95" spans="1:8" x14ac:dyDescent="0.25">
      <c r="A95" t="str">
        <f t="shared" si="1"/>
        <v>UN/CEFACT CCL 13B / Geographical Coordinate. Latitude. Measure</v>
      </c>
      <c r="B95" t="s">
        <v>333</v>
      </c>
      <c r="C95" t="s">
        <v>360</v>
      </c>
      <c r="D95" t="s">
        <v>989</v>
      </c>
      <c r="H95" t="s">
        <v>994</v>
      </c>
    </row>
    <row r="96" spans="1:8" x14ac:dyDescent="0.25">
      <c r="A96" t="str">
        <f t="shared" si="1"/>
        <v>UN/CEFACT CCL 13B / Geographical Coordinate. Longitude. Measure</v>
      </c>
      <c r="B96" t="s">
        <v>333</v>
      </c>
      <c r="C96" t="s">
        <v>361</v>
      </c>
      <c r="D96" t="s">
        <v>990</v>
      </c>
      <c r="H96" t="s">
        <v>995</v>
      </c>
    </row>
    <row r="97" spans="1:8" x14ac:dyDescent="0.25">
      <c r="A97" t="str">
        <f t="shared" si="1"/>
        <v>UN/CEFACT CCL 13B / Geographical Coordinate. Latitude Direction. Indicator</v>
      </c>
      <c r="B97" t="s">
        <v>333</v>
      </c>
      <c r="C97" t="s">
        <v>362</v>
      </c>
      <c r="D97" t="s">
        <v>991</v>
      </c>
      <c r="H97" t="s">
        <v>996</v>
      </c>
    </row>
    <row r="98" spans="1:8" x14ac:dyDescent="0.25">
      <c r="A98" t="str">
        <f t="shared" si="1"/>
        <v>UN/CEFACT CCL 13B / Geographical Coordinate. Longitude Direction. Indicator</v>
      </c>
      <c r="B98" t="s">
        <v>333</v>
      </c>
      <c r="C98" t="s">
        <v>363</v>
      </c>
      <c r="D98" t="s">
        <v>992</v>
      </c>
      <c r="H98" t="s">
        <v>997</v>
      </c>
    </row>
    <row r="99" spans="1:8" x14ac:dyDescent="0.25">
      <c r="A99" t="str">
        <f t="shared" si="1"/>
        <v>UN/CEFACT CCL 13B / Geographical Coordinate. System. Identifier</v>
      </c>
      <c r="B99" t="s">
        <v>333</v>
      </c>
      <c r="C99" t="s">
        <v>358</v>
      </c>
      <c r="D99" t="s">
        <v>1338</v>
      </c>
      <c r="H99" t="s">
        <v>1339</v>
      </c>
    </row>
    <row r="100" spans="1:8" x14ac:dyDescent="0.25">
      <c r="A100" t="str">
        <f t="shared" si="1"/>
        <v>UN/CEFACT CCL 13B / Country. Details</v>
      </c>
      <c r="B100" t="s">
        <v>333</v>
      </c>
      <c r="C100" t="s">
        <v>584</v>
      </c>
      <c r="D100" t="s">
        <v>920</v>
      </c>
      <c r="H100" t="s">
        <v>1340</v>
      </c>
    </row>
    <row r="101" spans="1:8" x14ac:dyDescent="0.25">
      <c r="A101" t="str">
        <f t="shared" si="1"/>
        <v>UN/CEFACT CCL 13B / Country. Name. Text</v>
      </c>
      <c r="B101" t="s">
        <v>333</v>
      </c>
      <c r="C101" t="s">
        <v>585</v>
      </c>
      <c r="D101" t="s">
        <v>28</v>
      </c>
      <c r="H101" t="s">
        <v>1341</v>
      </c>
    </row>
    <row r="102" spans="1:8" x14ac:dyDescent="0.25">
      <c r="A102" t="str">
        <f t="shared" si="1"/>
        <v>UN/CEFACT CCL 13B / Country. Identification. Identifier</v>
      </c>
      <c r="B102" t="s">
        <v>333</v>
      </c>
      <c r="C102" t="s">
        <v>586</v>
      </c>
      <c r="D102" t="s">
        <v>998</v>
      </c>
      <c r="H102" t="s">
        <v>999</v>
      </c>
    </row>
    <row r="103" spans="1:8" x14ac:dyDescent="0.25">
      <c r="A103" t="str">
        <f t="shared" si="1"/>
        <v>UN/CEFACT CCL 13B / Organization. Details</v>
      </c>
      <c r="B103" t="s">
        <v>333</v>
      </c>
      <c r="C103" t="s">
        <v>364</v>
      </c>
      <c r="D103" t="s">
        <v>1000</v>
      </c>
      <c r="H103" t="s">
        <v>1001</v>
      </c>
    </row>
    <row r="104" spans="1:8" x14ac:dyDescent="0.25">
      <c r="A104" t="str">
        <f t="shared" si="1"/>
        <v>UN/CEFACT CCL 13B / Organization. Tax Registration. Identifier</v>
      </c>
      <c r="B104" t="s">
        <v>333</v>
      </c>
      <c r="C104" t="s">
        <v>366</v>
      </c>
      <c r="D104" t="s">
        <v>1342</v>
      </c>
      <c r="H104" t="s">
        <v>1343</v>
      </c>
    </row>
    <row r="105" spans="1:8" x14ac:dyDescent="0.25">
      <c r="A105" t="str">
        <f t="shared" si="1"/>
        <v>UN/CEFACT CCL 13B / Organization. Identification. Identifier</v>
      </c>
      <c r="B105" t="s">
        <v>333</v>
      </c>
      <c r="C105" t="s">
        <v>485</v>
      </c>
      <c r="D105" t="s">
        <v>998</v>
      </c>
      <c r="H105" t="s">
        <v>1344</v>
      </c>
    </row>
    <row r="106" spans="1:8" x14ac:dyDescent="0.25">
      <c r="A106" t="str">
        <f t="shared" si="1"/>
        <v>UN/CEFACT CCL 13B / Organization. Name. Text</v>
      </c>
      <c r="B106" t="s">
        <v>333</v>
      </c>
      <c r="C106" t="s">
        <v>367</v>
      </c>
      <c r="D106" t="s">
        <v>28</v>
      </c>
      <c r="H106" t="s">
        <v>1002</v>
      </c>
    </row>
    <row r="107" spans="1:8" x14ac:dyDescent="0.25">
      <c r="A107" t="str">
        <f t="shared" si="1"/>
        <v>UN/CEFACT CCL 13B / Organization. DBA Name. Text</v>
      </c>
      <c r="B107" t="s">
        <v>333</v>
      </c>
      <c r="C107" t="s">
        <v>368</v>
      </c>
      <c r="D107" t="s">
        <v>1004</v>
      </c>
      <c r="H107" t="s">
        <v>1003</v>
      </c>
    </row>
    <row r="108" spans="1:8" x14ac:dyDescent="0.25">
      <c r="A108" t="str">
        <f t="shared" si="1"/>
        <v>UN/CEFACT CCL 13B / Organization. Trading Business Name. Text</v>
      </c>
      <c r="B108" t="s">
        <v>333</v>
      </c>
      <c r="C108" t="s">
        <v>369</v>
      </c>
      <c r="D108" t="s">
        <v>1006</v>
      </c>
      <c r="H108" t="s">
        <v>1005</v>
      </c>
    </row>
    <row r="109" spans="1:8" x14ac:dyDescent="0.25">
      <c r="A109" t="str">
        <f t="shared" si="1"/>
        <v>UN/CEFACT CCL 13B / Organization. Legal Classification. Code</v>
      </c>
      <c r="B109" t="s">
        <v>333</v>
      </c>
      <c r="C109" t="s">
        <v>365</v>
      </c>
      <c r="D109" t="s">
        <v>1345</v>
      </c>
      <c r="H109" t="s">
        <v>1346</v>
      </c>
    </row>
    <row r="110" spans="1:8" x14ac:dyDescent="0.25">
      <c r="A110" t="str">
        <f t="shared" si="1"/>
        <v>UN/CEFACT CCL 13B / Organization. Active. Indicator</v>
      </c>
      <c r="B110" t="s">
        <v>333</v>
      </c>
      <c r="C110" t="s">
        <v>370</v>
      </c>
      <c r="D110" t="s">
        <v>1007</v>
      </c>
      <c r="H110" t="s">
        <v>1008</v>
      </c>
    </row>
    <row r="111" spans="1:8" x14ac:dyDescent="0.25">
      <c r="A111" t="str">
        <f t="shared" si="1"/>
        <v>UN/CEFACT CCL 13B / Organization. Operations Scope. Code</v>
      </c>
      <c r="B111" t="s">
        <v>333</v>
      </c>
      <c r="C111" t="s">
        <v>371</v>
      </c>
      <c r="D111" t="s">
        <v>1347</v>
      </c>
      <c r="H111" t="s">
        <v>1348</v>
      </c>
    </row>
    <row r="112" spans="1:8" x14ac:dyDescent="0.25">
      <c r="A112" t="str">
        <f t="shared" si="1"/>
        <v>UN/CEFACT CCL 13B / Organization. Postal. Address</v>
      </c>
      <c r="B112" t="s">
        <v>333</v>
      </c>
      <c r="C112" t="s">
        <v>486</v>
      </c>
      <c r="D112" t="s">
        <v>1010</v>
      </c>
      <c r="H112" t="s">
        <v>1009</v>
      </c>
    </row>
    <row r="113" spans="1:8" x14ac:dyDescent="0.25">
      <c r="A113" t="str">
        <f t="shared" si="1"/>
        <v>UN/CEFACT CCL 13B / Organization. Physical. Location</v>
      </c>
      <c r="B113" t="s">
        <v>333</v>
      </c>
      <c r="C113" t="s">
        <v>487</v>
      </c>
      <c r="D113" t="s">
        <v>1011</v>
      </c>
      <c r="H113" t="s">
        <v>1012</v>
      </c>
    </row>
    <row r="114" spans="1:8" x14ac:dyDescent="0.25">
      <c r="A114" t="str">
        <f t="shared" si="1"/>
        <v>UN/CEFACT CCL 13B / Location. Details</v>
      </c>
      <c r="B114" t="s">
        <v>333</v>
      </c>
      <c r="C114" t="s">
        <v>320</v>
      </c>
      <c r="D114" t="s">
        <v>53</v>
      </c>
      <c r="H114" t="s">
        <v>1349</v>
      </c>
    </row>
    <row r="115" spans="1:8" x14ac:dyDescent="0.25">
      <c r="A115" t="str">
        <f t="shared" si="1"/>
        <v>UN/CEFACT CCL 13B / Location. Name. Text</v>
      </c>
      <c r="B115" t="s">
        <v>333</v>
      </c>
      <c r="C115" t="s">
        <v>352</v>
      </c>
      <c r="D115" t="s">
        <v>28</v>
      </c>
      <c r="H115" t="s">
        <v>1350</v>
      </c>
    </row>
    <row r="116" spans="1:8" x14ac:dyDescent="0.25">
      <c r="A116" t="str">
        <f t="shared" si="1"/>
        <v>UN/CEFACT CCL 13B / Location. Identification. Identifier</v>
      </c>
      <c r="B116" t="s">
        <v>333</v>
      </c>
      <c r="C116" t="s">
        <v>353</v>
      </c>
      <c r="D116" t="s">
        <v>998</v>
      </c>
      <c r="H116" t="s">
        <v>1351</v>
      </c>
    </row>
    <row r="117" spans="1:8" x14ac:dyDescent="0.25">
      <c r="A117" t="str">
        <f t="shared" si="1"/>
        <v>UN/CEFACT CCL 13B / Location. Physical. Address</v>
      </c>
      <c r="B117" t="s">
        <v>333</v>
      </c>
      <c r="C117" t="s">
        <v>354</v>
      </c>
      <c r="D117" t="s">
        <v>1011</v>
      </c>
      <c r="H117" t="s">
        <v>1013</v>
      </c>
    </row>
    <row r="118" spans="1:8" x14ac:dyDescent="0.25">
      <c r="A118" t="str">
        <f t="shared" si="1"/>
        <v>UN/CEFACT CCL 13B / Location. Postal. Address</v>
      </c>
      <c r="B118" t="s">
        <v>333</v>
      </c>
      <c r="C118" t="s">
        <v>355</v>
      </c>
      <c r="D118" t="s">
        <v>1010</v>
      </c>
      <c r="H118" t="s">
        <v>1014</v>
      </c>
    </row>
    <row r="119" spans="1:8" x14ac:dyDescent="0.25">
      <c r="A119" t="str">
        <f t="shared" si="1"/>
        <v>UN/CEFACT CCL 13B / Location. Physical. Geographical Coordinate</v>
      </c>
      <c r="B119" t="s">
        <v>333</v>
      </c>
      <c r="C119" t="s">
        <v>356</v>
      </c>
      <c r="D119" t="s">
        <v>1011</v>
      </c>
      <c r="H119" t="s">
        <v>1015</v>
      </c>
    </row>
    <row r="120" spans="1:8" x14ac:dyDescent="0.25">
      <c r="A120" t="str">
        <f t="shared" si="1"/>
        <v>UN/CEFACT CCL 13B / Period. Details</v>
      </c>
      <c r="B120" t="s">
        <v>333</v>
      </c>
      <c r="C120" t="s">
        <v>325</v>
      </c>
      <c r="D120" t="s">
        <v>953</v>
      </c>
      <c r="H120" t="s">
        <v>1360</v>
      </c>
    </row>
    <row r="121" spans="1:8" x14ac:dyDescent="0.25">
      <c r="A121" t="str">
        <f t="shared" si="1"/>
        <v>UN/CEFACT CCL 13B / Person. Details</v>
      </c>
      <c r="B121" t="s">
        <v>333</v>
      </c>
      <c r="C121" t="s">
        <v>126</v>
      </c>
      <c r="D121" t="s">
        <v>43</v>
      </c>
      <c r="H121" t="s">
        <v>1361</v>
      </c>
    </row>
    <row r="122" spans="1:8" x14ac:dyDescent="0.25">
      <c r="A122" t="str">
        <f t="shared" si="1"/>
        <v>UN/CEFACT CCL 13B / Person. Identification. Identifier</v>
      </c>
      <c r="B122" t="s">
        <v>333</v>
      </c>
      <c r="C122" t="s">
        <v>488</v>
      </c>
      <c r="D122" t="s">
        <v>998</v>
      </c>
      <c r="H122" t="s">
        <v>1362</v>
      </c>
    </row>
    <row r="123" spans="1:8" x14ac:dyDescent="0.25">
      <c r="A123" t="str">
        <f t="shared" si="1"/>
        <v>UN/CEFACT CCL 13B / Person. Name. Text</v>
      </c>
      <c r="B123" t="s">
        <v>333</v>
      </c>
      <c r="C123" t="s">
        <v>378</v>
      </c>
      <c r="D123" t="s">
        <v>28</v>
      </c>
      <c r="H123" t="s">
        <v>1016</v>
      </c>
    </row>
    <row r="124" spans="1:8" x14ac:dyDescent="0.25">
      <c r="A124" t="str">
        <f t="shared" si="1"/>
        <v>UN/CEFACT CCL 13B / Person. Given Name. Text</v>
      </c>
      <c r="B124" t="s">
        <v>333</v>
      </c>
      <c r="C124" t="s">
        <v>372</v>
      </c>
      <c r="D124" t="s">
        <v>63</v>
      </c>
      <c r="H124" t="s">
        <v>1363</v>
      </c>
    </row>
    <row r="125" spans="1:8" x14ac:dyDescent="0.25">
      <c r="A125" t="str">
        <f t="shared" si="1"/>
        <v>UN/CEFACT CCL 13B / Person. Family Name. Text</v>
      </c>
      <c r="B125" t="s">
        <v>333</v>
      </c>
      <c r="C125" t="s">
        <v>373</v>
      </c>
      <c r="D125" t="s">
        <v>62</v>
      </c>
      <c r="H125" t="s">
        <v>1364</v>
      </c>
    </row>
    <row r="126" spans="1:8" x14ac:dyDescent="0.25">
      <c r="A126" t="str">
        <f t="shared" si="1"/>
        <v>UN/CEFACT CCL 13B / Person. Gender. Code</v>
      </c>
      <c r="B126" t="s">
        <v>333</v>
      </c>
      <c r="C126" t="s">
        <v>374</v>
      </c>
      <c r="D126" t="s">
        <v>65</v>
      </c>
      <c r="H126" t="s">
        <v>1366</v>
      </c>
    </row>
    <row r="127" spans="1:8" x14ac:dyDescent="0.25">
      <c r="A127" t="str">
        <f t="shared" si="1"/>
        <v>UN/CEFACT CCL 13B / Person. Maiden Name. Text</v>
      </c>
      <c r="B127" t="s">
        <v>333</v>
      </c>
      <c r="C127" t="s">
        <v>377</v>
      </c>
      <c r="D127" t="s">
        <v>1352</v>
      </c>
      <c r="H127" t="s">
        <v>1365</v>
      </c>
    </row>
    <row r="128" spans="1:8" x14ac:dyDescent="0.25">
      <c r="A128" t="str">
        <f t="shared" si="1"/>
        <v>UN/CEFACT CCL 13B / Person. Birth. Date Time</v>
      </c>
      <c r="B128" t="s">
        <v>333</v>
      </c>
      <c r="C128" t="s">
        <v>375</v>
      </c>
      <c r="D128" t="s">
        <v>1353</v>
      </c>
      <c r="H128" t="s">
        <v>1367</v>
      </c>
    </row>
    <row r="129" spans="1:8" x14ac:dyDescent="0.25">
      <c r="A129" t="str">
        <f t="shared" si="1"/>
        <v>UN/CEFACT CCL 13B / Person. Death. Date Time</v>
      </c>
      <c r="B129" t="s">
        <v>333</v>
      </c>
      <c r="C129" t="s">
        <v>376</v>
      </c>
      <c r="D129" t="s">
        <v>1354</v>
      </c>
      <c r="H129" t="s">
        <v>1368</v>
      </c>
    </row>
    <row r="130" spans="1:8" x14ac:dyDescent="0.25">
      <c r="A130" t="str">
        <f t="shared" si="1"/>
        <v>UN/CEFACT CCL 13B / Person. Birth Country. Identifier</v>
      </c>
      <c r="B130" t="s">
        <v>333</v>
      </c>
      <c r="C130" t="s">
        <v>381</v>
      </c>
      <c r="D130" t="s">
        <v>1355</v>
      </c>
      <c r="H130" t="s">
        <v>1369</v>
      </c>
    </row>
    <row r="131" spans="1:8" x14ac:dyDescent="0.25">
      <c r="A131" t="str">
        <f t="shared" ref="A131:A194" si="2">CONCATENATE(B131, " / ", C131)</f>
        <v>UN/CEFACT CCL 13B / Person. Birthplace Name. Text</v>
      </c>
      <c r="B131" t="s">
        <v>333</v>
      </c>
      <c r="C131" t="s">
        <v>330</v>
      </c>
      <c r="D131" t="s">
        <v>1356</v>
      </c>
      <c r="H131" t="s">
        <v>966</v>
      </c>
    </row>
    <row r="132" spans="1:8" x14ac:dyDescent="0.25">
      <c r="A132" t="str">
        <f t="shared" si="2"/>
        <v>UN/CEFACT CCL 13B / Person. Nationality. Country</v>
      </c>
      <c r="B132" t="s">
        <v>333</v>
      </c>
      <c r="C132" t="s">
        <v>382</v>
      </c>
      <c r="D132" t="s">
        <v>1357</v>
      </c>
      <c r="H132" t="s">
        <v>1370</v>
      </c>
    </row>
    <row r="133" spans="1:8" x14ac:dyDescent="0.25">
      <c r="A133" t="str">
        <f t="shared" si="2"/>
        <v>UN/CEFACT CCL 13B / Person. Specified. National Residency</v>
      </c>
      <c r="B133" t="s">
        <v>333</v>
      </c>
      <c r="C133" t="s">
        <v>383</v>
      </c>
      <c r="D133" t="s">
        <v>1358</v>
      </c>
      <c r="H133" t="s">
        <v>1371</v>
      </c>
    </row>
    <row r="134" spans="1:8" x14ac:dyDescent="0.25">
      <c r="A134" t="str">
        <f t="shared" si="2"/>
        <v>UN/CEFACT CCL 13B / Person. Residence. Address</v>
      </c>
      <c r="B134" t="s">
        <v>333</v>
      </c>
      <c r="C134" t="s">
        <v>490</v>
      </c>
      <c r="D134" t="s">
        <v>1017</v>
      </c>
      <c r="H134" t="s">
        <v>1018</v>
      </c>
    </row>
    <row r="135" spans="1:8" x14ac:dyDescent="0.25">
      <c r="A135" t="str">
        <f t="shared" si="2"/>
        <v>UN/CEFACT CCL 13B / Person. Information. Address</v>
      </c>
      <c r="B135" t="s">
        <v>333</v>
      </c>
      <c r="C135" t="s">
        <v>491</v>
      </c>
      <c r="D135" t="s">
        <v>1019</v>
      </c>
      <c r="H135" t="s">
        <v>1020</v>
      </c>
    </row>
    <row r="136" spans="1:8" x14ac:dyDescent="0.25">
      <c r="A136" t="str">
        <f t="shared" si="2"/>
        <v>UN/CEFACT CCL 13B / Service. Details</v>
      </c>
      <c r="B136" t="s">
        <v>333</v>
      </c>
      <c r="C136" t="s">
        <v>351</v>
      </c>
      <c r="D136" t="s">
        <v>1359</v>
      </c>
      <c r="H136" t="s">
        <v>1372</v>
      </c>
    </row>
    <row r="137" spans="1:8" x14ac:dyDescent="0.25">
      <c r="A137" t="str">
        <f t="shared" si="2"/>
        <v>UN/CEFACT CCL 13B / Service. Name. Text</v>
      </c>
      <c r="B137" t="s">
        <v>333</v>
      </c>
      <c r="C137" t="s">
        <v>384</v>
      </c>
      <c r="D137" t="s">
        <v>28</v>
      </c>
      <c r="H137" t="s">
        <v>1373</v>
      </c>
    </row>
    <row r="138" spans="1:8" x14ac:dyDescent="0.25">
      <c r="A138" t="str">
        <f t="shared" si="2"/>
        <v>UN/CEFACT CCL 13B / Service. Description. Text</v>
      </c>
      <c r="B138" t="s">
        <v>333</v>
      </c>
      <c r="C138" t="s">
        <v>385</v>
      </c>
      <c r="D138" t="s">
        <v>29</v>
      </c>
      <c r="H138" t="s">
        <v>1374</v>
      </c>
    </row>
    <row r="139" spans="1:8" x14ac:dyDescent="0.25">
      <c r="A139" t="str">
        <f t="shared" si="2"/>
        <v>UN/CEFACT CCL 13B / Service. Type. Code</v>
      </c>
      <c r="B139" t="s">
        <v>333</v>
      </c>
      <c r="C139" t="s">
        <v>386</v>
      </c>
      <c r="D139" t="s">
        <v>2</v>
      </c>
      <c r="H139" t="s">
        <v>1375</v>
      </c>
    </row>
    <row r="140" spans="1:8" x14ac:dyDescent="0.25">
      <c r="A140" t="str">
        <f t="shared" si="2"/>
        <v>UN/CEFACT CCL 13B / Service. URI. Communication</v>
      </c>
      <c r="B140" t="s">
        <v>333</v>
      </c>
      <c r="C140" t="s">
        <v>387</v>
      </c>
      <c r="D140" t="s">
        <v>22</v>
      </c>
      <c r="H140" t="s">
        <v>1021</v>
      </c>
    </row>
    <row r="141" spans="1:8" x14ac:dyDescent="0.25">
      <c r="A141" t="str">
        <f t="shared" si="2"/>
        <v>UN/CEFACT CCL 13B / Service. Effective. Period</v>
      </c>
      <c r="B141" t="s">
        <v>333</v>
      </c>
      <c r="C141" t="s">
        <v>388</v>
      </c>
      <c r="D141" t="s">
        <v>1376</v>
      </c>
      <c r="H141" t="s">
        <v>1377</v>
      </c>
    </row>
    <row r="142" spans="1:8" x14ac:dyDescent="0.25">
      <c r="A142" t="str">
        <f t="shared" si="2"/>
        <v>UN/CEFACT CCL 13B / Regulation. Details</v>
      </c>
      <c r="B142" t="s">
        <v>333</v>
      </c>
      <c r="C142" t="s">
        <v>349</v>
      </c>
      <c r="D142" t="s">
        <v>1378</v>
      </c>
      <c r="H142" t="s">
        <v>1379</v>
      </c>
    </row>
    <row r="143" spans="1:8" x14ac:dyDescent="0.25">
      <c r="A143" t="str">
        <f t="shared" si="2"/>
        <v>UN/CEFACT CCL 13B / Regulation. Agency Name. Text</v>
      </c>
      <c r="B143" t="s">
        <v>333</v>
      </c>
      <c r="C143" t="s">
        <v>350</v>
      </c>
      <c r="D143" t="s">
        <v>1380</v>
      </c>
      <c r="H143" t="s">
        <v>1381</v>
      </c>
    </row>
    <row r="144" spans="1:8" x14ac:dyDescent="0.25">
      <c r="A144" t="str">
        <f t="shared" si="2"/>
        <v>UN/CEFACT CCL 13B / Code. Type</v>
      </c>
      <c r="B144" t="s">
        <v>333</v>
      </c>
      <c r="C144" t="s">
        <v>525</v>
      </c>
      <c r="D144" t="s">
        <v>37</v>
      </c>
    </row>
    <row r="145" spans="1:8" x14ac:dyDescent="0.25">
      <c r="A145" t="str">
        <f t="shared" si="2"/>
        <v>UN/CEFACT CCL 13B / Code. Content</v>
      </c>
      <c r="B145" t="s">
        <v>333</v>
      </c>
      <c r="C145" t="s">
        <v>526</v>
      </c>
      <c r="H145" t="s">
        <v>1382</v>
      </c>
    </row>
    <row r="146" spans="1:8" x14ac:dyDescent="0.25">
      <c r="A146" t="str">
        <f t="shared" si="2"/>
        <v>UN/CEFACT CCL 13B / Code List. Identifier</v>
      </c>
      <c r="B146" t="s">
        <v>333</v>
      </c>
      <c r="C146" t="s">
        <v>527</v>
      </c>
      <c r="D146" t="s">
        <v>1</v>
      </c>
      <c r="H146" t="s">
        <v>1383</v>
      </c>
    </row>
    <row r="147" spans="1:8" x14ac:dyDescent="0.25">
      <c r="A147" t="str">
        <f t="shared" si="2"/>
        <v>UN/CEFACT CCL 13B / Code List. Agency. Identifier</v>
      </c>
      <c r="B147" t="s">
        <v>333</v>
      </c>
      <c r="C147" t="s">
        <v>528</v>
      </c>
      <c r="D147" t="s">
        <v>1385</v>
      </c>
      <c r="H147" t="s">
        <v>1022</v>
      </c>
    </row>
    <row r="148" spans="1:8" x14ac:dyDescent="0.25">
      <c r="A148" t="str">
        <f t="shared" si="2"/>
        <v>UN/CEFACT CCL 13B / Code List. Agency Name. Text</v>
      </c>
      <c r="B148" t="s">
        <v>333</v>
      </c>
      <c r="C148" t="s">
        <v>530</v>
      </c>
      <c r="D148" t="s">
        <v>1380</v>
      </c>
      <c r="H148" t="s">
        <v>1023</v>
      </c>
    </row>
    <row r="149" spans="1:8" x14ac:dyDescent="0.25">
      <c r="A149" t="str">
        <f t="shared" si="2"/>
        <v>UN/CEFACT CCL 13B / Code List. Version. Identifier</v>
      </c>
      <c r="B149" t="s">
        <v>333</v>
      </c>
      <c r="C149" t="s">
        <v>529</v>
      </c>
      <c r="D149" t="s">
        <v>1384</v>
      </c>
      <c r="H149" t="s">
        <v>1386</v>
      </c>
    </row>
    <row r="150" spans="1:8" x14ac:dyDescent="0.25">
      <c r="A150" t="str">
        <f t="shared" si="2"/>
        <v>UN/CEFACT CCL 13B / Date Time. Type</v>
      </c>
      <c r="B150" t="s">
        <v>333</v>
      </c>
      <c r="C150" t="s">
        <v>531</v>
      </c>
    </row>
    <row r="151" spans="1:8" x14ac:dyDescent="0.25">
      <c r="A151" t="str">
        <f t="shared" si="2"/>
        <v>UN/CEFACT CCL 13B / Identifier. Type</v>
      </c>
      <c r="B151" t="s">
        <v>333</v>
      </c>
      <c r="C151" t="s">
        <v>532</v>
      </c>
    </row>
    <row r="152" spans="1:8" x14ac:dyDescent="0.25">
      <c r="A152" t="str">
        <f t="shared" si="2"/>
        <v>UN/CEFACT CCL 13B / Identifier. Content</v>
      </c>
      <c r="B152" t="s">
        <v>333</v>
      </c>
      <c r="C152" t="s">
        <v>533</v>
      </c>
      <c r="H152" t="s">
        <v>1387</v>
      </c>
    </row>
    <row r="153" spans="1:8" x14ac:dyDescent="0.25">
      <c r="A153" t="str">
        <f t="shared" si="2"/>
        <v>UN/CEFACT CCL 13B / Identification Scheme. Identifier</v>
      </c>
      <c r="B153" t="s">
        <v>333</v>
      </c>
      <c r="C153" t="s">
        <v>534</v>
      </c>
      <c r="H153" t="s">
        <v>1388</v>
      </c>
    </row>
    <row r="154" spans="1:8" x14ac:dyDescent="0.25">
      <c r="A154" t="str">
        <f t="shared" si="2"/>
        <v>UN/CEFACT CCL 13B / Identification Scheme. Agency Name. Text</v>
      </c>
      <c r="B154" t="s">
        <v>333</v>
      </c>
      <c r="C154" t="s">
        <v>535</v>
      </c>
      <c r="H154" t="s">
        <v>1390</v>
      </c>
    </row>
    <row r="155" spans="1:8" x14ac:dyDescent="0.25">
      <c r="A155" t="str">
        <f t="shared" si="2"/>
        <v>UN/CEFACT CCL 13B / Identification Scheme Agency. Identifier</v>
      </c>
      <c r="B155" t="s">
        <v>333</v>
      </c>
      <c r="C155" t="s">
        <v>536</v>
      </c>
      <c r="H155" t="s">
        <v>1389</v>
      </c>
    </row>
    <row r="156" spans="1:8" x14ac:dyDescent="0.25">
      <c r="A156" t="str">
        <f t="shared" si="2"/>
        <v>UN/CEFACT CCL 13B / Text. Type</v>
      </c>
      <c r="B156" t="s">
        <v>333</v>
      </c>
      <c r="C156" t="s">
        <v>537</v>
      </c>
      <c r="D156" t="s">
        <v>9</v>
      </c>
    </row>
    <row r="157" spans="1:8" x14ac:dyDescent="0.25">
      <c r="A157" t="str">
        <f t="shared" si="2"/>
        <v>UN/CEFACT CCL 13B / Text. Content</v>
      </c>
      <c r="B157" t="s">
        <v>333</v>
      </c>
      <c r="C157" t="s">
        <v>538</v>
      </c>
      <c r="H157" t="s">
        <v>1391</v>
      </c>
    </row>
    <row r="158" spans="1:8" x14ac:dyDescent="0.25">
      <c r="A158" t="str">
        <f t="shared" si="2"/>
        <v>UN/CEFACT CCL 13B / Language. Identifier</v>
      </c>
      <c r="B158" t="s">
        <v>333</v>
      </c>
      <c r="C158" t="s">
        <v>539</v>
      </c>
      <c r="D158" t="s">
        <v>1</v>
      </c>
      <c r="H158" t="s">
        <v>1024</v>
      </c>
    </row>
    <row r="159" spans="1:8" x14ac:dyDescent="0.25">
      <c r="A159" t="str">
        <f t="shared" si="2"/>
        <v>UN/CEFACT CCL 13B / Language. Locale. Identifier</v>
      </c>
      <c r="B159" t="s">
        <v>333</v>
      </c>
      <c r="C159" t="s">
        <v>540</v>
      </c>
      <c r="D159" t="s">
        <v>1</v>
      </c>
      <c r="H159" t="s">
        <v>1025</v>
      </c>
    </row>
    <row r="160" spans="1:8" x14ac:dyDescent="0.25">
      <c r="A160" t="str">
        <f t="shared" si="2"/>
        <v>NIEM 3.0 / nc:AddressType</v>
      </c>
      <c r="B160" t="s">
        <v>390</v>
      </c>
      <c r="C160" t="s">
        <v>389</v>
      </c>
      <c r="H160" t="s">
        <v>1057</v>
      </c>
    </row>
    <row r="161" spans="1:8" x14ac:dyDescent="0.25">
      <c r="A161" t="str">
        <f t="shared" si="2"/>
        <v>NIEM 3.0 / nc:AddressFullText</v>
      </c>
      <c r="B161" t="s">
        <v>390</v>
      </c>
      <c r="C161" t="s">
        <v>391</v>
      </c>
      <c r="H161" t="s">
        <v>1058</v>
      </c>
    </row>
    <row r="162" spans="1:8" x14ac:dyDescent="0.25">
      <c r="A162" t="str">
        <f t="shared" si="2"/>
        <v>NIEM 3.0 / nc:AddressDeliveryPointID</v>
      </c>
      <c r="B162" t="s">
        <v>390</v>
      </c>
      <c r="C162" t="s">
        <v>395</v>
      </c>
      <c r="H162" t="s">
        <v>1059</v>
      </c>
    </row>
    <row r="163" spans="1:8" x14ac:dyDescent="0.25">
      <c r="A163" t="str">
        <f t="shared" si="2"/>
        <v>NIEM 3.0 / nc:AddressDeliveryPointText</v>
      </c>
      <c r="B163" t="s">
        <v>390</v>
      </c>
      <c r="C163" t="s">
        <v>396</v>
      </c>
      <c r="H163" t="s">
        <v>1060</v>
      </c>
    </row>
    <row r="164" spans="1:8" x14ac:dyDescent="0.25">
      <c r="A164" t="str">
        <f t="shared" si="2"/>
        <v>NIEM 3.0 / nc:StreetPredirectionalText</v>
      </c>
      <c r="B164" t="s">
        <v>390</v>
      </c>
      <c r="C164" t="s">
        <v>398</v>
      </c>
      <c r="H164" t="s">
        <v>1026</v>
      </c>
    </row>
    <row r="165" spans="1:8" x14ac:dyDescent="0.25">
      <c r="A165" t="str">
        <f t="shared" si="2"/>
        <v>NIEM 3.0 / nc:StreetName</v>
      </c>
      <c r="B165" t="s">
        <v>390</v>
      </c>
      <c r="C165" t="s">
        <v>397</v>
      </c>
      <c r="H165" t="s">
        <v>1027</v>
      </c>
    </row>
    <row r="166" spans="1:8" x14ac:dyDescent="0.25">
      <c r="A166" t="str">
        <f t="shared" si="2"/>
        <v>NIEM 3.0 / nc:StreetCategoryText</v>
      </c>
      <c r="B166" t="s">
        <v>390</v>
      </c>
      <c r="C166" t="s">
        <v>399</v>
      </c>
      <c r="H166" t="s">
        <v>1028</v>
      </c>
    </row>
    <row r="167" spans="1:8" x14ac:dyDescent="0.25">
      <c r="A167" t="str">
        <f t="shared" si="2"/>
        <v>NIEM 3.0 / nc:StreetPostdirectionalText</v>
      </c>
      <c r="B167" t="s">
        <v>390</v>
      </c>
      <c r="C167" t="s">
        <v>400</v>
      </c>
      <c r="H167" t="s">
        <v>1029</v>
      </c>
    </row>
    <row r="168" spans="1:8" x14ac:dyDescent="0.25">
      <c r="A168" t="str">
        <f t="shared" si="2"/>
        <v>NIEM 3.0 / nc:StreetExtensionText</v>
      </c>
      <c r="B168" t="s">
        <v>390</v>
      </c>
      <c r="C168" t="s">
        <v>401</v>
      </c>
      <c r="H168" t="s">
        <v>1030</v>
      </c>
    </row>
    <row r="169" spans="1:8" x14ac:dyDescent="0.25">
      <c r="A169" t="str">
        <f t="shared" si="2"/>
        <v>NIEM 3.0 / nc:StreetNumberText</v>
      </c>
      <c r="B169" t="s">
        <v>390</v>
      </c>
      <c r="C169" t="s">
        <v>402</v>
      </c>
      <c r="H169" t="s">
        <v>1031</v>
      </c>
    </row>
    <row r="170" spans="1:8" x14ac:dyDescent="0.25">
      <c r="A170" t="str">
        <f t="shared" si="2"/>
        <v>NIEM 3.0 / nc:AddressSecondaryUnitText</v>
      </c>
      <c r="B170" t="s">
        <v>390</v>
      </c>
      <c r="C170" t="s">
        <v>404</v>
      </c>
      <c r="H170" t="s">
        <v>1061</v>
      </c>
    </row>
    <row r="171" spans="1:8" x14ac:dyDescent="0.25">
      <c r="A171" t="str">
        <f t="shared" si="2"/>
        <v>NIEM 3.0 / nc:AddressBuildingName</v>
      </c>
      <c r="B171" t="s">
        <v>390</v>
      </c>
      <c r="C171" t="s">
        <v>403</v>
      </c>
      <c r="H171" t="s">
        <v>1032</v>
      </c>
    </row>
    <row r="172" spans="1:8" x14ac:dyDescent="0.25">
      <c r="A172" t="str">
        <f t="shared" si="2"/>
        <v>NIEM 3.0 / nc:AddressUrbanizationName</v>
      </c>
      <c r="B172" t="s">
        <v>390</v>
      </c>
      <c r="C172" t="s">
        <v>414</v>
      </c>
      <c r="H172" t="s">
        <v>1062</v>
      </c>
    </row>
    <row r="173" spans="1:8" x14ac:dyDescent="0.25">
      <c r="A173" t="str">
        <f t="shared" si="2"/>
        <v>NIEM 3.0 / nc:LocationCityName</v>
      </c>
      <c r="B173" t="s">
        <v>390</v>
      </c>
      <c r="C173" t="s">
        <v>406</v>
      </c>
      <c r="H173" t="s">
        <v>1063</v>
      </c>
    </row>
    <row r="174" spans="1:8" x14ac:dyDescent="0.25">
      <c r="A174" t="str">
        <f t="shared" si="2"/>
        <v>NIEM 3.0 / nc:LocationCountyName</v>
      </c>
      <c r="B174" t="s">
        <v>390</v>
      </c>
      <c r="C174" t="s">
        <v>407</v>
      </c>
      <c r="H174" t="s">
        <v>1033</v>
      </c>
    </row>
    <row r="175" spans="1:8" x14ac:dyDescent="0.25">
      <c r="A175" t="str">
        <f t="shared" si="2"/>
        <v>NIEM 3.0 / nc:LocationStateName</v>
      </c>
      <c r="B175" t="s">
        <v>390</v>
      </c>
      <c r="C175" t="s">
        <v>408</v>
      </c>
      <c r="H175" t="s">
        <v>1034</v>
      </c>
    </row>
    <row r="176" spans="1:8" x14ac:dyDescent="0.25">
      <c r="A176" t="str">
        <f t="shared" si="2"/>
        <v>NIEM 3.0 / it:LocationCountrySubEntityName</v>
      </c>
      <c r="B176" t="s">
        <v>390</v>
      </c>
      <c r="C176" t="s">
        <v>508</v>
      </c>
      <c r="H176" t="s">
        <v>1035</v>
      </c>
    </row>
    <row r="177" spans="1:8" x14ac:dyDescent="0.25">
      <c r="A177" t="str">
        <f t="shared" si="2"/>
        <v>NIEM 3.0 / nc:LocationCountryFIPS10-4Code</v>
      </c>
      <c r="B177" t="s">
        <v>390</v>
      </c>
      <c r="C177" t="s">
        <v>409</v>
      </c>
      <c r="H177" t="s">
        <v>1036</v>
      </c>
    </row>
    <row r="178" spans="1:8" x14ac:dyDescent="0.25">
      <c r="A178" t="str">
        <f t="shared" si="2"/>
        <v>NIEM 3.0 / nc:LocationCountryGENCCode</v>
      </c>
      <c r="B178" t="s">
        <v>390</v>
      </c>
      <c r="C178" t="s">
        <v>410</v>
      </c>
      <c r="H178" t="s">
        <v>1036</v>
      </c>
    </row>
    <row r="179" spans="1:8" x14ac:dyDescent="0.25">
      <c r="A179" t="str">
        <f t="shared" si="2"/>
        <v>NIEM 3.0 / nc:LocationCountryISO3166Alpha2Code</v>
      </c>
      <c r="B179" t="s">
        <v>390</v>
      </c>
      <c r="C179" t="s">
        <v>411</v>
      </c>
      <c r="H179" t="s">
        <v>1036</v>
      </c>
    </row>
    <row r="180" spans="1:8" x14ac:dyDescent="0.25">
      <c r="A180" t="str">
        <f t="shared" si="2"/>
        <v>NIEM 3.0 / nc:LocationCountryName</v>
      </c>
      <c r="B180" t="s">
        <v>390</v>
      </c>
      <c r="C180" t="s">
        <v>412</v>
      </c>
      <c r="H180" t="s">
        <v>1037</v>
      </c>
    </row>
    <row r="181" spans="1:8" x14ac:dyDescent="0.25">
      <c r="A181" t="str">
        <f t="shared" si="2"/>
        <v>NIEM 3.0 / nc:LocationPostalCode</v>
      </c>
      <c r="B181" t="s">
        <v>390</v>
      </c>
      <c r="C181" t="s">
        <v>413</v>
      </c>
      <c r="H181" t="s">
        <v>1064</v>
      </c>
    </row>
    <row r="182" spans="1:8" x14ac:dyDescent="0.25">
      <c r="A182" t="str">
        <f t="shared" si="2"/>
        <v>NIEM 3.0 / scr:AddressIdentification</v>
      </c>
      <c r="B182" t="s">
        <v>390</v>
      </c>
      <c r="C182" t="s">
        <v>449</v>
      </c>
      <c r="H182" t="s">
        <v>1065</v>
      </c>
    </row>
    <row r="183" spans="1:8" x14ac:dyDescent="0.25">
      <c r="A183" t="str">
        <f t="shared" si="2"/>
        <v>NIEM 3.0 / geo:GeometryType</v>
      </c>
      <c r="B183" t="s">
        <v>390</v>
      </c>
      <c r="C183" t="s">
        <v>443</v>
      </c>
    </row>
    <row r="184" spans="1:8" x14ac:dyDescent="0.25">
      <c r="A184" t="str">
        <f t="shared" si="2"/>
        <v>NIEM 3.0 / nc:JurisdictionType</v>
      </c>
      <c r="B184" t="s">
        <v>390</v>
      </c>
      <c r="C184" t="s">
        <v>450</v>
      </c>
      <c r="H184" t="s">
        <v>1066</v>
      </c>
    </row>
    <row r="185" spans="1:8" x14ac:dyDescent="0.25">
      <c r="A185" t="str">
        <f t="shared" si="2"/>
        <v>NIEM 3.0 / nc:JurisdictionAbstract</v>
      </c>
      <c r="B185" t="s">
        <v>390</v>
      </c>
      <c r="C185" t="s">
        <v>451</v>
      </c>
      <c r="H185" t="s">
        <v>1067</v>
      </c>
    </row>
    <row r="186" spans="1:8" x14ac:dyDescent="0.25">
      <c r="A186" t="str">
        <f t="shared" si="2"/>
        <v>NIEM 3.0 / nc:LocationCountry</v>
      </c>
      <c r="B186" t="s">
        <v>390</v>
      </c>
      <c r="C186" t="s">
        <v>452</v>
      </c>
      <c r="H186" t="s">
        <v>1068</v>
      </c>
    </row>
    <row r="187" spans="1:8" x14ac:dyDescent="0.25">
      <c r="A187" t="str">
        <f t="shared" si="2"/>
        <v>NIEM 3.0 / nc:LocationCounty</v>
      </c>
      <c r="B187" t="s">
        <v>390</v>
      </c>
      <c r="C187" t="s">
        <v>453</v>
      </c>
      <c r="H187" t="s">
        <v>1069</v>
      </c>
    </row>
    <row r="188" spans="1:8" x14ac:dyDescent="0.25">
      <c r="A188" t="str">
        <f t="shared" si="2"/>
        <v>NIEM 3.0 / nc:LocationState</v>
      </c>
      <c r="B188" t="s">
        <v>390</v>
      </c>
      <c r="C188" t="s">
        <v>454</v>
      </c>
      <c r="H188" t="s">
        <v>1070</v>
      </c>
    </row>
    <row r="189" spans="1:8" x14ac:dyDescent="0.25">
      <c r="A189" t="str">
        <f t="shared" si="2"/>
        <v>NIEM 3.0 / nc:JurisdictionIdentification</v>
      </c>
      <c r="B189" t="s">
        <v>390</v>
      </c>
      <c r="C189" t="s">
        <v>455</v>
      </c>
      <c r="H189" t="s">
        <v>1071</v>
      </c>
    </row>
    <row r="190" spans="1:8" x14ac:dyDescent="0.25">
      <c r="A190" t="str">
        <f t="shared" si="2"/>
        <v>NIEM 3.0 / nc:OrganizationType</v>
      </c>
      <c r="B190" t="s">
        <v>390</v>
      </c>
      <c r="C190" t="s">
        <v>432</v>
      </c>
      <c r="H190" t="s">
        <v>1038</v>
      </c>
    </row>
    <row r="191" spans="1:8" x14ac:dyDescent="0.25">
      <c r="A191" t="str">
        <f t="shared" si="2"/>
        <v>NIEM 3.0 / nc:OrganizationTaxIdentification</v>
      </c>
      <c r="B191" t="s">
        <v>390</v>
      </c>
      <c r="C191" t="s">
        <v>442</v>
      </c>
      <c r="H191" t="s">
        <v>1072</v>
      </c>
    </row>
    <row r="192" spans="1:8" x14ac:dyDescent="0.25">
      <c r="A192" t="str">
        <f t="shared" si="2"/>
        <v>NIEM 3.0 / nc:OrganizationIdentification</v>
      </c>
      <c r="B192" t="s">
        <v>390</v>
      </c>
      <c r="C192" t="s">
        <v>493</v>
      </c>
      <c r="H192" t="s">
        <v>1073</v>
      </c>
    </row>
    <row r="193" spans="1:8" x14ac:dyDescent="0.25">
      <c r="A193" t="str">
        <f t="shared" si="2"/>
        <v>NIEM 3.0 / j:OrganizationIdentification</v>
      </c>
      <c r="B193" t="s">
        <v>390</v>
      </c>
      <c r="C193" t="s">
        <v>507</v>
      </c>
      <c r="H193" t="s">
        <v>1074</v>
      </c>
    </row>
    <row r="194" spans="1:8" x14ac:dyDescent="0.25">
      <c r="A194" t="str">
        <f t="shared" si="2"/>
        <v>NIEM 3.0 / nc:OrganizationName</v>
      </c>
      <c r="B194" t="s">
        <v>390</v>
      </c>
      <c r="C194" t="s">
        <v>433</v>
      </c>
      <c r="H194" t="s">
        <v>1039</v>
      </c>
    </row>
    <row r="195" spans="1:8" x14ac:dyDescent="0.25">
      <c r="A195" t="str">
        <f t="shared" ref="A195:A258" si="3">CONCATENATE(B195, " / ", C195)</f>
        <v>NIEM 3.0 / nc:OrganizationDoingBusinessAsName</v>
      </c>
      <c r="B195" t="s">
        <v>390</v>
      </c>
      <c r="C195" t="s">
        <v>434</v>
      </c>
      <c r="H195" t="s">
        <v>1040</v>
      </c>
    </row>
    <row r="196" spans="1:8" x14ac:dyDescent="0.25">
      <c r="A196" t="str">
        <f t="shared" si="3"/>
        <v>NIEM 3.0 / nc:OrganizationAbbreviationText</v>
      </c>
      <c r="B196" t="s">
        <v>390</v>
      </c>
      <c r="C196" t="s">
        <v>435</v>
      </c>
      <c r="H196" t="s">
        <v>1041</v>
      </c>
    </row>
    <row r="197" spans="1:8" x14ac:dyDescent="0.25">
      <c r="A197" t="str">
        <f t="shared" si="3"/>
        <v>NIEM 3.0 / nc:OrganizationCategory</v>
      </c>
      <c r="B197" t="s">
        <v>390</v>
      </c>
      <c r="C197" t="s">
        <v>436</v>
      </c>
      <c r="H197" t="s">
        <v>1075</v>
      </c>
    </row>
    <row r="198" spans="1:8" x14ac:dyDescent="0.25">
      <c r="A198" t="str">
        <f t="shared" si="3"/>
        <v>NIEM 3.0 / nc:OrganizationStatus</v>
      </c>
      <c r="B198" t="s">
        <v>390</v>
      </c>
      <c r="C198" t="s">
        <v>437</v>
      </c>
      <c r="H198" t="s">
        <v>1076</v>
      </c>
    </row>
    <row r="199" spans="1:8" x14ac:dyDescent="0.25">
      <c r="A199" t="str">
        <f t="shared" si="3"/>
        <v>NIEM 3.0 / nc:OrganizationActivityText</v>
      </c>
      <c r="B199" t="s">
        <v>390</v>
      </c>
      <c r="C199" t="s">
        <v>438</v>
      </c>
      <c r="H199" t="s">
        <v>1077</v>
      </c>
    </row>
    <row r="200" spans="1:8" x14ac:dyDescent="0.25">
      <c r="A200" t="str">
        <f t="shared" si="3"/>
        <v>NIEM 3.0 / nc:OrganizationLocation</v>
      </c>
      <c r="B200" t="s">
        <v>390</v>
      </c>
      <c r="C200" t="s">
        <v>439</v>
      </c>
      <c r="H200" t="s">
        <v>1042</v>
      </c>
    </row>
    <row r="201" spans="1:8" x14ac:dyDescent="0.25">
      <c r="A201" t="str">
        <f t="shared" si="3"/>
        <v>NIEM 3.0 / nc:OrganizationIncorporationLocation</v>
      </c>
      <c r="B201" t="s">
        <v>390</v>
      </c>
      <c r="C201" t="s">
        <v>494</v>
      </c>
      <c r="H201" t="s">
        <v>1043</v>
      </c>
    </row>
    <row r="202" spans="1:8" x14ac:dyDescent="0.25">
      <c r="A202" t="str">
        <f t="shared" si="3"/>
        <v>NIEM 3.0 / nc:LocationType</v>
      </c>
      <c r="B202" t="s">
        <v>390</v>
      </c>
      <c r="C202" t="s">
        <v>415</v>
      </c>
      <c r="H202" t="s">
        <v>1078</v>
      </c>
    </row>
    <row r="203" spans="1:8" x14ac:dyDescent="0.25">
      <c r="A203" t="str">
        <f t="shared" si="3"/>
        <v>NIEM 3.0 / nc:LocationName</v>
      </c>
      <c r="B203" t="s">
        <v>390</v>
      </c>
      <c r="C203" t="s">
        <v>417</v>
      </c>
      <c r="H203" t="s">
        <v>1079</v>
      </c>
    </row>
    <row r="204" spans="1:8" x14ac:dyDescent="0.25">
      <c r="A204" t="str">
        <f t="shared" si="3"/>
        <v>NIEM 3.0 / nc:LocationIdentification</v>
      </c>
      <c r="B204" t="s">
        <v>390</v>
      </c>
      <c r="C204" t="s">
        <v>418</v>
      </c>
      <c r="H204" t="s">
        <v>1080</v>
      </c>
    </row>
    <row r="205" spans="1:8" x14ac:dyDescent="0.25">
      <c r="A205" t="str">
        <f t="shared" si="3"/>
        <v>NIEM 3.0 / nc:Address</v>
      </c>
      <c r="B205" t="s">
        <v>390</v>
      </c>
      <c r="C205" t="s">
        <v>416</v>
      </c>
      <c r="H205" t="s">
        <v>1081</v>
      </c>
    </row>
    <row r="206" spans="1:8" x14ac:dyDescent="0.25">
      <c r="A206" t="str">
        <f t="shared" si="3"/>
        <v>NIEM 3.0 / nc:LocationGeospatialCoordinate</v>
      </c>
      <c r="B206" t="s">
        <v>390</v>
      </c>
      <c r="C206" t="s">
        <v>419</v>
      </c>
      <c r="H206" t="s">
        <v>1082</v>
      </c>
    </row>
    <row r="207" spans="1:8" x14ac:dyDescent="0.25">
      <c r="A207" t="str">
        <f t="shared" si="3"/>
        <v>NIEM 3.0 / cbrn:GeographicPoint</v>
      </c>
      <c r="B207" t="s">
        <v>390</v>
      </c>
      <c r="C207" t="s">
        <v>509</v>
      </c>
      <c r="H207" t="s">
        <v>1083</v>
      </c>
    </row>
    <row r="208" spans="1:8" x14ac:dyDescent="0.25">
      <c r="A208" t="str">
        <f t="shared" si="3"/>
        <v>NIEM 3.0 / m:LocationPointAbstract</v>
      </c>
      <c r="B208" t="s">
        <v>390</v>
      </c>
      <c r="C208" t="s">
        <v>510</v>
      </c>
      <c r="H208" t="s">
        <v>1044</v>
      </c>
    </row>
    <row r="209" spans="1:8" x14ac:dyDescent="0.25">
      <c r="A209" t="str">
        <f t="shared" si="3"/>
        <v>NIEM 3.0 / nc:DateRangeType</v>
      </c>
      <c r="B209" t="s">
        <v>390</v>
      </c>
      <c r="C209" t="s">
        <v>431</v>
      </c>
      <c r="H209" t="s">
        <v>1045</v>
      </c>
    </row>
    <row r="210" spans="1:8" x14ac:dyDescent="0.25">
      <c r="A210" t="str">
        <f t="shared" si="3"/>
        <v>NIEM 3.0 / nc:PersonType</v>
      </c>
      <c r="B210" t="s">
        <v>390</v>
      </c>
      <c r="C210" t="s">
        <v>420</v>
      </c>
    </row>
    <row r="211" spans="1:8" x14ac:dyDescent="0.25">
      <c r="A211" t="str">
        <f t="shared" si="3"/>
        <v>NIEM 3.0 / nc:PersonLicenseIdentification</v>
      </c>
      <c r="B211" t="s">
        <v>390</v>
      </c>
      <c r="C211" t="s">
        <v>495</v>
      </c>
      <c r="H211" t="s">
        <v>1046</v>
      </c>
    </row>
    <row r="212" spans="1:8" x14ac:dyDescent="0.25">
      <c r="A212" t="str">
        <f t="shared" si="3"/>
        <v>NIEM 3.0 / nc:PersonNationalIdentification</v>
      </c>
      <c r="B212" t="s">
        <v>390</v>
      </c>
      <c r="C212" t="s">
        <v>496</v>
      </c>
      <c r="H212" t="s">
        <v>1047</v>
      </c>
    </row>
    <row r="213" spans="1:8" x14ac:dyDescent="0.25">
      <c r="A213" t="str">
        <f t="shared" si="3"/>
        <v>NIEM 3.0 / nc:PersonPassportIdentification</v>
      </c>
      <c r="B213" t="s">
        <v>390</v>
      </c>
      <c r="C213" t="s">
        <v>497</v>
      </c>
      <c r="H213" t="s">
        <v>1048</v>
      </c>
    </row>
    <row r="214" spans="1:8" x14ac:dyDescent="0.25">
      <c r="A214" t="str">
        <f t="shared" si="3"/>
        <v>NIEM 3.0 / nc:PersonSSNIdentification</v>
      </c>
      <c r="B214" t="s">
        <v>390</v>
      </c>
      <c r="C214" t="s">
        <v>499</v>
      </c>
      <c r="H214" t="s">
        <v>1049</v>
      </c>
    </row>
    <row r="215" spans="1:8" x14ac:dyDescent="0.25">
      <c r="A215" t="str">
        <f t="shared" si="3"/>
        <v>NIEM 3.0 / nc:PersonStateIdentification</v>
      </c>
      <c r="B215" t="s">
        <v>390</v>
      </c>
      <c r="C215" t="s">
        <v>500</v>
      </c>
      <c r="H215" t="s">
        <v>1050</v>
      </c>
    </row>
    <row r="216" spans="1:8" x14ac:dyDescent="0.25">
      <c r="A216" t="str">
        <f t="shared" si="3"/>
        <v>NIEM 3.0 / nc:PersonTaxIdentification</v>
      </c>
      <c r="B216" t="s">
        <v>390</v>
      </c>
      <c r="C216" t="s">
        <v>501</v>
      </c>
      <c r="H216" t="s">
        <v>1051</v>
      </c>
    </row>
    <row r="217" spans="1:8" x14ac:dyDescent="0.25">
      <c r="A217" t="str">
        <f t="shared" si="3"/>
        <v>NIEM 3.0 / nc:PersonOtherIdentification</v>
      </c>
      <c r="B217" t="s">
        <v>390</v>
      </c>
      <c r="C217" t="s">
        <v>498</v>
      </c>
      <c r="H217" t="s">
        <v>1052</v>
      </c>
    </row>
    <row r="218" spans="1:8" x14ac:dyDescent="0.25">
      <c r="A218" t="str">
        <f t="shared" si="3"/>
        <v>NIEM 3.0 / cyfs:StudentIdentification</v>
      </c>
      <c r="B218" t="s">
        <v>390</v>
      </c>
      <c r="C218" t="s">
        <v>502</v>
      </c>
      <c r="H218" t="s">
        <v>1053</v>
      </c>
    </row>
    <row r="219" spans="1:8" x14ac:dyDescent="0.25">
      <c r="A219" t="str">
        <f t="shared" si="3"/>
        <v>NIEM 3.0 / j:PersonDEAIdentification</v>
      </c>
      <c r="B219" t="s">
        <v>390</v>
      </c>
      <c r="C219" t="s">
        <v>503</v>
      </c>
      <c r="H219" t="s">
        <v>1054</v>
      </c>
    </row>
    <row r="220" spans="1:8" x14ac:dyDescent="0.25">
      <c r="A220" t="str">
        <f t="shared" si="3"/>
        <v>NIEM 3.0 / j:PersonInterpolIdentification</v>
      </c>
      <c r="B220" t="s">
        <v>390</v>
      </c>
      <c r="C220" t="s">
        <v>504</v>
      </c>
      <c r="H220" t="s">
        <v>1055</v>
      </c>
    </row>
    <row r="221" spans="1:8" x14ac:dyDescent="0.25">
      <c r="A221" t="str">
        <f t="shared" si="3"/>
        <v>NIEM 3.0 / nc:PersonFullName</v>
      </c>
      <c r="B221" t="s">
        <v>390</v>
      </c>
      <c r="C221" t="s">
        <v>426</v>
      </c>
      <c r="H221" t="s">
        <v>1084</v>
      </c>
    </row>
    <row r="222" spans="1:8" x14ac:dyDescent="0.25">
      <c r="A222" t="str">
        <f t="shared" si="3"/>
        <v>NIEM 3.0 / nc:PersonGivenName</v>
      </c>
      <c r="B222" t="s">
        <v>390</v>
      </c>
      <c r="C222" t="s">
        <v>425</v>
      </c>
      <c r="H222" t="s">
        <v>1085</v>
      </c>
    </row>
    <row r="223" spans="1:8" x14ac:dyDescent="0.25">
      <c r="A223" t="str">
        <f t="shared" si="3"/>
        <v>NIEM 3.0 / nc:PersonSurName</v>
      </c>
      <c r="B223" t="s">
        <v>390</v>
      </c>
      <c r="C223" t="s">
        <v>427</v>
      </c>
      <c r="H223" t="s">
        <v>1086</v>
      </c>
    </row>
    <row r="224" spans="1:8" x14ac:dyDescent="0.25">
      <c r="A224" t="str">
        <f t="shared" si="3"/>
        <v>NIEM 3.0 / nc:PersonPreferredName</v>
      </c>
      <c r="B224" t="s">
        <v>390</v>
      </c>
      <c r="C224" t="s">
        <v>428</v>
      </c>
      <c r="H224" t="s">
        <v>1056</v>
      </c>
    </row>
    <row r="225" spans="1:8" x14ac:dyDescent="0.25">
      <c r="A225" t="str">
        <f t="shared" si="3"/>
        <v>NIEM 3.0 / nc:PersonSex</v>
      </c>
      <c r="B225" t="s">
        <v>390</v>
      </c>
      <c r="C225" t="s">
        <v>429</v>
      </c>
      <c r="H225" t="s">
        <v>1087</v>
      </c>
    </row>
    <row r="226" spans="1:8" x14ac:dyDescent="0.25">
      <c r="A226" t="str">
        <f t="shared" si="3"/>
        <v>NIEM 3.0 / nc:PersonMaidenName</v>
      </c>
      <c r="B226" t="s">
        <v>390</v>
      </c>
      <c r="C226" t="s">
        <v>456</v>
      </c>
      <c r="H226" t="s">
        <v>1088</v>
      </c>
    </row>
    <row r="227" spans="1:8" x14ac:dyDescent="0.25">
      <c r="A227" t="str">
        <f t="shared" si="3"/>
        <v>NIEM 3.0 / nc:PersonBirthDate</v>
      </c>
      <c r="B227" t="s">
        <v>390</v>
      </c>
      <c r="C227" t="s">
        <v>421</v>
      </c>
      <c r="H227" t="s">
        <v>1089</v>
      </c>
    </row>
    <row r="228" spans="1:8" x14ac:dyDescent="0.25">
      <c r="A228" t="str">
        <f t="shared" si="3"/>
        <v>NIEM 3.0 / nc:PersonDeathDate</v>
      </c>
      <c r="B228" t="s">
        <v>390</v>
      </c>
      <c r="C228" t="s">
        <v>424</v>
      </c>
      <c r="H228" t="s">
        <v>1090</v>
      </c>
    </row>
    <row r="229" spans="1:8" x14ac:dyDescent="0.25">
      <c r="A229" t="str">
        <f t="shared" si="3"/>
        <v>NIEM 3.0 / nc:PersonNationality</v>
      </c>
      <c r="B229" t="s">
        <v>390</v>
      </c>
      <c r="C229" t="s">
        <v>430</v>
      </c>
      <c r="H229" t="s">
        <v>1091</v>
      </c>
    </row>
    <row r="230" spans="1:8" x14ac:dyDescent="0.25">
      <c r="A230" t="str">
        <f t="shared" si="3"/>
        <v>NIEM 3.0 / nc:PersonBirthLocation</v>
      </c>
      <c r="B230" t="s">
        <v>390</v>
      </c>
      <c r="C230" t="s">
        <v>422</v>
      </c>
      <c r="H230" t="s">
        <v>1092</v>
      </c>
    </row>
    <row r="231" spans="1:8" x14ac:dyDescent="0.25">
      <c r="A231" t="str">
        <f t="shared" si="3"/>
        <v>NIEM 3.0 / m:PersonDeathLocation</v>
      </c>
      <c r="B231" t="s">
        <v>390</v>
      </c>
      <c r="C231" t="s">
        <v>506</v>
      </c>
      <c r="H231" t="s">
        <v>1093</v>
      </c>
    </row>
    <row r="232" spans="1:8" x14ac:dyDescent="0.25">
      <c r="A232" t="str">
        <f t="shared" si="3"/>
        <v>NIEM 3.0 / nc:PersonCitizenship</v>
      </c>
      <c r="B232" t="s">
        <v>390</v>
      </c>
      <c r="C232" t="s">
        <v>423</v>
      </c>
      <c r="H232" t="s">
        <v>1094</v>
      </c>
    </row>
    <row r="233" spans="1:8" x14ac:dyDescent="0.25">
      <c r="A233" t="str">
        <f t="shared" si="3"/>
        <v>NIEM 3.0 / cyfs:ServiceType</v>
      </c>
      <c r="B233" t="s">
        <v>390</v>
      </c>
      <c r="C233" t="s">
        <v>444</v>
      </c>
      <c r="H233" t="s">
        <v>1095</v>
      </c>
    </row>
    <row r="234" spans="1:8" x14ac:dyDescent="0.25">
      <c r="A234" t="str">
        <f t="shared" si="3"/>
        <v>NIEM 3.0 / nc:ActivityName</v>
      </c>
      <c r="B234" t="s">
        <v>390</v>
      </c>
      <c r="C234" t="s">
        <v>446</v>
      </c>
      <c r="H234" t="s">
        <v>1096</v>
      </c>
    </row>
    <row r="235" spans="1:8" x14ac:dyDescent="0.25">
      <c r="A235" t="str">
        <f t="shared" si="3"/>
        <v>NIEM 3.0 / cyfs:ServiceDescriptionText</v>
      </c>
      <c r="B235" t="s">
        <v>390</v>
      </c>
      <c r="C235" t="s">
        <v>445</v>
      </c>
      <c r="H235" t="s">
        <v>1097</v>
      </c>
    </row>
    <row r="236" spans="1:8" x14ac:dyDescent="0.25">
      <c r="A236" t="str">
        <f t="shared" si="3"/>
        <v>NIEM 3.0 / nc:ActivityDescriptionText</v>
      </c>
      <c r="B236" t="s">
        <v>390</v>
      </c>
      <c r="C236" t="s">
        <v>448</v>
      </c>
      <c r="H236" t="s">
        <v>1098</v>
      </c>
    </row>
    <row r="237" spans="1:8" x14ac:dyDescent="0.25">
      <c r="A237" t="str">
        <f t="shared" si="3"/>
        <v>NIEM 3.0 / nc:ActivityCategoryText</v>
      </c>
      <c r="B237" t="s">
        <v>390</v>
      </c>
      <c r="C237" t="s">
        <v>447</v>
      </c>
      <c r="H237" t="s">
        <v>1099</v>
      </c>
    </row>
    <row r="238" spans="1:8" x14ac:dyDescent="0.25">
      <c r="A238" t="str">
        <f t="shared" si="3"/>
        <v>NIEM 3.0 / nc:DateType</v>
      </c>
      <c r="B238" t="s">
        <v>390</v>
      </c>
      <c r="C238" t="s">
        <v>549</v>
      </c>
      <c r="H238" t="s">
        <v>1100</v>
      </c>
    </row>
    <row r="239" spans="1:8" x14ac:dyDescent="0.25">
      <c r="A239" t="str">
        <f t="shared" si="3"/>
        <v>NIEM 3.0 / nc:IdentificationType</v>
      </c>
      <c r="B239" t="s">
        <v>390</v>
      </c>
      <c r="C239" t="s">
        <v>543</v>
      </c>
      <c r="H239" t="s">
        <v>1101</v>
      </c>
    </row>
    <row r="240" spans="1:8" x14ac:dyDescent="0.25">
      <c r="A240" t="str">
        <f t="shared" si="3"/>
        <v>NIEM 3.0 / nc:IdentificationID</v>
      </c>
      <c r="B240" t="s">
        <v>390</v>
      </c>
      <c r="C240" t="s">
        <v>544</v>
      </c>
      <c r="H240" t="s">
        <v>1102</v>
      </c>
    </row>
    <row r="241" spans="1:8" x14ac:dyDescent="0.25">
      <c r="A241" t="str">
        <f t="shared" si="3"/>
        <v>NIEM 3.0 / nc:IdentificationCategory</v>
      </c>
      <c r="B241" t="s">
        <v>390</v>
      </c>
      <c r="C241" t="s">
        <v>545</v>
      </c>
      <c r="H241" t="s">
        <v>1103</v>
      </c>
    </row>
    <row r="242" spans="1:8" x14ac:dyDescent="0.25">
      <c r="A242" t="str">
        <f t="shared" si="3"/>
        <v>NIEM 3.0 / nc:IdentificationEffectiveDate</v>
      </c>
      <c r="B242" t="s">
        <v>390</v>
      </c>
      <c r="C242" t="s">
        <v>546</v>
      </c>
      <c r="H242" t="s">
        <v>1104</v>
      </c>
    </row>
    <row r="243" spans="1:8" x14ac:dyDescent="0.25">
      <c r="A243" t="str">
        <f t="shared" si="3"/>
        <v>NIEM 3.0 / nc:IdentificationSourceText</v>
      </c>
      <c r="B243" t="s">
        <v>390</v>
      </c>
      <c r="C243" t="s">
        <v>547</v>
      </c>
      <c r="H243" t="s">
        <v>1105</v>
      </c>
    </row>
    <row r="244" spans="1:8" x14ac:dyDescent="0.25">
      <c r="A244" t="str">
        <f t="shared" si="3"/>
        <v>NIEM 3.0 / niem-xs:string</v>
      </c>
      <c r="B244" t="s">
        <v>390</v>
      </c>
      <c r="C244" t="s">
        <v>548</v>
      </c>
    </row>
    <row r="245" spans="1:8" x14ac:dyDescent="0.25">
      <c r="A245" t="str">
        <f t="shared" si="3"/>
        <v>NIEM 3.0 / nc:TextType</v>
      </c>
      <c r="B245" t="s">
        <v>390</v>
      </c>
      <c r="C245" t="s">
        <v>541</v>
      </c>
      <c r="H245" t="s">
        <v>1106</v>
      </c>
    </row>
    <row r="246" spans="1:8" x14ac:dyDescent="0.25">
      <c r="A246" t="str">
        <f t="shared" si="3"/>
        <v>NIEM 3.0 / @xml:lang</v>
      </c>
      <c r="B246" t="s">
        <v>390</v>
      </c>
      <c r="C246" t="s">
        <v>542</v>
      </c>
      <c r="H246" t="s">
        <v>1107</v>
      </c>
    </row>
    <row r="247" spans="1:8" x14ac:dyDescent="0.25">
      <c r="A247" t="str">
        <f t="shared" si="3"/>
        <v>NIEM 3.0 / niem-xs:anyURI</v>
      </c>
      <c r="B247" t="s">
        <v>390</v>
      </c>
      <c r="C247" t="s">
        <v>550</v>
      </c>
    </row>
    <row r="248" spans="1:8" x14ac:dyDescent="0.25">
      <c r="A248" t="str">
        <f t="shared" si="3"/>
        <v>Core Vocabularies RDF Schemas / locn:Address</v>
      </c>
      <c r="B248" t="s">
        <v>671</v>
      </c>
      <c r="C248" t="s">
        <v>639</v>
      </c>
      <c r="D248" t="s">
        <v>6</v>
      </c>
      <c r="H248" t="s">
        <v>1185</v>
      </c>
    </row>
    <row r="249" spans="1:8" x14ac:dyDescent="0.25">
      <c r="A249" t="str">
        <f t="shared" si="3"/>
        <v>Core Vocabularies RDF Schemas / locn:fullAddress</v>
      </c>
      <c r="B249" t="s">
        <v>671</v>
      </c>
      <c r="C249" t="s">
        <v>626</v>
      </c>
      <c r="D249" t="s">
        <v>1186</v>
      </c>
      <c r="H249" t="s">
        <v>1187</v>
      </c>
    </row>
    <row r="250" spans="1:8" x14ac:dyDescent="0.25">
      <c r="A250" t="str">
        <f t="shared" si="3"/>
        <v>Core Vocabularies RDF Schemas / locn:poBox</v>
      </c>
      <c r="B250" t="s">
        <v>671</v>
      </c>
      <c r="C250" t="s">
        <v>627</v>
      </c>
      <c r="D250" t="s">
        <v>1188</v>
      </c>
      <c r="H250" t="s">
        <v>1189</v>
      </c>
    </row>
    <row r="251" spans="1:8" x14ac:dyDescent="0.25">
      <c r="A251" t="str">
        <f t="shared" si="3"/>
        <v>Core Vocabularies RDF Schemas / locn:thoroughfare</v>
      </c>
      <c r="B251" t="s">
        <v>671</v>
      </c>
      <c r="C251" t="s">
        <v>628</v>
      </c>
      <c r="D251" t="s">
        <v>1190</v>
      </c>
      <c r="H251" t="s">
        <v>1191</v>
      </c>
    </row>
    <row r="252" spans="1:8" x14ac:dyDescent="0.25">
      <c r="A252" t="str">
        <f t="shared" si="3"/>
        <v>Core Vocabularies RDF Schemas / locn:locatorDesignator</v>
      </c>
      <c r="B252" t="s">
        <v>671</v>
      </c>
      <c r="C252" t="s">
        <v>629</v>
      </c>
      <c r="D252" t="s">
        <v>1193</v>
      </c>
      <c r="H252" t="s">
        <v>1192</v>
      </c>
    </row>
    <row r="253" spans="1:8" x14ac:dyDescent="0.25">
      <c r="A253" t="str">
        <f t="shared" si="3"/>
        <v>Core Vocabularies RDF Schemas / locn:locatorName</v>
      </c>
      <c r="B253" t="s">
        <v>671</v>
      </c>
      <c r="C253" t="s">
        <v>630</v>
      </c>
      <c r="D253" t="s">
        <v>1194</v>
      </c>
      <c r="H253" t="s">
        <v>1195</v>
      </c>
    </row>
    <row r="254" spans="1:8" x14ac:dyDescent="0.25">
      <c r="A254" t="str">
        <f t="shared" si="3"/>
        <v>Core Vocabularies RDF Schemas / locn:addressArea</v>
      </c>
      <c r="B254" t="s">
        <v>671</v>
      </c>
      <c r="C254" t="s">
        <v>631</v>
      </c>
      <c r="D254" t="s">
        <v>1196</v>
      </c>
      <c r="H254" t="s">
        <v>1197</v>
      </c>
    </row>
    <row r="255" spans="1:8" x14ac:dyDescent="0.25">
      <c r="A255" t="str">
        <f t="shared" si="3"/>
        <v>Core Vocabularies RDF Schemas / locn:postName</v>
      </c>
      <c r="B255" t="s">
        <v>671</v>
      </c>
      <c r="C255" t="s">
        <v>632</v>
      </c>
      <c r="D255" t="s">
        <v>1198</v>
      </c>
      <c r="H255" t="s">
        <v>1199</v>
      </c>
    </row>
    <row r="256" spans="1:8" x14ac:dyDescent="0.25">
      <c r="A256" t="str">
        <f t="shared" si="3"/>
        <v>Core Vocabularies RDF Schemas / locn:adminUnitL2</v>
      </c>
      <c r="B256" t="s">
        <v>671</v>
      </c>
      <c r="C256" t="s">
        <v>633</v>
      </c>
      <c r="D256" t="s">
        <v>1200</v>
      </c>
      <c r="H256" t="s">
        <v>1201</v>
      </c>
    </row>
    <row r="257" spans="1:8" x14ac:dyDescent="0.25">
      <c r="A257" t="str">
        <f t="shared" si="3"/>
        <v>Core Vocabularies RDF Schemas / locn:adminUnitL1</v>
      </c>
      <c r="B257" t="s">
        <v>671</v>
      </c>
      <c r="C257" t="s">
        <v>634</v>
      </c>
      <c r="D257" t="s">
        <v>1202</v>
      </c>
      <c r="H257" t="s">
        <v>1203</v>
      </c>
    </row>
    <row r="258" spans="1:8" x14ac:dyDescent="0.25">
      <c r="A258" t="str">
        <f t="shared" si="3"/>
        <v>Core Vocabularies RDF Schemas / locn:postCode</v>
      </c>
      <c r="B258" t="s">
        <v>671</v>
      </c>
      <c r="C258" t="s">
        <v>635</v>
      </c>
      <c r="D258" t="s">
        <v>1205</v>
      </c>
      <c r="H258" t="s">
        <v>1204</v>
      </c>
    </row>
    <row r="259" spans="1:8" x14ac:dyDescent="0.25">
      <c r="A259" t="str">
        <f t="shared" ref="A259:A322" si="4">CONCATENATE(B259, " / ", C259)</f>
        <v>Core Vocabularies RDF Schemas / locn:addressId</v>
      </c>
      <c r="B259" t="s">
        <v>671</v>
      </c>
      <c r="C259" t="s">
        <v>636</v>
      </c>
      <c r="D259" t="s">
        <v>1207</v>
      </c>
      <c r="H259" t="s">
        <v>1206</v>
      </c>
    </row>
    <row r="260" spans="1:8" x14ac:dyDescent="0.25">
      <c r="A260" t="str">
        <f t="shared" si="4"/>
        <v>Core Vocabularies RDF Schemas / dcterms:Agent</v>
      </c>
      <c r="B260" t="s">
        <v>671</v>
      </c>
      <c r="C260" t="s">
        <v>676</v>
      </c>
      <c r="D260" t="s">
        <v>23</v>
      </c>
      <c r="H260" t="s">
        <v>1228</v>
      </c>
    </row>
    <row r="261" spans="1:8" x14ac:dyDescent="0.25">
      <c r="A261" t="str">
        <f t="shared" si="4"/>
        <v>Core Vocabularies RDF Schemas / cpsv:hasRole</v>
      </c>
      <c r="B261" t="s">
        <v>671</v>
      </c>
      <c r="C261" t="s">
        <v>675</v>
      </c>
      <c r="D261" t="s">
        <v>1227</v>
      </c>
      <c r="H261" t="s">
        <v>1226</v>
      </c>
    </row>
    <row r="262" spans="1:8" x14ac:dyDescent="0.25">
      <c r="A262" t="str">
        <f t="shared" si="4"/>
        <v>Core Vocabularies RDF Schemas / cpsv:provides</v>
      </c>
      <c r="B262" t="s">
        <v>671</v>
      </c>
      <c r="C262" t="s">
        <v>677</v>
      </c>
      <c r="D262" t="s">
        <v>1224</v>
      </c>
      <c r="H262" t="s">
        <v>1225</v>
      </c>
    </row>
    <row r="263" spans="1:8" x14ac:dyDescent="0.25">
      <c r="A263" t="str">
        <f t="shared" si="4"/>
        <v>Core Vocabularies RDF Schemas / cpsv:uses</v>
      </c>
      <c r="B263" t="s">
        <v>671</v>
      </c>
      <c r="C263" t="s">
        <v>678</v>
      </c>
      <c r="D263" t="s">
        <v>1223</v>
      </c>
      <c r="H263" t="s">
        <v>1222</v>
      </c>
    </row>
    <row r="264" spans="1:8" x14ac:dyDescent="0.25">
      <c r="A264" t="str">
        <f t="shared" si="4"/>
        <v>Core Vocabularies RDF Schemas / cpsv:hasChannel</v>
      </c>
      <c r="B264" t="s">
        <v>671</v>
      </c>
      <c r="C264" t="s">
        <v>664</v>
      </c>
      <c r="D264" t="s">
        <v>1221</v>
      </c>
      <c r="H264" t="s">
        <v>1220</v>
      </c>
    </row>
    <row r="265" spans="1:8" x14ac:dyDescent="0.25">
      <c r="A265" t="str">
        <f t="shared" si="4"/>
        <v>Core Vocabularies RDF Schemas / cpsv:FormalFramework</v>
      </c>
      <c r="B265" t="s">
        <v>671</v>
      </c>
      <c r="C265" t="s">
        <v>683</v>
      </c>
    </row>
    <row r="266" spans="1:8" x14ac:dyDescent="0.25">
      <c r="A266" t="str">
        <f t="shared" si="4"/>
        <v>Core Vocabularies RDF Schemas / dcterms:creator</v>
      </c>
      <c r="B266" t="s">
        <v>671</v>
      </c>
      <c r="C266" t="s">
        <v>684</v>
      </c>
      <c r="D266" t="s">
        <v>33</v>
      </c>
      <c r="H266" t="s">
        <v>1229</v>
      </c>
    </row>
    <row r="267" spans="1:8" x14ac:dyDescent="0.25">
      <c r="A267" t="str">
        <f t="shared" si="4"/>
        <v>Core Vocabularies RDF Schemas / dcterms:relation</v>
      </c>
      <c r="B267" t="s">
        <v>671</v>
      </c>
      <c r="C267" t="s">
        <v>1293</v>
      </c>
      <c r="D267" t="s">
        <v>1294</v>
      </c>
      <c r="H267" t="s">
        <v>1295</v>
      </c>
    </row>
    <row r="268" spans="1:8" x14ac:dyDescent="0.25">
      <c r="A268" t="str">
        <f t="shared" si="4"/>
        <v>Core Vocabularies RDF Schemas / locn:Geometry</v>
      </c>
      <c r="B268" t="s">
        <v>671</v>
      </c>
      <c r="C268" t="s">
        <v>638</v>
      </c>
      <c r="D268" t="s">
        <v>34</v>
      </c>
      <c r="H268" t="s">
        <v>1208</v>
      </c>
    </row>
    <row r="269" spans="1:8" x14ac:dyDescent="0.25">
      <c r="A269" t="str">
        <f t="shared" si="4"/>
        <v>Core Vocabularies RDF Schemas / locn:geometry</v>
      </c>
      <c r="B269" t="s">
        <v>671</v>
      </c>
      <c r="C269" t="s">
        <v>637</v>
      </c>
      <c r="D269" t="s">
        <v>1209</v>
      </c>
      <c r="H269" t="s">
        <v>1210</v>
      </c>
    </row>
    <row r="270" spans="1:8" x14ac:dyDescent="0.25">
      <c r="A270" t="str">
        <f t="shared" si="4"/>
        <v>Core Vocabularies RDF Schemas / cpsv:Input</v>
      </c>
      <c r="B270" t="s">
        <v>671</v>
      </c>
      <c r="C270" t="s">
        <v>686</v>
      </c>
      <c r="D270" t="s">
        <v>38</v>
      </c>
      <c r="H270" t="s">
        <v>1230</v>
      </c>
    </row>
    <row r="271" spans="1:8" x14ac:dyDescent="0.25">
      <c r="A271" t="str">
        <f t="shared" si="4"/>
        <v>Core Vocabularies RDF Schemas / dcterms:title</v>
      </c>
      <c r="B271" t="s">
        <v>671</v>
      </c>
      <c r="C271" t="s">
        <v>685</v>
      </c>
      <c r="D271" t="s">
        <v>1232</v>
      </c>
      <c r="H271" t="s">
        <v>1231</v>
      </c>
    </row>
    <row r="272" spans="1:8" x14ac:dyDescent="0.25">
      <c r="A272" t="str">
        <f t="shared" si="4"/>
        <v>Core Vocabularies RDF Schemas / dcterms:description</v>
      </c>
      <c r="B272" t="s">
        <v>671</v>
      </c>
      <c r="C272" t="s">
        <v>681</v>
      </c>
      <c r="D272" t="s">
        <v>29</v>
      </c>
      <c r="H272" t="s">
        <v>1233</v>
      </c>
    </row>
    <row r="273" spans="1:8" x14ac:dyDescent="0.25">
      <c r="A273" t="str">
        <f t="shared" si="4"/>
        <v>Core Vocabularies RDF Schemas / dcterms:type</v>
      </c>
      <c r="B273" t="s">
        <v>671</v>
      </c>
      <c r="C273" t="s">
        <v>680</v>
      </c>
      <c r="D273" t="s">
        <v>2</v>
      </c>
      <c r="H273" t="s">
        <v>1234</v>
      </c>
    </row>
    <row r="274" spans="1:8" x14ac:dyDescent="0.25">
      <c r="A274" t="str">
        <f t="shared" si="4"/>
        <v>Core Vocabularies RDF Schemas / dcterms:Jurisdiction</v>
      </c>
      <c r="B274" t="s">
        <v>671</v>
      </c>
      <c r="C274" t="s">
        <v>687</v>
      </c>
      <c r="D274" t="s">
        <v>42</v>
      </c>
      <c r="H274" t="s">
        <v>1235</v>
      </c>
    </row>
    <row r="275" spans="1:8" x14ac:dyDescent="0.25">
      <c r="A275" t="str">
        <f t="shared" si="4"/>
        <v>Core Vocabularies RDF Schemas / URI</v>
      </c>
      <c r="B275" t="s">
        <v>671</v>
      </c>
      <c r="C275" t="s">
        <v>22</v>
      </c>
    </row>
    <row r="276" spans="1:8" x14ac:dyDescent="0.25">
      <c r="A276" t="str">
        <f t="shared" si="4"/>
        <v>Core Vocabularies RDF Schemas / rov:RegisteredOrganization</v>
      </c>
      <c r="B276" t="s">
        <v>671</v>
      </c>
      <c r="C276" t="s">
        <v>645</v>
      </c>
      <c r="D276" t="s">
        <v>1236</v>
      </c>
      <c r="H276" t="s">
        <v>1421</v>
      </c>
    </row>
    <row r="277" spans="1:8" x14ac:dyDescent="0.25">
      <c r="A277" t="str">
        <f t="shared" si="4"/>
        <v>Core Vocabularies RDF Schemas / rov:registration 
rdfs:subPropertyOf adms:identifier</v>
      </c>
      <c r="B277" t="s">
        <v>671</v>
      </c>
      <c r="C277" t="s">
        <v>649</v>
      </c>
      <c r="D277" t="s">
        <v>1237</v>
      </c>
      <c r="H277" t="s">
        <v>1238</v>
      </c>
    </row>
    <row r="278" spans="1:8" x14ac:dyDescent="0.25">
      <c r="A278" t="str">
        <f t="shared" si="4"/>
        <v>Core Vocabularies RDF Schemas / rov:registration</v>
      </c>
      <c r="B278" t="s">
        <v>671</v>
      </c>
      <c r="C278" t="s">
        <v>708</v>
      </c>
      <c r="D278" t="s">
        <v>1237</v>
      </c>
      <c r="H278" t="s">
        <v>1238</v>
      </c>
    </row>
    <row r="279" spans="1:8" x14ac:dyDescent="0.25">
      <c r="A279" t="str">
        <f t="shared" si="4"/>
        <v>Core Vocabularies RDF Schemas / rov:legalName</v>
      </c>
      <c r="B279" t="s">
        <v>671</v>
      </c>
      <c r="C279" t="s">
        <v>643</v>
      </c>
      <c r="D279" t="s">
        <v>1240</v>
      </c>
      <c r="H279" t="s">
        <v>1239</v>
      </c>
    </row>
    <row r="280" spans="1:8" x14ac:dyDescent="0.25">
      <c r="A280" t="str">
        <f t="shared" si="4"/>
        <v>Core Vocabularies RDF Schemas / skos:altLabel</v>
      </c>
      <c r="B280" t="s">
        <v>671</v>
      </c>
      <c r="C280" t="s">
        <v>644</v>
      </c>
      <c r="D280" t="s">
        <v>1243</v>
      </c>
    </row>
    <row r="281" spans="1:8" x14ac:dyDescent="0.25">
      <c r="A281" t="str">
        <f t="shared" si="4"/>
        <v>Core Vocabularies RDF Schemas / rov:orgType 
rdfs:subPropertyOf org:classification</v>
      </c>
      <c r="B281" t="s">
        <v>671</v>
      </c>
      <c r="C281" t="s">
        <v>646</v>
      </c>
      <c r="D281" t="s">
        <v>1241</v>
      </c>
      <c r="H281" t="s">
        <v>1242</v>
      </c>
    </row>
    <row r="282" spans="1:8" x14ac:dyDescent="0.25">
      <c r="A282" t="str">
        <f t="shared" si="4"/>
        <v>Core Vocabularies RDF Schemas / rov:orgStatus 
rdfs:subPropertyOf org:classification</v>
      </c>
      <c r="B282" t="s">
        <v>671</v>
      </c>
      <c r="C282" t="s">
        <v>647</v>
      </c>
      <c r="D282" t="s">
        <v>1245</v>
      </c>
      <c r="H282" t="s">
        <v>1244</v>
      </c>
    </row>
    <row r="283" spans="1:8" x14ac:dyDescent="0.25">
      <c r="A283" t="str">
        <f t="shared" si="4"/>
        <v>Core Vocabularies RDF Schemas / rov:orgActivity 
rdfs:subPropertyOf org:classification</v>
      </c>
      <c r="B283" t="s">
        <v>671</v>
      </c>
      <c r="C283" t="s">
        <v>648</v>
      </c>
      <c r="D283" t="s">
        <v>1246</v>
      </c>
      <c r="H283" t="s">
        <v>1247</v>
      </c>
    </row>
    <row r="284" spans="1:8" x14ac:dyDescent="0.25">
      <c r="A284" t="str">
        <f t="shared" si="4"/>
        <v>Core Vocabularies RDF Schemas / org:hasRegisteredSite</v>
      </c>
      <c r="B284" t="s">
        <v>671</v>
      </c>
      <c r="C284" t="s">
        <v>712</v>
      </c>
      <c r="D284" t="s">
        <v>1248</v>
      </c>
      <c r="H284" t="s">
        <v>1250</v>
      </c>
    </row>
    <row r="285" spans="1:8" x14ac:dyDescent="0.25">
      <c r="A285" t="str">
        <f t="shared" si="4"/>
        <v>Core Vocabularies RDF Schemas / locn:address</v>
      </c>
      <c r="B285" t="s">
        <v>671</v>
      </c>
      <c r="C285" t="s">
        <v>625</v>
      </c>
      <c r="D285" t="s">
        <v>1216</v>
      </c>
      <c r="H285" t="s">
        <v>1249</v>
      </c>
    </row>
    <row r="286" spans="1:8" x14ac:dyDescent="0.25">
      <c r="A286" t="str">
        <f t="shared" si="4"/>
        <v>Core Vocabularies RDF Schemas / locn:location</v>
      </c>
      <c r="B286" t="s">
        <v>671</v>
      </c>
      <c r="C286" t="s">
        <v>688</v>
      </c>
      <c r="D286" t="s">
        <v>1251</v>
      </c>
      <c r="H286" t="s">
        <v>1252</v>
      </c>
    </row>
    <row r="287" spans="1:8" x14ac:dyDescent="0.25">
      <c r="A287" t="str">
        <f t="shared" si="4"/>
        <v>Core Vocabularies RDF Schemas / dcterms:Location</v>
      </c>
      <c r="B287" t="s">
        <v>671</v>
      </c>
      <c r="C287" t="s">
        <v>640</v>
      </c>
      <c r="D287" t="s">
        <v>53</v>
      </c>
      <c r="H287" t="s">
        <v>1211</v>
      </c>
    </row>
    <row r="288" spans="1:8" x14ac:dyDescent="0.25">
      <c r="A288" t="str">
        <f t="shared" si="4"/>
        <v>Core Vocabularies RDF Schemas / locn:geographicName</v>
      </c>
      <c r="B288" t="s">
        <v>671</v>
      </c>
      <c r="C288" t="s">
        <v>642</v>
      </c>
      <c r="D288" t="s">
        <v>1213</v>
      </c>
      <c r="H288" t="s">
        <v>1212</v>
      </c>
    </row>
    <row r="289" spans="1:8" x14ac:dyDescent="0.25">
      <c r="A289" t="str">
        <f t="shared" si="4"/>
        <v>Core Vocabularies RDF Schemas / rdfs:seeAlso</v>
      </c>
      <c r="B289" t="s">
        <v>671</v>
      </c>
      <c r="C289" t="s">
        <v>641</v>
      </c>
      <c r="D289" t="s">
        <v>1214</v>
      </c>
      <c r="H289" t="s">
        <v>1215</v>
      </c>
    </row>
    <row r="290" spans="1:8" x14ac:dyDescent="0.25">
      <c r="A290" t="str">
        <f t="shared" si="4"/>
        <v>Core Vocabularies RDF Schemas / locn:address</v>
      </c>
      <c r="B290" t="s">
        <v>671</v>
      </c>
      <c r="C290" t="s">
        <v>625</v>
      </c>
      <c r="D290" t="s">
        <v>1216</v>
      </c>
      <c r="H290" t="s">
        <v>1217</v>
      </c>
    </row>
    <row r="291" spans="1:8" x14ac:dyDescent="0.25">
      <c r="A291" t="str">
        <f t="shared" si="4"/>
        <v>Core Vocabularies RDF Schemas / cpsv:Output</v>
      </c>
      <c r="B291" t="s">
        <v>671</v>
      </c>
      <c r="C291" t="s">
        <v>689</v>
      </c>
      <c r="D291" t="s">
        <v>57</v>
      </c>
      <c r="H291" t="s">
        <v>1253</v>
      </c>
    </row>
    <row r="292" spans="1:8" x14ac:dyDescent="0.25">
      <c r="A292" t="str">
        <f t="shared" si="4"/>
        <v>Core Vocabularies RDF Schemas / dcterms:PeriodOfTime</v>
      </c>
      <c r="B292" t="s">
        <v>671</v>
      </c>
      <c r="C292" t="s">
        <v>690</v>
      </c>
      <c r="D292" t="s">
        <v>1254</v>
      </c>
      <c r="H292" t="s">
        <v>238</v>
      </c>
    </row>
    <row r="293" spans="1:8" x14ac:dyDescent="0.25">
      <c r="A293" t="str">
        <f t="shared" si="4"/>
        <v>Core Vocabularies RDF Schemas / person:Person</v>
      </c>
      <c r="B293" t="s">
        <v>671</v>
      </c>
      <c r="C293" t="s">
        <v>652</v>
      </c>
      <c r="D293" t="s">
        <v>43</v>
      </c>
      <c r="H293" t="s">
        <v>1255</v>
      </c>
    </row>
    <row r="294" spans="1:8" x14ac:dyDescent="0.25">
      <c r="A294" t="str">
        <f t="shared" si="4"/>
        <v>Core Vocabularies RDF Schemas / dcterms:identifier</v>
      </c>
      <c r="B294" t="s">
        <v>671</v>
      </c>
      <c r="C294" t="s">
        <v>672</v>
      </c>
      <c r="D294" t="s">
        <v>1</v>
      </c>
      <c r="H294" t="s">
        <v>1256</v>
      </c>
    </row>
    <row r="295" spans="1:8" x14ac:dyDescent="0.25">
      <c r="A295" t="str">
        <f t="shared" si="4"/>
        <v>Core Vocabularies RDF Schemas / foaf:name</v>
      </c>
      <c r="B295" t="s">
        <v>671</v>
      </c>
      <c r="C295" t="s">
        <v>693</v>
      </c>
      <c r="D295" t="s">
        <v>1257</v>
      </c>
      <c r="H295" t="s">
        <v>1258</v>
      </c>
    </row>
    <row r="296" spans="1:8" x14ac:dyDescent="0.25">
      <c r="A296" t="str">
        <f t="shared" si="4"/>
        <v>Core Vocabularies RDF Schemas / foaf:givenName</v>
      </c>
      <c r="B296" t="s">
        <v>671</v>
      </c>
      <c r="C296" t="s">
        <v>694</v>
      </c>
      <c r="D296" t="s">
        <v>1259</v>
      </c>
      <c r="H296" t="s">
        <v>1260</v>
      </c>
    </row>
    <row r="297" spans="1:8" x14ac:dyDescent="0.25">
      <c r="A297" t="str">
        <f t="shared" si="4"/>
        <v>Core Vocabularies RDF Schemas / foaf:familyName</v>
      </c>
      <c r="B297" t="s">
        <v>671</v>
      </c>
      <c r="C297" t="s">
        <v>695</v>
      </c>
      <c r="D297" t="s">
        <v>1261</v>
      </c>
      <c r="H297" t="s">
        <v>1262</v>
      </c>
    </row>
    <row r="298" spans="1:8" x14ac:dyDescent="0.25">
      <c r="A298" t="str">
        <f t="shared" si="4"/>
        <v>Core Vocabularies RDF Schemas / person:patronymicName</v>
      </c>
      <c r="B298" t="s">
        <v>671</v>
      </c>
      <c r="C298" t="s">
        <v>653</v>
      </c>
      <c r="D298" t="s">
        <v>1263</v>
      </c>
      <c r="H298" t="s">
        <v>1264</v>
      </c>
    </row>
    <row r="299" spans="1:8" x14ac:dyDescent="0.25">
      <c r="A299" t="str">
        <f t="shared" si="4"/>
        <v>Core Vocabularies RDF Schemas / dcterms:alternative</v>
      </c>
      <c r="B299" t="s">
        <v>671</v>
      </c>
      <c r="C299" t="s">
        <v>696</v>
      </c>
      <c r="D299" t="s">
        <v>1265</v>
      </c>
      <c r="H299" t="s">
        <v>1266</v>
      </c>
    </row>
    <row r="300" spans="1:8" x14ac:dyDescent="0.25">
      <c r="A300" t="str">
        <f t="shared" si="4"/>
        <v>Core Vocabularies RDF Schemas / schema:gender</v>
      </c>
      <c r="B300" t="s">
        <v>671</v>
      </c>
      <c r="C300" t="s">
        <v>697</v>
      </c>
      <c r="D300" t="s">
        <v>1267</v>
      </c>
      <c r="H300" t="s">
        <v>1268</v>
      </c>
    </row>
    <row r="301" spans="1:8" x14ac:dyDescent="0.25">
      <c r="A301" t="str">
        <f t="shared" si="4"/>
        <v>Core Vocabularies RDF Schemas / person:birthName</v>
      </c>
      <c r="B301" t="s">
        <v>671</v>
      </c>
      <c r="C301" t="s">
        <v>654</v>
      </c>
      <c r="D301" t="s">
        <v>1269</v>
      </c>
      <c r="H301" t="s">
        <v>100</v>
      </c>
    </row>
    <row r="302" spans="1:8" x14ac:dyDescent="0.25">
      <c r="A302" t="str">
        <f t="shared" si="4"/>
        <v>Core Vocabularies RDF Schemas / schema:birthDate</v>
      </c>
      <c r="B302" t="s">
        <v>671</v>
      </c>
      <c r="C302" t="s">
        <v>691</v>
      </c>
      <c r="D302" t="s">
        <v>1270</v>
      </c>
      <c r="H302" t="s">
        <v>1271</v>
      </c>
    </row>
    <row r="303" spans="1:8" x14ac:dyDescent="0.25">
      <c r="A303" t="str">
        <f t="shared" si="4"/>
        <v xml:space="preserve">Core Vocabularies RDF Schemas / schema:deathDate </v>
      </c>
      <c r="B303" t="s">
        <v>671</v>
      </c>
      <c r="C303" t="s">
        <v>692</v>
      </c>
      <c r="D303" t="s">
        <v>1272</v>
      </c>
      <c r="H303" t="s">
        <v>1273</v>
      </c>
    </row>
    <row r="304" spans="1:8" x14ac:dyDescent="0.25">
      <c r="A304" t="str">
        <f t="shared" si="4"/>
        <v>Core Vocabularies RDF Schemas / person:countryOfBirth</v>
      </c>
      <c r="B304" t="s">
        <v>671</v>
      </c>
      <c r="C304" t="s">
        <v>657</v>
      </c>
      <c r="D304" t="s">
        <v>1274</v>
      </c>
      <c r="H304" t="s">
        <v>1275</v>
      </c>
    </row>
    <row r="305" spans="1:8" x14ac:dyDescent="0.25">
      <c r="A305" t="str">
        <f t="shared" si="4"/>
        <v>Core Vocabularies RDF Schemas / person:countryOfDeath</v>
      </c>
      <c r="B305" t="s">
        <v>671</v>
      </c>
      <c r="C305" t="s">
        <v>658</v>
      </c>
      <c r="D305" t="s">
        <v>1276</v>
      </c>
      <c r="H305" t="s">
        <v>1277</v>
      </c>
    </row>
    <row r="306" spans="1:8" x14ac:dyDescent="0.25">
      <c r="A306" t="str">
        <f t="shared" si="4"/>
        <v>Core Vocabularies RDF Schemas / person:placeOfBirth</v>
      </c>
      <c r="B306" t="s">
        <v>671</v>
      </c>
      <c r="C306" t="s">
        <v>655</v>
      </c>
      <c r="D306" t="s">
        <v>1278</v>
      </c>
      <c r="H306" t="s">
        <v>1279</v>
      </c>
    </row>
    <row r="307" spans="1:8" x14ac:dyDescent="0.25">
      <c r="A307" t="str">
        <f t="shared" si="4"/>
        <v>Core Vocabularies RDF Schemas / person:placeOfDeath</v>
      </c>
      <c r="B307" t="s">
        <v>671</v>
      </c>
      <c r="C307" t="s">
        <v>656</v>
      </c>
      <c r="D307" t="s">
        <v>1280</v>
      </c>
      <c r="H307" t="s">
        <v>1281</v>
      </c>
    </row>
    <row r="308" spans="1:8" x14ac:dyDescent="0.25">
      <c r="A308" t="str">
        <f t="shared" si="4"/>
        <v>Core Vocabularies RDF Schemas / person:citizenship</v>
      </c>
      <c r="B308" t="s">
        <v>671</v>
      </c>
      <c r="C308" t="s">
        <v>659</v>
      </c>
      <c r="D308" t="s">
        <v>1282</v>
      </c>
      <c r="H308" t="s">
        <v>1283</v>
      </c>
    </row>
    <row r="309" spans="1:8" x14ac:dyDescent="0.25">
      <c r="A309" t="str">
        <f t="shared" si="4"/>
        <v>Core Vocabularies RDF Schemas / person:residency</v>
      </c>
      <c r="B309" t="s">
        <v>671</v>
      </c>
      <c r="C309" t="s">
        <v>660</v>
      </c>
      <c r="D309" t="s">
        <v>1284</v>
      </c>
      <c r="H309" t="s">
        <v>1285</v>
      </c>
    </row>
    <row r="310" spans="1:8" x14ac:dyDescent="0.25">
      <c r="A310" t="str">
        <f t="shared" si="4"/>
        <v>Core Vocabularies RDF Schemas / cpsv:PublicService</v>
      </c>
      <c r="B310" t="s">
        <v>671</v>
      </c>
      <c r="C310" t="s">
        <v>661</v>
      </c>
      <c r="D310" t="s">
        <v>25</v>
      </c>
      <c r="H310" t="s">
        <v>1218</v>
      </c>
    </row>
    <row r="311" spans="1:8" x14ac:dyDescent="0.25">
      <c r="A311" t="str">
        <f t="shared" si="4"/>
        <v>Core Vocabularies RDF Schemas / skos:prefLabel</v>
      </c>
      <c r="B311" t="s">
        <v>671</v>
      </c>
      <c r="C311" t="s">
        <v>711</v>
      </c>
      <c r="D311" t="s">
        <v>1286</v>
      </c>
    </row>
    <row r="312" spans="1:8" x14ac:dyDescent="0.25">
      <c r="A312" t="str">
        <f t="shared" si="4"/>
        <v>Core Vocabularies RDF Schemas / dcterms:language</v>
      </c>
      <c r="B312" t="s">
        <v>671</v>
      </c>
      <c r="C312" t="s">
        <v>679</v>
      </c>
      <c r="D312" t="s">
        <v>85</v>
      </c>
      <c r="H312" t="s">
        <v>1287</v>
      </c>
    </row>
    <row r="313" spans="1:8" x14ac:dyDescent="0.25">
      <c r="A313" t="str">
        <f t="shared" si="4"/>
        <v>Core Vocabularies RDF Schemas / foaf:homepage</v>
      </c>
      <c r="B313" t="s">
        <v>671</v>
      </c>
      <c r="C313" t="s">
        <v>682</v>
      </c>
      <c r="D313" t="s">
        <v>1288</v>
      </c>
      <c r="H313" t="s">
        <v>1289</v>
      </c>
    </row>
    <row r="314" spans="1:8" x14ac:dyDescent="0.25">
      <c r="A314" t="str">
        <f t="shared" si="4"/>
        <v>Core Vocabularies RDF Schemas / cpsv:physicallyAvailableAt</v>
      </c>
      <c r="B314" t="s">
        <v>671</v>
      </c>
      <c r="C314" t="s">
        <v>665</v>
      </c>
      <c r="D314" t="s">
        <v>1290</v>
      </c>
      <c r="H314" t="s">
        <v>1291</v>
      </c>
    </row>
    <row r="315" spans="1:8" x14ac:dyDescent="0.25">
      <c r="A315" t="str">
        <f t="shared" si="4"/>
        <v>Core Vocabularies RDF Schemas / dcterms:requires</v>
      </c>
      <c r="B315" t="s">
        <v>671</v>
      </c>
      <c r="C315" t="s">
        <v>698</v>
      </c>
      <c r="D315" t="s">
        <v>91</v>
      </c>
      <c r="H315" t="s">
        <v>1292</v>
      </c>
    </row>
    <row r="316" spans="1:8" x14ac:dyDescent="0.25">
      <c r="A316" t="str">
        <f t="shared" si="4"/>
        <v>Core Vocabularies RDF Schemas / cpsv:hasInput</v>
      </c>
      <c r="B316" t="s">
        <v>671</v>
      </c>
      <c r="C316" t="s">
        <v>666</v>
      </c>
      <c r="D316" t="s">
        <v>1296</v>
      </c>
      <c r="H316" t="s">
        <v>1297</v>
      </c>
    </row>
    <row r="317" spans="1:8" x14ac:dyDescent="0.25">
      <c r="A317" t="str">
        <f t="shared" si="4"/>
        <v>Core Vocabularies RDF Schemas / cpsv:produces</v>
      </c>
      <c r="B317" t="s">
        <v>671</v>
      </c>
      <c r="C317" t="s">
        <v>667</v>
      </c>
      <c r="D317" t="s">
        <v>1298</v>
      </c>
      <c r="H317" t="s">
        <v>1299</v>
      </c>
    </row>
    <row r="318" spans="1:8" x14ac:dyDescent="0.25">
      <c r="A318" t="str">
        <f t="shared" si="4"/>
        <v>Core Vocabularies RDF Schemas / cpsv:follows</v>
      </c>
      <c r="B318" t="s">
        <v>671</v>
      </c>
      <c r="C318" t="s">
        <v>668</v>
      </c>
      <c r="D318" t="s">
        <v>1300</v>
      </c>
      <c r="H318" t="s">
        <v>1301</v>
      </c>
    </row>
    <row r="319" spans="1:8" x14ac:dyDescent="0.25">
      <c r="A319" t="str">
        <f t="shared" si="4"/>
        <v>Core Vocabularies RDF Schemas / dcterms:spatial</v>
      </c>
      <c r="B319" t="s">
        <v>671</v>
      </c>
      <c r="C319" t="s">
        <v>699</v>
      </c>
      <c r="D319" t="s">
        <v>1302</v>
      </c>
      <c r="H319" t="s">
        <v>1303</v>
      </c>
    </row>
    <row r="320" spans="1:8" x14ac:dyDescent="0.25">
      <c r="A320" t="str">
        <f t="shared" si="4"/>
        <v>Core Vocabularies RDF Schemas / dcterms:temporal</v>
      </c>
      <c r="B320" t="s">
        <v>671</v>
      </c>
      <c r="C320" t="s">
        <v>700</v>
      </c>
      <c r="D320" t="s">
        <v>1304</v>
      </c>
      <c r="H320" t="s">
        <v>1305</v>
      </c>
    </row>
    <row r="321" spans="1:8" x14ac:dyDescent="0.25">
      <c r="A321" t="str">
        <f t="shared" si="4"/>
        <v>Core Vocabularies RDF Schemas / cpsv:Rule</v>
      </c>
      <c r="B321" t="s">
        <v>671</v>
      </c>
      <c r="C321" t="s">
        <v>663</v>
      </c>
      <c r="D321" t="s">
        <v>27</v>
      </c>
      <c r="H321" t="s">
        <v>1219</v>
      </c>
    </row>
    <row r="322" spans="1:8" x14ac:dyDescent="0.25">
      <c r="A322" t="str">
        <f t="shared" si="4"/>
        <v>Core Vocabularies RDF Schemas / cpsv:implements</v>
      </c>
      <c r="B322" t="s">
        <v>671</v>
      </c>
      <c r="C322" t="s">
        <v>669</v>
      </c>
      <c r="D322" t="s">
        <v>1306</v>
      </c>
      <c r="H322" t="s">
        <v>1307</v>
      </c>
    </row>
    <row r="323" spans="1:8" x14ac:dyDescent="0.25">
      <c r="A323" t="str">
        <f t="shared" ref="A323:A386" si="5">CONCATENATE(B323, " / ", C323)</f>
        <v>Core Vocabularies RDF Schemas / skos:Concept</v>
      </c>
      <c r="B323" t="s">
        <v>671</v>
      </c>
      <c r="C323" t="s">
        <v>701</v>
      </c>
      <c r="D323" t="s">
        <v>602</v>
      </c>
      <c r="H323" t="s">
        <v>1308</v>
      </c>
    </row>
    <row r="324" spans="1:8" x14ac:dyDescent="0.25">
      <c r="A324" t="str">
        <f t="shared" si="5"/>
        <v>Core Vocabularies RDF Schemas / skos:notation</v>
      </c>
      <c r="B324" t="s">
        <v>671</v>
      </c>
      <c r="C324" t="s">
        <v>702</v>
      </c>
      <c r="D324" t="s">
        <v>1309</v>
      </c>
      <c r="H324" t="s">
        <v>1310</v>
      </c>
    </row>
    <row r="325" spans="1:8" x14ac:dyDescent="0.25">
      <c r="A325" t="str">
        <f t="shared" si="5"/>
        <v>Core Vocabularies RDF Schemas / skos:inScheme</v>
      </c>
      <c r="B325" t="s">
        <v>671</v>
      </c>
      <c r="C325" t="s">
        <v>703</v>
      </c>
      <c r="D325" t="s">
        <v>1311</v>
      </c>
    </row>
    <row r="326" spans="1:8" x14ac:dyDescent="0.25">
      <c r="A326" t="str">
        <f t="shared" si="5"/>
        <v>Core Vocabularies RDF Schemas / dcterms:publisher</v>
      </c>
      <c r="B326" t="s">
        <v>671</v>
      </c>
      <c r="C326" t="s">
        <v>704</v>
      </c>
      <c r="D326" t="s">
        <v>1312</v>
      </c>
      <c r="H326" t="s">
        <v>1313</v>
      </c>
    </row>
    <row r="327" spans="1:8" x14ac:dyDescent="0.25">
      <c r="A327" t="str">
        <f t="shared" si="5"/>
        <v>Core Vocabularies RDF Schemas / owl:versionInfo</v>
      </c>
      <c r="B327" t="s">
        <v>671</v>
      </c>
      <c r="C327" t="s">
        <v>710</v>
      </c>
      <c r="H327" t="s">
        <v>1314</v>
      </c>
    </row>
    <row r="328" spans="1:8" x14ac:dyDescent="0.25">
      <c r="A328" t="str">
        <f t="shared" si="5"/>
        <v>Core Vocabularies RDF Schemas / xs:dateTime</v>
      </c>
      <c r="B328" t="s">
        <v>671</v>
      </c>
      <c r="C328" t="s">
        <v>707</v>
      </c>
      <c r="D328" t="s">
        <v>1316</v>
      </c>
      <c r="H328" t="s">
        <v>1315</v>
      </c>
    </row>
    <row r="329" spans="1:8" x14ac:dyDescent="0.25">
      <c r="A329" t="str">
        <f t="shared" si="5"/>
        <v>Core Vocabularies RDF Schemas / dcterms:issued</v>
      </c>
      <c r="B329" t="s">
        <v>671</v>
      </c>
      <c r="C329" t="s">
        <v>705</v>
      </c>
      <c r="D329" t="s">
        <v>1317</v>
      </c>
      <c r="H329" t="s">
        <v>1318</v>
      </c>
    </row>
    <row r="330" spans="1:8" x14ac:dyDescent="0.25">
      <c r="A330" t="str">
        <f t="shared" si="5"/>
        <v>Core Vocabularies RDF Schemas / rdf:datatype</v>
      </c>
      <c r="B330" t="s">
        <v>671</v>
      </c>
      <c r="C330" t="s">
        <v>673</v>
      </c>
      <c r="H330" t="s">
        <v>1319</v>
      </c>
    </row>
    <row r="331" spans="1:8" x14ac:dyDescent="0.25">
      <c r="A331" t="str">
        <f t="shared" si="5"/>
        <v>Core Vocabularies RDF Schemas / xml:string</v>
      </c>
      <c r="B331" t="s">
        <v>671</v>
      </c>
      <c r="C331" t="s">
        <v>706</v>
      </c>
    </row>
    <row r="332" spans="1:8" x14ac:dyDescent="0.25">
      <c r="A332" t="str">
        <f t="shared" si="5"/>
        <v>Core Vocabularies RDF Schemas / xml:lang</v>
      </c>
      <c r="B332" t="s">
        <v>671</v>
      </c>
      <c r="C332" t="s">
        <v>670</v>
      </c>
    </row>
    <row r="333" spans="1:8" x14ac:dyDescent="0.25">
      <c r="A333" t="str">
        <f t="shared" si="5"/>
        <v>Core Vocabularies RDF Schemas / xsd:anyURI</v>
      </c>
      <c r="B333" t="s">
        <v>671</v>
      </c>
      <c r="C333" t="s">
        <v>709</v>
      </c>
    </row>
    <row r="334" spans="1:8" x14ac:dyDescent="0.25">
      <c r="A334" t="str">
        <f t="shared" si="5"/>
        <v>Swedish Company data model / Postadress</v>
      </c>
      <c r="B334" t="s">
        <v>713</v>
      </c>
      <c r="C334" t="s">
        <v>716</v>
      </c>
      <c r="D334" t="s">
        <v>758</v>
      </c>
      <c r="H334" t="s">
        <v>1161</v>
      </c>
    </row>
    <row r="335" spans="1:8" x14ac:dyDescent="0.25">
      <c r="A335" t="str">
        <f t="shared" si="5"/>
        <v>Swedish Company data model / Belägenhetadress</v>
      </c>
      <c r="B335" t="s">
        <v>713</v>
      </c>
      <c r="C335" t="s">
        <v>714</v>
      </c>
      <c r="D335" t="s">
        <v>715</v>
      </c>
      <c r="H335" t="s">
        <v>1180</v>
      </c>
    </row>
    <row r="336" spans="1:8" x14ac:dyDescent="0.25">
      <c r="A336" t="str">
        <f t="shared" si="5"/>
        <v>Swedish Company data model / belägenhetsadress adressområde</v>
      </c>
      <c r="B336" t="s">
        <v>713</v>
      </c>
      <c r="C336" t="s">
        <v>759</v>
      </c>
      <c r="D336" t="s">
        <v>760</v>
      </c>
    </row>
    <row r="337" spans="1:8" x14ac:dyDescent="0.25">
      <c r="A337" t="str">
        <f t="shared" si="5"/>
        <v xml:space="preserve">Swedish Company data model / postadress postort </v>
      </c>
      <c r="B337" t="s">
        <v>713</v>
      </c>
      <c r="C337" t="s">
        <v>755</v>
      </c>
      <c r="D337" t="s">
        <v>756</v>
      </c>
    </row>
    <row r="338" spans="1:8" x14ac:dyDescent="0.25">
      <c r="A338" t="str">
        <f t="shared" si="5"/>
        <v>Swedish Company data model / postadress postnummer</v>
      </c>
      <c r="B338" t="s">
        <v>713</v>
      </c>
      <c r="C338" t="s">
        <v>757</v>
      </c>
      <c r="D338" t="s">
        <v>1392</v>
      </c>
    </row>
    <row r="339" spans="1:8" x14ac:dyDescent="0.25">
      <c r="A339" t="str">
        <f t="shared" si="5"/>
        <v>Swedish Company data model / Person</v>
      </c>
      <c r="B339" t="s">
        <v>713</v>
      </c>
      <c r="C339" t="s">
        <v>43</v>
      </c>
      <c r="D339" t="s">
        <v>723</v>
      </c>
      <c r="H339" t="s">
        <v>1163</v>
      </c>
    </row>
    <row r="340" spans="1:8" x14ac:dyDescent="0.25">
      <c r="A340" t="str">
        <f t="shared" si="5"/>
        <v>Swedish Company data model / Enskild näringsidkare</v>
      </c>
      <c r="B340" t="s">
        <v>713</v>
      </c>
      <c r="C340" t="s">
        <v>724</v>
      </c>
      <c r="D340" t="s">
        <v>725</v>
      </c>
      <c r="H340" t="s">
        <v>1162</v>
      </c>
    </row>
    <row r="341" spans="1:8" x14ac:dyDescent="0.25">
      <c r="A341" t="str">
        <f t="shared" si="5"/>
        <v xml:space="preserve">Swedish Company data model / kontaktväg kanal </v>
      </c>
      <c r="B341" t="s">
        <v>713</v>
      </c>
      <c r="C341" t="s">
        <v>766</v>
      </c>
      <c r="D341" t="s">
        <v>767</v>
      </c>
      <c r="H341" t="s">
        <v>1164</v>
      </c>
    </row>
    <row r="342" spans="1:8" x14ac:dyDescent="0.25">
      <c r="A342" t="str">
        <f t="shared" si="5"/>
        <v>Swedish Company data model / Juridisk person</v>
      </c>
      <c r="B342" t="s">
        <v>713</v>
      </c>
      <c r="C342" t="s">
        <v>726</v>
      </c>
      <c r="D342" t="s">
        <v>727</v>
      </c>
      <c r="H342" t="s">
        <v>1165</v>
      </c>
    </row>
    <row r="343" spans="1:8" x14ac:dyDescent="0.25">
      <c r="A343" t="str">
        <f t="shared" si="5"/>
        <v>Swedish Company data model / Godkänd för F-skatt hos Skatteverket</v>
      </c>
      <c r="B343" t="s">
        <v>713</v>
      </c>
      <c r="C343" t="s">
        <v>728</v>
      </c>
      <c r="D343" t="s">
        <v>729</v>
      </c>
      <c r="H343" t="s">
        <v>1166</v>
      </c>
    </row>
    <row r="344" spans="1:8" x14ac:dyDescent="0.25">
      <c r="A344" t="str">
        <f t="shared" si="5"/>
        <v>Swedish Company data model / Registrerat företag hos Bolagsverket</v>
      </c>
      <c r="B344" t="s">
        <v>713</v>
      </c>
      <c r="C344" t="s">
        <v>730</v>
      </c>
      <c r="D344" t="s">
        <v>731</v>
      </c>
      <c r="H344" t="s">
        <v>1167</v>
      </c>
    </row>
    <row r="345" spans="1:8" x14ac:dyDescent="0.25">
      <c r="A345" t="str">
        <f t="shared" si="5"/>
        <v>Swedish Company data model / Arbetsgivarregistrerad hos Skatteverket</v>
      </c>
      <c r="B345" t="s">
        <v>713</v>
      </c>
      <c r="C345" t="s">
        <v>732</v>
      </c>
      <c r="D345" t="s">
        <v>733</v>
      </c>
      <c r="H345" t="s">
        <v>1168</v>
      </c>
    </row>
    <row r="346" spans="1:8" x14ac:dyDescent="0.25">
      <c r="A346" t="str">
        <f t="shared" si="5"/>
        <v>Swedish Company data model / Momsregistrerad hos Skatteverket</v>
      </c>
      <c r="B346" t="s">
        <v>713</v>
      </c>
      <c r="C346" t="s">
        <v>734</v>
      </c>
      <c r="D346" t="s">
        <v>735</v>
      </c>
      <c r="H346" t="s">
        <v>1169</v>
      </c>
    </row>
    <row r="347" spans="1:8" x14ac:dyDescent="0.25">
      <c r="A347" t="str">
        <f t="shared" si="5"/>
        <v>Swedish Company data model / Registrering som företag</v>
      </c>
      <c r="B347" t="s">
        <v>713</v>
      </c>
      <c r="C347" t="s">
        <v>736</v>
      </c>
      <c r="D347" t="s">
        <v>737</v>
      </c>
      <c r="H347" t="s">
        <v>1170</v>
      </c>
    </row>
    <row r="348" spans="1:8" x14ac:dyDescent="0.25">
      <c r="A348" t="str">
        <f t="shared" si="5"/>
        <v>Swedish Company data model / företagsnamn</v>
      </c>
      <c r="B348" t="s">
        <v>713</v>
      </c>
      <c r="C348" t="s">
        <v>765</v>
      </c>
      <c r="D348" t="s">
        <v>738</v>
      </c>
      <c r="H348" t="s">
        <v>1177</v>
      </c>
    </row>
    <row r="349" spans="1:8" x14ac:dyDescent="0.25">
      <c r="A349" t="str">
        <f t="shared" si="5"/>
        <v>Swedish Company data model / företag företagsform</v>
      </c>
      <c r="B349" t="s">
        <v>713</v>
      </c>
      <c r="C349" t="s">
        <v>768</v>
      </c>
      <c r="D349" t="s">
        <v>769</v>
      </c>
    </row>
    <row r="350" spans="1:8" x14ac:dyDescent="0.25">
      <c r="A350" t="str">
        <f t="shared" si="5"/>
        <v>Swedish Company data model / Avvecklingsförfarande</v>
      </c>
      <c r="B350" t="s">
        <v>713</v>
      </c>
      <c r="C350" t="s">
        <v>770</v>
      </c>
      <c r="D350" t="s">
        <v>771</v>
      </c>
      <c r="H350" t="s">
        <v>1171</v>
      </c>
    </row>
    <row r="351" spans="1:8" x14ac:dyDescent="0.25">
      <c r="A351" t="str">
        <f t="shared" si="5"/>
        <v>Swedish Company data model / Likvidation</v>
      </c>
      <c r="B351" t="s">
        <v>713</v>
      </c>
      <c r="C351" t="s">
        <v>739</v>
      </c>
      <c r="D351" t="s">
        <v>740</v>
      </c>
      <c r="H351" t="s">
        <v>1172</v>
      </c>
    </row>
    <row r="352" spans="1:8" x14ac:dyDescent="0.25">
      <c r="A352" t="str">
        <f t="shared" si="5"/>
        <v>Swedish Company data model / Företagsrekonstruktion</v>
      </c>
      <c r="B352" t="s">
        <v>713</v>
      </c>
      <c r="C352" t="s">
        <v>741</v>
      </c>
      <c r="D352" t="s">
        <v>742</v>
      </c>
      <c r="H352" t="s">
        <v>1173</v>
      </c>
    </row>
    <row r="353" spans="1:8" x14ac:dyDescent="0.25">
      <c r="A353" t="str">
        <f t="shared" si="5"/>
        <v>Swedish Company data model / Fusion</v>
      </c>
      <c r="B353" t="s">
        <v>713</v>
      </c>
      <c r="C353" t="s">
        <v>743</v>
      </c>
      <c r="D353" t="s">
        <v>744</v>
      </c>
      <c r="H353" t="s">
        <v>1174</v>
      </c>
    </row>
    <row r="354" spans="1:8" x14ac:dyDescent="0.25">
      <c r="A354" t="str">
        <f t="shared" si="5"/>
        <v>Swedish Company data model / Delning</v>
      </c>
      <c r="B354" t="s">
        <v>713</v>
      </c>
      <c r="C354" t="s">
        <v>745</v>
      </c>
      <c r="D354" t="s">
        <v>746</v>
      </c>
      <c r="H354" t="s">
        <v>1176</v>
      </c>
    </row>
    <row r="355" spans="1:8" x14ac:dyDescent="0.25">
      <c r="A355" t="str">
        <f t="shared" si="5"/>
        <v>Swedish Company data model / Konkurs</v>
      </c>
      <c r="B355" t="s">
        <v>713</v>
      </c>
      <c r="C355" t="s">
        <v>747</v>
      </c>
      <c r="D355" t="s">
        <v>748</v>
      </c>
      <c r="H355" t="s">
        <v>1175</v>
      </c>
    </row>
    <row r="356" spans="1:8" x14ac:dyDescent="0.25">
      <c r="A356" t="str">
        <f t="shared" si="5"/>
        <v xml:space="preserve">Swedish Company data model / företag verksamhetsbeskrivning </v>
      </c>
      <c r="B356" t="s">
        <v>713</v>
      </c>
      <c r="C356" t="s">
        <v>772</v>
      </c>
      <c r="D356" t="s">
        <v>773</v>
      </c>
    </row>
    <row r="357" spans="1:8" x14ac:dyDescent="0.25">
      <c r="A357" t="str">
        <f t="shared" si="5"/>
        <v>Swedish Company data model / Arbetsställe</v>
      </c>
      <c r="B357" t="s">
        <v>713</v>
      </c>
      <c r="C357" t="s">
        <v>749</v>
      </c>
      <c r="D357" t="s">
        <v>750</v>
      </c>
      <c r="H357" t="s">
        <v>1178</v>
      </c>
    </row>
    <row r="358" spans="1:8" x14ac:dyDescent="0.25">
      <c r="A358" t="str">
        <f t="shared" si="5"/>
        <v>Swedish Company data model / Huvudarbetsställe</v>
      </c>
      <c r="B358" t="s">
        <v>713</v>
      </c>
      <c r="C358" t="s">
        <v>751</v>
      </c>
      <c r="D358" t="s">
        <v>752</v>
      </c>
      <c r="H358" t="s">
        <v>1179</v>
      </c>
    </row>
    <row r="359" spans="1:8" x14ac:dyDescent="0.25">
      <c r="A359" t="str">
        <f t="shared" si="5"/>
        <v>Swedish Company data model / Kan nås via</v>
      </c>
      <c r="B359" t="s">
        <v>713</v>
      </c>
      <c r="C359" t="s">
        <v>1396</v>
      </c>
      <c r="D359" t="s">
        <v>1397</v>
      </c>
    </row>
    <row r="360" spans="1:8" x14ac:dyDescent="0.25">
      <c r="A360" t="str">
        <f t="shared" si="5"/>
        <v xml:space="preserve">Swedish Company data model / belägenhetsadress populärnamn </v>
      </c>
      <c r="B360" t="s">
        <v>713</v>
      </c>
      <c r="C360" t="s">
        <v>761</v>
      </c>
      <c r="D360" t="s">
        <v>762</v>
      </c>
    </row>
    <row r="361" spans="1:8" x14ac:dyDescent="0.25">
      <c r="A361" t="str">
        <f t="shared" si="5"/>
        <v xml:space="preserve">Swedish Company data model / belägenhetsadress kommunnamn </v>
      </c>
      <c r="B361" t="s">
        <v>713</v>
      </c>
      <c r="C361" t="s">
        <v>763</v>
      </c>
      <c r="D361" t="s">
        <v>764</v>
      </c>
    </row>
    <row r="362" spans="1:8" x14ac:dyDescent="0.25">
      <c r="A362" t="str">
        <f t="shared" si="5"/>
        <v>Swedish Company data model / Fysisk person</v>
      </c>
      <c r="B362" t="s">
        <v>713</v>
      </c>
      <c r="C362" t="s">
        <v>753</v>
      </c>
      <c r="D362" t="s">
        <v>754</v>
      </c>
      <c r="H362" t="s">
        <v>1181</v>
      </c>
    </row>
    <row r="363" spans="1:8" x14ac:dyDescent="0.25">
      <c r="A363" t="str">
        <f t="shared" si="5"/>
        <v>Swedish Company data model / person teknisk identitet (UUID)</v>
      </c>
      <c r="B363" t="s">
        <v>713</v>
      </c>
      <c r="C363" t="s">
        <v>717</v>
      </c>
      <c r="D363" t="s">
        <v>718</v>
      </c>
    </row>
    <row r="364" spans="1:8" x14ac:dyDescent="0.25">
      <c r="A364" t="str">
        <f t="shared" si="5"/>
        <v>Swedish Company data model / Namn på fysisk person</v>
      </c>
      <c r="B364" t="s">
        <v>713</v>
      </c>
      <c r="C364" t="s">
        <v>1182</v>
      </c>
      <c r="D364" t="s">
        <v>1183</v>
      </c>
      <c r="H364" t="s">
        <v>1184</v>
      </c>
    </row>
    <row r="365" spans="1:8" x14ac:dyDescent="0.25">
      <c r="A365" t="str">
        <f t="shared" si="5"/>
        <v xml:space="preserve">Swedish Company data model / fysisk p dödförklarad </v>
      </c>
      <c r="B365" t="s">
        <v>713</v>
      </c>
      <c r="C365" t="s">
        <v>720</v>
      </c>
      <c r="D365" t="s">
        <v>719</v>
      </c>
    </row>
    <row r="366" spans="1:8" x14ac:dyDescent="0.25">
      <c r="A366" t="str">
        <f t="shared" si="5"/>
        <v>Swedish Company data model / fysisk p avliden</v>
      </c>
      <c r="B366" t="s">
        <v>713</v>
      </c>
      <c r="C366" t="s">
        <v>721</v>
      </c>
      <c r="D366" t="s">
        <v>722</v>
      </c>
    </row>
    <row r="367" spans="1:8" x14ac:dyDescent="0.25">
      <c r="A367" t="str">
        <f t="shared" si="5"/>
        <v>Stelselcatalogus / http://data.stelselvanbasisregistraties.nl/crd/id/concept/Adres</v>
      </c>
      <c r="B367" t="s">
        <v>1160</v>
      </c>
      <c r="C367" t="s">
        <v>790</v>
      </c>
      <c r="D367" t="s">
        <v>792</v>
      </c>
    </row>
    <row r="368" spans="1:8" x14ac:dyDescent="0.25">
      <c r="A368" t="str">
        <f t="shared" si="5"/>
        <v>Stelselcatalogus / http://data.stelselvanbasisregistraties.nl/nhr/id/concept/Adres</v>
      </c>
      <c r="B368" t="s">
        <v>1160</v>
      </c>
      <c r="C368" t="s">
        <v>791</v>
      </c>
      <c r="D368" t="s">
        <v>793</v>
      </c>
    </row>
    <row r="369" spans="1:4" x14ac:dyDescent="0.25">
      <c r="A369" t="str">
        <f t="shared" si="5"/>
        <v>Stelselcatalogus / http://brk.kadaster.nl/def/gegevenselement/PostbusLocatie/postbusnummer</v>
      </c>
      <c r="B369" t="s">
        <v>1160</v>
      </c>
      <c r="C369" t="s">
        <v>852</v>
      </c>
      <c r="D369" t="s">
        <v>774</v>
      </c>
    </row>
    <row r="370" spans="1:4" x14ac:dyDescent="0.25">
      <c r="A370" t="str">
        <f t="shared" si="5"/>
        <v>Stelselcatalogus / http://data.stelselvanbasisregistraties.nl/nhr/id/gegevenselement/straatHuisnummer-Buitenlandsadres</v>
      </c>
      <c r="B370" t="s">
        <v>1160</v>
      </c>
      <c r="C370" t="s">
        <v>1398</v>
      </c>
      <c r="D370" t="s">
        <v>1399</v>
      </c>
    </row>
    <row r="371" spans="1:4" x14ac:dyDescent="0.25">
      <c r="A371" t="str">
        <f t="shared" si="5"/>
        <v>Stelselcatalogus / http://data.stelselvanbasisregistraties.nl/nhr/id/gegevenselement/huisnummer-Binnenlandsadres</v>
      </c>
      <c r="B371" t="s">
        <v>1160</v>
      </c>
      <c r="C371" t="s">
        <v>1400</v>
      </c>
      <c r="D371" t="s">
        <v>1401</v>
      </c>
    </row>
    <row r="372" spans="1:4" x14ac:dyDescent="0.25">
      <c r="A372" t="str">
        <f t="shared" si="5"/>
        <v>Stelselcatalogus / http://data.stelselvanbasisregistraties.nl/nhr/id/gegevenselement/huisnummerToevoeging-Binnenlandsadres</v>
      </c>
      <c r="B372" t="s">
        <v>1160</v>
      </c>
      <c r="C372" t="s">
        <v>1402</v>
      </c>
      <c r="D372" t="s">
        <v>1403</v>
      </c>
    </row>
    <row r="373" spans="1:4" x14ac:dyDescent="0.25">
      <c r="A373" t="str">
        <f t="shared" si="5"/>
        <v>Stelselcatalogus / http://data.stelselvanbasisregistraties.nl/gba/id/gegevenselement/Huisnummer-Briefadres_in_Nederland</v>
      </c>
      <c r="B373" t="s">
        <v>1160</v>
      </c>
      <c r="C373" t="s">
        <v>1404</v>
      </c>
      <c r="D373" t="s">
        <v>794</v>
      </c>
    </row>
    <row r="374" spans="1:4" x14ac:dyDescent="0.25">
      <c r="A374" t="str">
        <f t="shared" si="5"/>
        <v>Stelselcatalogus / http://data.stelselvanbasisregistraties.nl/gba/id/gegevenselement/Huisnummer-Woonadres_in_Nederland</v>
      </c>
      <c r="B374" t="s">
        <v>1160</v>
      </c>
      <c r="C374" t="s">
        <v>1405</v>
      </c>
      <c r="D374" t="s">
        <v>794</v>
      </c>
    </row>
    <row r="375" spans="1:4" x14ac:dyDescent="0.25">
      <c r="A375" t="str">
        <f t="shared" si="5"/>
        <v>Stelselcatalogus / http://data.stelselvanbasisregistraties.nl/gba/id/gegevenselement/Huisnummertoevoeging-Briefadres_in_Nederland</v>
      </c>
      <c r="B375" t="s">
        <v>1160</v>
      </c>
      <c r="C375" t="s">
        <v>1406</v>
      </c>
      <c r="D375" t="s">
        <v>1407</v>
      </c>
    </row>
    <row r="376" spans="1:4" x14ac:dyDescent="0.25">
      <c r="A376" t="str">
        <f t="shared" si="5"/>
        <v>Stelselcatalogus / http://data.stelselvanbasisregistraties.nl/gba/id/gegevenselement/Huisnummertoevoeging-Woonadres_in_Nederland</v>
      </c>
      <c r="B376" t="s">
        <v>1160</v>
      </c>
      <c r="C376" t="s">
        <v>1408</v>
      </c>
      <c r="D376" t="s">
        <v>1407</v>
      </c>
    </row>
    <row r="377" spans="1:4" x14ac:dyDescent="0.25">
      <c r="A377" t="str">
        <f t="shared" si="5"/>
        <v>Stelselcatalogus / http://data.stelselvanbasisregistraties.nl/gba/id/gegevenselement/Gemeentedeel-Briefadres_in_Nederland</v>
      </c>
      <c r="B377" t="s">
        <v>1160</v>
      </c>
      <c r="C377" t="s">
        <v>837</v>
      </c>
      <c r="D377" t="s">
        <v>776</v>
      </c>
    </row>
    <row r="378" spans="1:4" x14ac:dyDescent="0.25">
      <c r="A378" t="str">
        <f t="shared" si="5"/>
        <v>Stelselcatalogus / http://data.stelselvanbasisregistraties.nl/gba/id/gegevenselement/Gemeente_van_inschrijving-Woonadres_in_Nederland</v>
      </c>
      <c r="B378" t="s">
        <v>1160</v>
      </c>
      <c r="C378" t="s">
        <v>795</v>
      </c>
      <c r="D378" t="s">
        <v>775</v>
      </c>
    </row>
    <row r="379" spans="1:4" x14ac:dyDescent="0.25">
      <c r="A379" t="str">
        <f t="shared" si="5"/>
        <v>Stelselcatalogus / http://data.stelselvanbasisregistraties.nl/gba/id/gegevenselement/Gemeente_van_inschrijving-Briefadres_in_Nederland</v>
      </c>
      <c r="B379" t="s">
        <v>1160</v>
      </c>
      <c r="C379" t="s">
        <v>1409</v>
      </c>
      <c r="D379" t="s">
        <v>775</v>
      </c>
    </row>
    <row r="380" spans="1:4" x14ac:dyDescent="0.25">
      <c r="A380" t="str">
        <f t="shared" si="5"/>
        <v>Stelselcatalogus / http://data.stelselvanbasisregistraties.nl/nhr/id/gegevenselement/postcode-Binnenlandsadres</v>
      </c>
      <c r="B380" t="s">
        <v>1160</v>
      </c>
      <c r="C380" t="s">
        <v>1410</v>
      </c>
      <c r="D380" t="s">
        <v>1411</v>
      </c>
    </row>
    <row r="381" spans="1:4" x14ac:dyDescent="0.25">
      <c r="A381" t="str">
        <f t="shared" si="5"/>
        <v>Stelselcatalogus / http://data.stelselvanbasisregistraties.nl/nhr/id/gegevenselement/postcodeWoonplaats-Buitenlandsadres</v>
      </c>
      <c r="B381" t="s">
        <v>1160</v>
      </c>
      <c r="C381" t="s">
        <v>1412</v>
      </c>
      <c r="D381" t="s">
        <v>1413</v>
      </c>
    </row>
    <row r="382" spans="1:4" x14ac:dyDescent="0.25">
      <c r="A382" t="str">
        <f t="shared" si="5"/>
        <v>Stelselcatalogus / http://data.stelselvanbasisregistraties.nl/gba/id/gegevenselement/Postcode-Briefadres_in_Nederland</v>
      </c>
      <c r="B382" t="s">
        <v>1160</v>
      </c>
      <c r="C382" t="s">
        <v>819</v>
      </c>
      <c r="D382" t="s">
        <v>818</v>
      </c>
    </row>
    <row r="383" spans="1:4" x14ac:dyDescent="0.25">
      <c r="A383" t="str">
        <f t="shared" si="5"/>
        <v>Stelselcatalogus / http://data.stelselvanbasisregistraties.nl/gba/id/gegevenselement/Postcode-Woonadres_in_Nederland</v>
      </c>
      <c r="B383" t="s">
        <v>1160</v>
      </c>
      <c r="C383" t="s">
        <v>1414</v>
      </c>
      <c r="D383" t="s">
        <v>818</v>
      </c>
    </row>
    <row r="384" spans="1:4" x14ac:dyDescent="0.25">
      <c r="A384" t="str">
        <f t="shared" si="5"/>
        <v>Stelselcatalogus / http://data.stelselvanbasisregistraties.nl/nhr/id/concept/Rechtspersoon</v>
      </c>
      <c r="B384" t="s">
        <v>1160</v>
      </c>
      <c r="C384" t="s">
        <v>830</v>
      </c>
      <c r="D384" t="s">
        <v>831</v>
      </c>
    </row>
    <row r="385" spans="1:4" x14ac:dyDescent="0.25">
      <c r="A385" t="str">
        <f t="shared" si="5"/>
        <v>Stelselcatalogus / http://data.stelselvanbasisregistraties.nl/nhr/id/concept/Rechtspersoon_in_oprichting</v>
      </c>
      <c r="B385" t="s">
        <v>1160</v>
      </c>
      <c r="C385" t="s">
        <v>832</v>
      </c>
      <c r="D385" t="s">
        <v>833</v>
      </c>
    </row>
    <row r="386" spans="1:4" x14ac:dyDescent="0.25">
      <c r="A386" t="str">
        <f t="shared" si="5"/>
        <v>Stelselcatalogus / http://data.stelselvanbasisregistraties.nl/nhr/id/concept/Niet_Natuurlijk_Persoon</v>
      </c>
      <c r="B386" t="s">
        <v>1160</v>
      </c>
      <c r="C386" t="s">
        <v>828</v>
      </c>
      <c r="D386" t="s">
        <v>829</v>
      </c>
    </row>
    <row r="387" spans="1:4" x14ac:dyDescent="0.25">
      <c r="A387" t="str">
        <f t="shared" ref="A387:A450" si="6">CONCATENATE(B387, " / ", C387)</f>
        <v>Stelselcatalogus / http://data.stelselvanbasisregistraties.nl/nhr/id/gegevenselement/RSIN-Niet_Natuurlijk_Persoon</v>
      </c>
      <c r="B387" t="s">
        <v>1160</v>
      </c>
      <c r="C387" t="s">
        <v>814</v>
      </c>
      <c r="D387" t="s">
        <v>813</v>
      </c>
    </row>
    <row r="388" spans="1:4" x14ac:dyDescent="0.25">
      <c r="A388" t="str">
        <f t="shared" si="6"/>
        <v>Stelselcatalogus / http://data.stelselvanbasisregistraties.nl/nhr/id/gegevenselement/vestigingsnummer-Vestiging</v>
      </c>
      <c r="B388" t="s">
        <v>1160</v>
      </c>
      <c r="C388" t="s">
        <v>846</v>
      </c>
      <c r="D388" t="s">
        <v>847</v>
      </c>
    </row>
    <row r="389" spans="1:4" x14ac:dyDescent="0.25">
      <c r="A389" t="str">
        <f t="shared" si="6"/>
        <v>Stelselcatalogus / http://data.stelselvanbasisregistraties.nl/nhr/id/gegevenselement/statutairenaam-Niet_Natuurlijk_Persoon</v>
      </c>
      <c r="B389" t="s">
        <v>1160</v>
      </c>
      <c r="C389" t="s">
        <v>812</v>
      </c>
      <c r="D389" t="s">
        <v>836</v>
      </c>
    </row>
    <row r="390" spans="1:4" x14ac:dyDescent="0.25">
      <c r="A390" t="str">
        <f t="shared" si="6"/>
        <v>Stelselcatalogus / http://data.stelselvanbasisregistraties.nl/nhr/id/gegevenselement/handelsnaamen-Onderneming</v>
      </c>
      <c r="B390" t="s">
        <v>1160</v>
      </c>
      <c r="C390" t="s">
        <v>810</v>
      </c>
      <c r="D390" t="s">
        <v>843</v>
      </c>
    </row>
    <row r="391" spans="1:4" x14ac:dyDescent="0.25">
      <c r="A391" t="str">
        <f t="shared" si="6"/>
        <v>Stelselcatalogus / http://data.stelselvanbasisregistraties.nl/nhr/id/gegevenselement/handelsnaamen-Vestiging</v>
      </c>
      <c r="B391" t="s">
        <v>1160</v>
      </c>
      <c r="C391" t="s">
        <v>844</v>
      </c>
      <c r="D391" t="s">
        <v>845</v>
      </c>
    </row>
    <row r="392" spans="1:4" x14ac:dyDescent="0.25">
      <c r="A392" t="str">
        <f t="shared" si="6"/>
        <v>Stelselcatalogus / http://data.stelselvanbasisregistraties.nl/nhr/id/gegevenselement/naam-Vestiging</v>
      </c>
      <c r="B392" t="s">
        <v>1160</v>
      </c>
      <c r="C392" t="s">
        <v>839</v>
      </c>
      <c r="D392" t="s">
        <v>840</v>
      </c>
    </row>
    <row r="393" spans="1:4" x14ac:dyDescent="0.25">
      <c r="A393" t="str">
        <f t="shared" si="6"/>
        <v>Stelselcatalogus / http://data.stelselvanbasisregistraties.nl/nhr/id/gegevenselement/rechtsvorm-Rechtspersoon</v>
      </c>
      <c r="B393" t="s">
        <v>1160</v>
      </c>
      <c r="C393" t="s">
        <v>841</v>
      </c>
      <c r="D393" t="s">
        <v>842</v>
      </c>
    </row>
    <row r="394" spans="1:4" x14ac:dyDescent="0.25">
      <c r="A394" t="str">
        <f t="shared" si="6"/>
        <v>Stelselcatalogus / http://data.stelselvanbasisregistraties.nl/nhr/id/concept/Maatschappelijke_Activiteit</v>
      </c>
      <c r="B394" t="s">
        <v>1160</v>
      </c>
      <c r="C394" t="s">
        <v>822</v>
      </c>
      <c r="D394" t="s">
        <v>823</v>
      </c>
    </row>
    <row r="395" spans="1:4" x14ac:dyDescent="0.25">
      <c r="A395" t="str">
        <f t="shared" si="6"/>
        <v>Stelselcatalogus / http://data.stelselvanbasisregistraties.nl/nhr/id/gegevenselement/KvK-Nummer-Maatschappelijke_Activiteit</v>
      </c>
      <c r="B395" t="s">
        <v>1160</v>
      </c>
      <c r="C395" t="s">
        <v>825</v>
      </c>
      <c r="D395" t="s">
        <v>824</v>
      </c>
    </row>
    <row r="396" spans="1:4" x14ac:dyDescent="0.25">
      <c r="A396" t="str">
        <f t="shared" si="6"/>
        <v>Stelselcatalogus / http://data.stelselvanbasisregistraties.nl/nhr/id/gegevenselement/postadres-Vestiging</v>
      </c>
      <c r="B396" t="s">
        <v>1160</v>
      </c>
      <c r="C396" t="s">
        <v>834</v>
      </c>
      <c r="D396" t="s">
        <v>821</v>
      </c>
    </row>
    <row r="397" spans="1:4" x14ac:dyDescent="0.25">
      <c r="A397" t="str">
        <f t="shared" si="6"/>
        <v>Stelselcatalogus / http://data.stelselvanbasisregistraties.nl/nhr/id/gegevenselement/adres-Adres</v>
      </c>
      <c r="B397" t="s">
        <v>1160</v>
      </c>
      <c r="C397" t="s">
        <v>811</v>
      </c>
      <c r="D397" t="s">
        <v>838</v>
      </c>
    </row>
    <row r="398" spans="1:4" x14ac:dyDescent="0.25">
      <c r="A398" t="str">
        <f t="shared" si="6"/>
        <v>Stelselcatalogus / http://data.stelselvanbasisregistraties.nl/nhr/id/concept/Postadres_Rechtspersoon</v>
      </c>
      <c r="B398" t="s">
        <v>1160</v>
      </c>
      <c r="C398" t="s">
        <v>817</v>
      </c>
      <c r="D398" t="s">
        <v>816</v>
      </c>
    </row>
    <row r="399" spans="1:4" x14ac:dyDescent="0.25">
      <c r="A399" t="str">
        <f t="shared" si="6"/>
        <v>Stelselcatalogus / http://data.stelselvanbasisregistraties.nl/nhr/id/concept/Postadres_Buitenlandse_Niet_Natuurlijk_Persoon</v>
      </c>
      <c r="B399" t="s">
        <v>1160</v>
      </c>
      <c r="C399" t="s">
        <v>826</v>
      </c>
      <c r="D399" t="s">
        <v>827</v>
      </c>
    </row>
    <row r="400" spans="1:4" x14ac:dyDescent="0.25">
      <c r="A400" t="str">
        <f t="shared" si="6"/>
        <v>Stelselcatalogus / http://data.stelselvanbasisregistraties.nl/nhr/id/concept/Locatie</v>
      </c>
      <c r="B400" t="s">
        <v>1160</v>
      </c>
      <c r="C400" t="s">
        <v>815</v>
      </c>
      <c r="D400" t="s">
        <v>820</v>
      </c>
    </row>
    <row r="401" spans="1:4" x14ac:dyDescent="0.25">
      <c r="A401" t="str">
        <f t="shared" si="6"/>
        <v>Stelselcatalogus / http://data.stelselvanbasisregistraties.nl/gba/id/gegevenselement/Locatiebeschrijving-Briefadres_in_Nederland</v>
      </c>
      <c r="B401" t="s">
        <v>1160</v>
      </c>
      <c r="C401" t="s">
        <v>1415</v>
      </c>
      <c r="D401" t="s">
        <v>1417</v>
      </c>
    </row>
    <row r="402" spans="1:4" x14ac:dyDescent="0.25">
      <c r="A402" t="str">
        <f t="shared" si="6"/>
        <v>Stelselcatalogus / http://data.stelselvanbasisregistraties.nl/gba/id/gegevenselement/Locatiebeschrijving-Woonadres_in_Nederland</v>
      </c>
      <c r="B402" t="s">
        <v>1160</v>
      </c>
      <c r="C402" t="s">
        <v>1416</v>
      </c>
      <c r="D402" t="s">
        <v>1417</v>
      </c>
    </row>
    <row r="403" spans="1:4" x14ac:dyDescent="0.25">
      <c r="A403" t="str">
        <f t="shared" si="6"/>
        <v>Stelselcatalogus / http://data.stelselvanbasisregistraties.nl/gba/id/concept/Natuurlijk_persoon</v>
      </c>
      <c r="B403" t="s">
        <v>1160</v>
      </c>
      <c r="C403" t="s">
        <v>789</v>
      </c>
      <c r="D403" t="s">
        <v>835</v>
      </c>
    </row>
    <row r="404" spans="1:4" x14ac:dyDescent="0.25">
      <c r="A404" t="str">
        <f t="shared" si="6"/>
        <v>Stelselcatalogus / http://data.stelselvanbasisregistraties.nl/gba/id/gegevenselement/A-nummer_persoon-Natuurlijk_persoon</v>
      </c>
      <c r="B404" t="s">
        <v>1160</v>
      </c>
      <c r="C404" t="s">
        <v>796</v>
      </c>
      <c r="D404" t="s">
        <v>797</v>
      </c>
    </row>
    <row r="405" spans="1:4" x14ac:dyDescent="0.25">
      <c r="A405" t="str">
        <f t="shared" si="6"/>
        <v>Stelselcatalogus / http://data.stelselvanbasisregistraties.nl/gba/id/gegevenselement/Burgerservicenummer_persoon-Natuurlijk_persoon</v>
      </c>
      <c r="B405" t="s">
        <v>1160</v>
      </c>
      <c r="C405" t="s">
        <v>799</v>
      </c>
      <c r="D405" t="s">
        <v>798</v>
      </c>
    </row>
    <row r="406" spans="1:4" x14ac:dyDescent="0.25">
      <c r="A406" t="str">
        <f t="shared" si="6"/>
        <v>Stelselcatalogus / http://data.stelselvanbasisregistraties.nl/nhr/id/gegevenselement/BSN_Id-Natuurlijk_Persoon</v>
      </c>
      <c r="B406" t="s">
        <v>1160</v>
      </c>
      <c r="C406" t="s">
        <v>801</v>
      </c>
      <c r="D406" t="s">
        <v>800</v>
      </c>
    </row>
    <row r="407" spans="1:4" x14ac:dyDescent="0.25">
      <c r="A407" t="str">
        <f t="shared" si="6"/>
        <v>Stelselcatalogus / http://data.stelselvanbasisregistraties.nl/gba/id/gegevenselement/Voornamen_persoon-Natuurlijk_persoon</v>
      </c>
      <c r="B407" t="s">
        <v>1160</v>
      </c>
      <c r="C407" t="s">
        <v>807</v>
      </c>
      <c r="D407" t="s">
        <v>806</v>
      </c>
    </row>
    <row r="408" spans="1:4" x14ac:dyDescent="0.25">
      <c r="A408" t="str">
        <f t="shared" si="6"/>
        <v>Stelselcatalogus / http://data.stelselvanbasisregistraties.nl/gba/id/gegevenselement/Geslachtsnaam_persoon-Natuurlijk_persoon</v>
      </c>
      <c r="B408" t="s">
        <v>1160</v>
      </c>
      <c r="C408" t="s">
        <v>803</v>
      </c>
      <c r="D408" t="s">
        <v>802</v>
      </c>
    </row>
    <row r="409" spans="1:4" x14ac:dyDescent="0.25">
      <c r="A409" t="str">
        <f t="shared" si="6"/>
        <v>Stelselcatalogus / http://data.stelselvanbasisregistraties.nl/gba/doc/gegevenselement/Geslachtsaanduiding_persoon-Natuurlijk_persoon</v>
      </c>
      <c r="B409" t="s">
        <v>1160</v>
      </c>
      <c r="C409" t="s">
        <v>804</v>
      </c>
      <c r="D409" t="s">
        <v>805</v>
      </c>
    </row>
    <row r="410" spans="1:4" x14ac:dyDescent="0.25">
      <c r="A410" t="str">
        <f t="shared" si="6"/>
        <v>Stelselcatalogus / http://data.stelselvanbasisregistraties.nl/gba/id/gegevenselement/Geboortedatum_persoon-Natuurlijk_persoon</v>
      </c>
      <c r="B410" t="s">
        <v>1160</v>
      </c>
      <c r="C410" t="s">
        <v>779</v>
      </c>
      <c r="D410" t="s">
        <v>780</v>
      </c>
    </row>
    <row r="411" spans="1:4" x14ac:dyDescent="0.25">
      <c r="A411" t="str">
        <f t="shared" si="6"/>
        <v>Stelselcatalogus / http://data.stelselvanbasisregistraties.nl/gba/id/gegevenselement/Datum_overlijden_persoon-Natuurlijk_persoon</v>
      </c>
      <c r="B411" t="s">
        <v>1160</v>
      </c>
      <c r="C411" t="s">
        <v>777</v>
      </c>
      <c r="D411" t="s">
        <v>778</v>
      </c>
    </row>
    <row r="412" spans="1:4" x14ac:dyDescent="0.25">
      <c r="A412" t="str">
        <f t="shared" si="6"/>
        <v>Stelselcatalogus / http://data.stelselvanbasisregistraties.nl/gba/id/gegevenselement/Geboorteland_persoon-Natuurlijk_persoon</v>
      </c>
      <c r="B412" t="s">
        <v>1160</v>
      </c>
      <c r="C412" t="s">
        <v>781</v>
      </c>
      <c r="D412" t="s">
        <v>782</v>
      </c>
    </row>
    <row r="413" spans="1:4" x14ac:dyDescent="0.25">
      <c r="A413" t="str">
        <f t="shared" si="6"/>
        <v>Stelselcatalogus / http://data.stelselvanbasisregistraties.nl/gba/id/gegevenselement/Land_overlijden_persoon-Natuurlijk_persoon</v>
      </c>
      <c r="B413" t="s">
        <v>1160</v>
      </c>
      <c r="C413" t="s">
        <v>784</v>
      </c>
      <c r="D413" t="s">
        <v>783</v>
      </c>
    </row>
    <row r="414" spans="1:4" x14ac:dyDescent="0.25">
      <c r="A414" t="str">
        <f t="shared" si="6"/>
        <v>Stelselcatalogus / http://data.stelselvanbasisregistraties.nl/gba/id/gegevenselement/Geboorteplaats_persoon-Natuurlijk_persoon</v>
      </c>
      <c r="B414" t="s">
        <v>1160</v>
      </c>
      <c r="C414" t="s">
        <v>786</v>
      </c>
      <c r="D414" t="s">
        <v>785</v>
      </c>
    </row>
    <row r="415" spans="1:4" x14ac:dyDescent="0.25">
      <c r="A415" t="str">
        <f t="shared" si="6"/>
        <v>Stelselcatalogus / http://data.stelselvanbasisregistraties.nl/gba/id/gegevenselement/Plaats_overlijden_persoon-Natuurlijk_persoon</v>
      </c>
      <c r="B415" t="s">
        <v>1160</v>
      </c>
      <c r="C415" t="s">
        <v>788</v>
      </c>
      <c r="D415" t="s">
        <v>787</v>
      </c>
    </row>
    <row r="416" spans="1:4" x14ac:dyDescent="0.25">
      <c r="A416" t="str">
        <f t="shared" si="6"/>
        <v>Stelselcatalogus / http://data.stelselvanbasisregistraties.nl/gba/id/gegevenselement/Nationaliteit_persoon-Natuurlijk_persoon</v>
      </c>
      <c r="B416" t="s">
        <v>1160</v>
      </c>
      <c r="C416" t="s">
        <v>809</v>
      </c>
      <c r="D416" t="s">
        <v>808</v>
      </c>
    </row>
    <row r="417" spans="1:4" x14ac:dyDescent="0.25">
      <c r="A417" t="str">
        <f t="shared" si="6"/>
        <v>Stelselcatalogus / http://data.stelselvanbasisregistraties.nl/gba/id/concept/Woonadres_in_Nederland</v>
      </c>
      <c r="B417" t="s">
        <v>1160</v>
      </c>
      <c r="C417" t="s">
        <v>851</v>
      </c>
      <c r="D417" t="s">
        <v>848</v>
      </c>
    </row>
    <row r="418" spans="1:4" x14ac:dyDescent="0.25">
      <c r="A418" t="str">
        <f t="shared" si="6"/>
        <v>Stelselcatalogus / http://data.stelselvanbasisregistraties.nl/gba/id/concept/Briefadres_in_Nederland</v>
      </c>
      <c r="B418" t="s">
        <v>1160</v>
      </c>
      <c r="C418" t="s">
        <v>850</v>
      </c>
      <c r="D418" t="s">
        <v>849</v>
      </c>
    </row>
    <row r="419" spans="1:4" x14ac:dyDescent="0.25">
      <c r="A419" t="str">
        <f t="shared" si="6"/>
        <v>KoSIT - XOV / Anschrift</v>
      </c>
      <c r="B419" t="s">
        <v>1109</v>
      </c>
      <c r="C419" t="s">
        <v>1108</v>
      </c>
    </row>
    <row r="420" spans="1:4" x14ac:dyDescent="0.25">
      <c r="A420" t="str">
        <f t="shared" si="6"/>
        <v>KoSIT - XOV / postfach</v>
      </c>
      <c r="B420" t="s">
        <v>1109</v>
      </c>
      <c r="C420" t="s">
        <v>1110</v>
      </c>
    </row>
    <row r="421" spans="1:4" x14ac:dyDescent="0.25">
      <c r="A421" t="str">
        <f t="shared" si="6"/>
        <v>KoSIT - XOV / strasse</v>
      </c>
      <c r="B421" t="s">
        <v>1109</v>
      </c>
      <c r="C421" t="s">
        <v>1111</v>
      </c>
    </row>
    <row r="422" spans="1:4" x14ac:dyDescent="0.25">
      <c r="A422" t="str">
        <f t="shared" si="6"/>
        <v>KoSIT - XOV / hausnummer</v>
      </c>
      <c r="B422" t="s">
        <v>1109</v>
      </c>
      <c r="C422" t="s">
        <v>1112</v>
      </c>
    </row>
    <row r="423" spans="1:4" x14ac:dyDescent="0.25">
      <c r="A423" t="str">
        <f t="shared" si="6"/>
        <v xml:space="preserve">KoSIT - XOV / ortsteil </v>
      </c>
      <c r="B423" t="s">
        <v>1109</v>
      </c>
      <c r="C423" t="s">
        <v>1113</v>
      </c>
    </row>
    <row r="424" spans="1:4" x14ac:dyDescent="0.25">
      <c r="A424" t="str">
        <f t="shared" si="6"/>
        <v>KoSIT - XOV / ort</v>
      </c>
      <c r="B424" t="s">
        <v>1109</v>
      </c>
      <c r="C424" t="s">
        <v>1114</v>
      </c>
    </row>
    <row r="425" spans="1:4" x14ac:dyDescent="0.25">
      <c r="A425" t="str">
        <f t="shared" si="6"/>
        <v>KoSIT - XOV / staat</v>
      </c>
      <c r="B425" t="s">
        <v>1109</v>
      </c>
      <c r="C425" t="s">
        <v>1115</v>
      </c>
    </row>
    <row r="426" spans="1:4" x14ac:dyDescent="0.25">
      <c r="A426" t="str">
        <f t="shared" si="6"/>
        <v>KoSIT - XOV / postleitzahl</v>
      </c>
      <c r="B426" t="s">
        <v>1109</v>
      </c>
      <c r="C426" t="s">
        <v>1117</v>
      </c>
    </row>
    <row r="427" spans="1:4" x14ac:dyDescent="0.25">
      <c r="A427" t="str">
        <f t="shared" si="6"/>
        <v>KoSIT - XOV / id</v>
      </c>
      <c r="B427" t="s">
        <v>1109</v>
      </c>
      <c r="C427" t="s">
        <v>1118</v>
      </c>
    </row>
    <row r="428" spans="1:4" x14ac:dyDescent="0.25">
      <c r="A428" t="str">
        <f t="shared" si="6"/>
        <v>KoSIT - XOV / NatuerlichePerson</v>
      </c>
      <c r="B428" t="s">
        <v>1109</v>
      </c>
      <c r="C428" t="s">
        <v>1119</v>
      </c>
    </row>
    <row r="429" spans="1:4" x14ac:dyDescent="0.25">
      <c r="A429" t="str">
        <f t="shared" si="6"/>
        <v>KoSIT - XOV / Organisation</v>
      </c>
      <c r="B429" t="s">
        <v>1109</v>
      </c>
      <c r="C429" t="s">
        <v>1120</v>
      </c>
    </row>
    <row r="430" spans="1:4" x14ac:dyDescent="0.25">
      <c r="A430" t="str">
        <f t="shared" si="6"/>
        <v>KoSIT - XOV / Behoerde</v>
      </c>
      <c r="B430" t="s">
        <v>1109</v>
      </c>
      <c r="C430" t="s">
        <v>1121</v>
      </c>
    </row>
    <row r="431" spans="1:4" x14ac:dyDescent="0.25">
      <c r="A431" t="str">
        <f t="shared" si="6"/>
        <v>KoSIT - XOV / Kommunikation</v>
      </c>
      <c r="B431" t="s">
        <v>1109</v>
      </c>
      <c r="C431" t="s">
        <v>1122</v>
      </c>
    </row>
    <row r="432" spans="1:4" x14ac:dyDescent="0.25">
      <c r="A432" t="str">
        <f t="shared" si="6"/>
        <v>KoSIT - XOV / Goekodierung</v>
      </c>
      <c r="B432" t="s">
        <v>1109</v>
      </c>
      <c r="C432" t="s">
        <v>1123</v>
      </c>
    </row>
    <row r="433" spans="1:3" x14ac:dyDescent="0.25">
      <c r="A433" t="str">
        <f t="shared" si="6"/>
        <v>KoSIT - XOV / Goekodierung.koordinates1</v>
      </c>
      <c r="B433" t="s">
        <v>1109</v>
      </c>
      <c r="C433" t="s">
        <v>1124</v>
      </c>
    </row>
    <row r="434" spans="1:3" x14ac:dyDescent="0.25">
      <c r="A434" t="str">
        <f t="shared" si="6"/>
        <v>KoSIT - XOV / Goekodierung.koordinates2</v>
      </c>
      <c r="B434" t="s">
        <v>1109</v>
      </c>
      <c r="C434" t="s">
        <v>1125</v>
      </c>
    </row>
    <row r="435" spans="1:3" x14ac:dyDescent="0.25">
      <c r="A435" t="str">
        <f t="shared" si="6"/>
        <v xml:space="preserve">KoSIT - XOV / koordinatensystem </v>
      </c>
      <c r="B435" t="s">
        <v>1109</v>
      </c>
      <c r="C435" t="s">
        <v>1126</v>
      </c>
    </row>
    <row r="436" spans="1:3" x14ac:dyDescent="0.25">
      <c r="A436" t="str">
        <f t="shared" si="6"/>
        <v>KoSIT - XOV / gemarkung</v>
      </c>
      <c r="B436" t="s">
        <v>1109</v>
      </c>
      <c r="C436" t="s">
        <v>1127</v>
      </c>
    </row>
    <row r="437" spans="1:3" x14ac:dyDescent="0.25">
      <c r="A437" t="str">
        <f t="shared" si="6"/>
        <v>KoSIT - XOV / Registierung.id</v>
      </c>
      <c r="B437" t="s">
        <v>1109</v>
      </c>
      <c r="C437" t="s">
        <v>1130</v>
      </c>
    </row>
    <row r="438" spans="1:3" x14ac:dyDescent="0.25">
      <c r="A438" t="str">
        <f t="shared" si="6"/>
        <v>KoSIT - XOV / NameOrganisation.name</v>
      </c>
      <c r="B438" t="s">
        <v>1109</v>
      </c>
      <c r="C438" t="s">
        <v>1131</v>
      </c>
    </row>
    <row r="439" spans="1:3" x14ac:dyDescent="0.25">
      <c r="A439" t="str">
        <f t="shared" si="6"/>
        <v>KoSIT - XOV / rechtsform</v>
      </c>
      <c r="B439" t="s">
        <v>1109</v>
      </c>
      <c r="C439" t="s">
        <v>1132</v>
      </c>
    </row>
    <row r="440" spans="1:3" x14ac:dyDescent="0.25">
      <c r="A440" t="str">
        <f t="shared" si="6"/>
        <v>KoSIT - XOV / zweck</v>
      </c>
      <c r="B440" t="s">
        <v>1109</v>
      </c>
      <c r="C440" t="s">
        <v>1133</v>
      </c>
    </row>
    <row r="441" spans="1:3" x14ac:dyDescent="0.25">
      <c r="A441" t="str">
        <f t="shared" si="6"/>
        <v>KoSIT - XOV / zusatz</v>
      </c>
      <c r="B441" t="s">
        <v>1109</v>
      </c>
      <c r="C441" t="s">
        <v>1135</v>
      </c>
    </row>
    <row r="442" spans="1:3" x14ac:dyDescent="0.25">
      <c r="A442" t="str">
        <f t="shared" si="6"/>
        <v>KoSIT - XOV / Anschrift.goekodierung</v>
      </c>
      <c r="B442" t="s">
        <v>1109</v>
      </c>
      <c r="C442" t="s">
        <v>1394</v>
      </c>
    </row>
    <row r="443" spans="1:3" x14ac:dyDescent="0.25">
      <c r="A443" t="str">
        <f t="shared" si="6"/>
        <v>KoSIT - XOV / Zeitraum</v>
      </c>
      <c r="B443" t="s">
        <v>1109</v>
      </c>
      <c r="C443" t="s">
        <v>1136</v>
      </c>
    </row>
    <row r="444" spans="1:3" x14ac:dyDescent="0.25">
      <c r="A444" t="str">
        <f t="shared" si="6"/>
        <v>KoSIT - XOV / NatuerlichePerson. identifikationsnummer</v>
      </c>
      <c r="B444" t="s">
        <v>1109</v>
      </c>
      <c r="C444" t="s">
        <v>1393</v>
      </c>
    </row>
    <row r="445" spans="1:3" x14ac:dyDescent="0.25">
      <c r="A445" t="str">
        <f t="shared" si="6"/>
        <v>KoSIT - XOV / vorname</v>
      </c>
      <c r="B445" t="s">
        <v>1109</v>
      </c>
      <c r="C445" t="s">
        <v>1137</v>
      </c>
    </row>
    <row r="446" spans="1:3" x14ac:dyDescent="0.25">
      <c r="A446" t="str">
        <f t="shared" si="6"/>
        <v>KoSIT - XOV / familienname</v>
      </c>
      <c r="B446" t="s">
        <v>1109</v>
      </c>
      <c r="C446" t="s">
        <v>1138</v>
      </c>
    </row>
    <row r="447" spans="1:3" x14ac:dyDescent="0.25">
      <c r="A447" t="str">
        <f t="shared" si="6"/>
        <v>KoSIT - XOV / weitererName</v>
      </c>
      <c r="B447" t="s">
        <v>1109</v>
      </c>
      <c r="C447" t="s">
        <v>1139</v>
      </c>
    </row>
    <row r="448" spans="1:3" x14ac:dyDescent="0.25">
      <c r="A448" t="str">
        <f t="shared" si="6"/>
        <v>KoSIT - XOV / rufname</v>
      </c>
      <c r="B448" t="s">
        <v>1109</v>
      </c>
      <c r="C448" t="s">
        <v>1140</v>
      </c>
    </row>
    <row r="449" spans="1:3" x14ac:dyDescent="0.25">
      <c r="A449" t="str">
        <f t="shared" si="6"/>
        <v>KoSIT - XOV / geschlecht</v>
      </c>
      <c r="B449" t="s">
        <v>1109</v>
      </c>
      <c r="C449" t="s">
        <v>1141</v>
      </c>
    </row>
    <row r="450" spans="1:3" x14ac:dyDescent="0.25">
      <c r="A450" t="str">
        <f t="shared" si="6"/>
        <v>KoSIT - XOV / geburtsname</v>
      </c>
      <c r="B450" t="s">
        <v>1109</v>
      </c>
      <c r="C450" t="s">
        <v>1142</v>
      </c>
    </row>
    <row r="451" spans="1:3" x14ac:dyDescent="0.25">
      <c r="A451" t="str">
        <f t="shared" ref="A451:A514" si="7">CONCATENATE(B451, " / ", C451)</f>
        <v>KoSIT - XOV / Geburt.datum</v>
      </c>
      <c r="B451" t="s">
        <v>1109</v>
      </c>
      <c r="C451" t="s">
        <v>1143</v>
      </c>
    </row>
    <row r="452" spans="1:3" x14ac:dyDescent="0.25">
      <c r="A452" t="str">
        <f t="shared" si="7"/>
        <v>KoSIT - XOV / Tod.datum</v>
      </c>
      <c r="B452" t="s">
        <v>1109</v>
      </c>
      <c r="C452" t="s">
        <v>1144</v>
      </c>
    </row>
    <row r="453" spans="1:3" x14ac:dyDescent="0.25">
      <c r="A453" t="str">
        <f t="shared" si="7"/>
        <v>KoSIT - XOV / Geburt.geburtsort</v>
      </c>
      <c r="B453" t="s">
        <v>1109</v>
      </c>
      <c r="C453" t="s">
        <v>1145</v>
      </c>
    </row>
    <row r="454" spans="1:3" x14ac:dyDescent="0.25">
      <c r="A454" t="str">
        <f t="shared" si="7"/>
        <v>KoSIT - XOV / Tod.sterbeort</v>
      </c>
      <c r="B454" t="s">
        <v>1109</v>
      </c>
      <c r="C454" t="s">
        <v>1146</v>
      </c>
    </row>
    <row r="455" spans="1:3" x14ac:dyDescent="0.25">
      <c r="A455" t="str">
        <f t="shared" si="7"/>
        <v xml:space="preserve">KoSIT - XOV / staatsangehoerigkeit </v>
      </c>
      <c r="B455" t="s">
        <v>1109</v>
      </c>
      <c r="C455" t="s">
        <v>1147</v>
      </c>
    </row>
    <row r="456" spans="1:3" x14ac:dyDescent="0.25">
      <c r="A456" t="str">
        <f t="shared" si="7"/>
        <v>KoSIT - XOV / Sprache</v>
      </c>
      <c r="B456" t="s">
        <v>1109</v>
      </c>
      <c r="C456" t="s">
        <v>1148</v>
      </c>
    </row>
    <row r="457" spans="1:3" x14ac:dyDescent="0.25">
      <c r="A457" t="str">
        <f t="shared" si="7"/>
        <v>KoSIT - XOV / kanal</v>
      </c>
      <c r="B457" t="s">
        <v>1109</v>
      </c>
      <c r="C457" t="s">
        <v>1149</v>
      </c>
    </row>
    <row r="458" spans="1:3" x14ac:dyDescent="0.25">
      <c r="A458" t="str">
        <f t="shared" si="7"/>
        <v xml:space="preserve">KoSIT - XOV / kanal </v>
      </c>
      <c r="B458" t="s">
        <v>1109</v>
      </c>
      <c r="C458" t="s">
        <v>1150</v>
      </c>
    </row>
    <row r="459" spans="1:3" x14ac:dyDescent="0.25">
      <c r="A459" t="str">
        <f t="shared" si="7"/>
        <v>KoSIT - XOV / Zeitraum.beginn</v>
      </c>
      <c r="B459" t="s">
        <v>1109</v>
      </c>
      <c r="C459" t="s">
        <v>1151</v>
      </c>
    </row>
    <row r="460" spans="1:3" x14ac:dyDescent="0.25">
      <c r="A460" t="str">
        <f t="shared" si="7"/>
        <v>KoSIT - XOV / Zeitraum.ende</v>
      </c>
      <c r="B460" t="s">
        <v>1109</v>
      </c>
      <c r="C460" t="s">
        <v>1152</v>
      </c>
    </row>
    <row r="461" spans="1:3" x14ac:dyDescent="0.25">
      <c r="A461" t="str">
        <f t="shared" si="7"/>
        <v>KoSIT - XOV / Code</v>
      </c>
      <c r="B461" t="s">
        <v>1109</v>
      </c>
      <c r="C461" t="s">
        <v>37</v>
      </c>
    </row>
    <row r="462" spans="1:3" x14ac:dyDescent="0.25">
      <c r="A462" t="str">
        <f t="shared" si="7"/>
        <v>KoSIT - XOV / date</v>
      </c>
      <c r="B462" t="s">
        <v>1109</v>
      </c>
      <c r="C462" t="s">
        <v>1153</v>
      </c>
    </row>
    <row r="463" spans="1:3" x14ac:dyDescent="0.25">
      <c r="A463" t="str">
        <f t="shared" si="7"/>
        <v>KoSIT - XOV / Identifikation</v>
      </c>
      <c r="B463" t="s">
        <v>1109</v>
      </c>
      <c r="C463" t="s">
        <v>1154</v>
      </c>
    </row>
    <row r="464" spans="1:3" x14ac:dyDescent="0.25">
      <c r="A464" t="str">
        <f t="shared" si="7"/>
        <v xml:space="preserve">KoSIT - XOV / ausstellendeBehoerde </v>
      </c>
      <c r="B464" t="s">
        <v>1109</v>
      </c>
      <c r="C464" t="s">
        <v>1155</v>
      </c>
    </row>
    <row r="465" spans="1:4" x14ac:dyDescent="0.25">
      <c r="A465" t="str">
        <f t="shared" si="7"/>
        <v>KoSIT - XOV / registrierendeBehoerde</v>
      </c>
      <c r="B465" t="s">
        <v>1109</v>
      </c>
      <c r="C465" t="s">
        <v>1156</v>
      </c>
    </row>
    <row r="466" spans="1:4" x14ac:dyDescent="0.25">
      <c r="A466" t="str">
        <f t="shared" si="7"/>
        <v>KoSIT - XOV / Behoerde.id</v>
      </c>
      <c r="B466" t="s">
        <v>1109</v>
      </c>
      <c r="C466" t="s">
        <v>1157</v>
      </c>
    </row>
    <row r="467" spans="1:4" x14ac:dyDescent="0.25">
      <c r="A467" t="str">
        <f t="shared" si="7"/>
        <v>KoSIT - XOV / Behoerdenkennung</v>
      </c>
      <c r="B467" t="s">
        <v>1109</v>
      </c>
      <c r="C467" t="s">
        <v>1158</v>
      </c>
    </row>
    <row r="468" spans="1:4" x14ac:dyDescent="0.25">
      <c r="A468" t="str">
        <f t="shared" si="7"/>
        <v>KoSIT - XOV / String.Latin</v>
      </c>
      <c r="B468" t="s">
        <v>1109</v>
      </c>
      <c r="C468" t="s">
        <v>1159</v>
      </c>
    </row>
    <row r="469" spans="1:4" x14ac:dyDescent="0.25">
      <c r="A469" t="str">
        <f t="shared" si="7"/>
        <v>eIDAS minimum dataset / Address</v>
      </c>
      <c r="B469" t="s">
        <v>1457</v>
      </c>
      <c r="C469" t="s">
        <v>6</v>
      </c>
    </row>
    <row r="470" spans="1:4" x14ac:dyDescent="0.25">
      <c r="A470" t="str">
        <f t="shared" si="7"/>
        <v>eIDAS minimum dataset / A uniqueness identifier</v>
      </c>
      <c r="B470" t="s">
        <v>1457</v>
      </c>
      <c r="C470" t="s">
        <v>1450</v>
      </c>
    </row>
    <row r="471" spans="1:4" x14ac:dyDescent="0.25">
      <c r="A471" t="str">
        <f t="shared" si="7"/>
        <v>eIDAS minimum dataset / Current first name(s)</v>
      </c>
      <c r="B471" t="s">
        <v>1457</v>
      </c>
      <c r="C471" t="s">
        <v>1451</v>
      </c>
    </row>
    <row r="472" spans="1:4" x14ac:dyDescent="0.25">
      <c r="A472" t="str">
        <f t="shared" si="7"/>
        <v>eIDAS minimum dataset / Current family name</v>
      </c>
      <c r="B472" t="s">
        <v>1457</v>
      </c>
      <c r="C472" t="s">
        <v>1452</v>
      </c>
    </row>
    <row r="473" spans="1:4" x14ac:dyDescent="0.25">
      <c r="A473" t="str">
        <f t="shared" si="7"/>
        <v>eIDAS minimum dataset / Gender</v>
      </c>
      <c r="B473" t="s">
        <v>1457</v>
      </c>
      <c r="C473" t="s">
        <v>65</v>
      </c>
    </row>
    <row r="474" spans="1:4" x14ac:dyDescent="0.25">
      <c r="A474" t="str">
        <f t="shared" si="7"/>
        <v>eIDAS minimum dataset / Name and family name at Birth</v>
      </c>
      <c r="B474" t="s">
        <v>1457</v>
      </c>
      <c r="C474" t="s">
        <v>1453</v>
      </c>
    </row>
    <row r="475" spans="1:4" x14ac:dyDescent="0.25">
      <c r="A475" t="str">
        <f t="shared" si="7"/>
        <v>eIDAS minimum dataset / Date of birth</v>
      </c>
      <c r="B475" t="s">
        <v>1457</v>
      </c>
      <c r="C475" t="s">
        <v>1454</v>
      </c>
    </row>
    <row r="476" spans="1:4" x14ac:dyDescent="0.25">
      <c r="A476" t="str">
        <f t="shared" si="7"/>
        <v>eIDAS minimum dataset / Place of birth</v>
      </c>
      <c r="B476" t="s">
        <v>1457</v>
      </c>
      <c r="C476" t="s">
        <v>1455</v>
      </c>
    </row>
    <row r="477" spans="1:4" x14ac:dyDescent="0.25">
      <c r="A477" t="str">
        <f t="shared" si="7"/>
        <v>eIDAS minimum dataset / Current address</v>
      </c>
      <c r="B477" t="s">
        <v>1457</v>
      </c>
      <c r="C477" t="s">
        <v>1456</v>
      </c>
    </row>
    <row r="478" spans="1:4" x14ac:dyDescent="0.25">
      <c r="A478" t="str">
        <f t="shared" si="7"/>
        <v>MUG- BII / Postal Address</v>
      </c>
      <c r="B478" t="s">
        <v>1458</v>
      </c>
      <c r="C478" t="s">
        <v>1553</v>
      </c>
    </row>
    <row r="479" spans="1:4" x14ac:dyDescent="0.25">
      <c r="A479" t="str">
        <f t="shared" si="7"/>
        <v>MUG- BII / Address line 1</v>
      </c>
      <c r="B479" t="s">
        <v>1458</v>
      </c>
      <c r="C479" t="s">
        <v>1478</v>
      </c>
      <c r="D479" t="s">
        <v>1476</v>
      </c>
    </row>
    <row r="480" spans="1:4" x14ac:dyDescent="0.25">
      <c r="A480" t="str">
        <f t="shared" si="7"/>
        <v>MUG- BII / Address line 2</v>
      </c>
      <c r="B480" t="s">
        <v>1458</v>
      </c>
      <c r="C480" t="s">
        <v>1477</v>
      </c>
    </row>
    <row r="481" spans="1:3" x14ac:dyDescent="0.25">
      <c r="A481" t="str">
        <f t="shared" si="7"/>
        <v>MUG- BII / City</v>
      </c>
      <c r="B481" t="s">
        <v>1458</v>
      </c>
      <c r="C481" t="s">
        <v>1475</v>
      </c>
    </row>
    <row r="482" spans="1:3" x14ac:dyDescent="0.25">
      <c r="A482" t="str">
        <f t="shared" si="7"/>
        <v>MUG- BII / County subdivision</v>
      </c>
      <c r="B482" t="s">
        <v>1458</v>
      </c>
      <c r="C482" t="s">
        <v>1480</v>
      </c>
    </row>
    <row r="483" spans="1:3" x14ac:dyDescent="0.25">
      <c r="A483" t="str">
        <f t="shared" si="7"/>
        <v>MUG- BII / Country code</v>
      </c>
      <c r="B483" t="s">
        <v>1458</v>
      </c>
      <c r="C483" t="s">
        <v>1474</v>
      </c>
    </row>
    <row r="484" spans="1:3" x14ac:dyDescent="0.25">
      <c r="A484" t="str">
        <f t="shared" si="7"/>
        <v>MUG- BII / Item country or login</v>
      </c>
      <c r="B484" t="s">
        <v>1458</v>
      </c>
      <c r="C484" t="s">
        <v>1498</v>
      </c>
    </row>
    <row r="485" spans="1:3" x14ac:dyDescent="0.25">
      <c r="A485" t="str">
        <f t="shared" si="7"/>
        <v>MUG- BII / Post code</v>
      </c>
      <c r="B485" t="s">
        <v>1458</v>
      </c>
      <c r="C485" t="s">
        <v>1479</v>
      </c>
    </row>
    <row r="486" spans="1:3" x14ac:dyDescent="0.25">
      <c r="A486" t="str">
        <f t="shared" si="7"/>
        <v>MUG- BII / Buyer</v>
      </c>
      <c r="B486" t="s">
        <v>1458</v>
      </c>
      <c r="C486" t="s">
        <v>1555</v>
      </c>
    </row>
    <row r="487" spans="1:3" x14ac:dyDescent="0.25">
      <c r="A487" t="str">
        <f t="shared" si="7"/>
        <v>MUG- BII / Seller</v>
      </c>
      <c r="B487" t="s">
        <v>1458</v>
      </c>
      <c r="C487" t="s">
        <v>1556</v>
      </c>
    </row>
    <row r="488" spans="1:3" x14ac:dyDescent="0.25">
      <c r="A488" t="str">
        <f t="shared" si="7"/>
        <v>MUG- BII / Payee</v>
      </c>
      <c r="B488" t="s">
        <v>1458</v>
      </c>
      <c r="C488" t="s">
        <v>1557</v>
      </c>
    </row>
    <row r="489" spans="1:3" x14ac:dyDescent="0.25">
      <c r="A489" t="str">
        <f t="shared" si="7"/>
        <v>MUG- BII / Financial institution</v>
      </c>
      <c r="B489" t="s">
        <v>1458</v>
      </c>
      <c r="C489" t="s">
        <v>1558</v>
      </c>
    </row>
    <row r="490" spans="1:3" x14ac:dyDescent="0.25">
      <c r="A490" t="str">
        <f t="shared" si="7"/>
        <v>MUG- BII / Seller tax representative</v>
      </c>
      <c r="B490" t="s">
        <v>1458</v>
      </c>
      <c r="C490" t="s">
        <v>1559</v>
      </c>
    </row>
    <row r="491" spans="1:3" x14ac:dyDescent="0.25">
      <c r="A491" t="str">
        <f t="shared" si="7"/>
        <v>MUG- BII / Buyer legal registration identifier</v>
      </c>
      <c r="B491" t="s">
        <v>1458</v>
      </c>
      <c r="C491" t="s">
        <v>1554</v>
      </c>
    </row>
    <row r="492" spans="1:3" x14ac:dyDescent="0.25">
      <c r="A492" t="str">
        <f t="shared" si="7"/>
        <v>MUG- BII / Seller legal registration identifier</v>
      </c>
      <c r="B492" t="s">
        <v>1458</v>
      </c>
      <c r="C492" t="s">
        <v>1473</v>
      </c>
    </row>
    <row r="493" spans="1:3" x14ac:dyDescent="0.25">
      <c r="A493" t="str">
        <f t="shared" si="7"/>
        <v>MUG- BII / Payee legal registration identifier</v>
      </c>
      <c r="B493" t="s">
        <v>1458</v>
      </c>
      <c r="C493" t="s">
        <v>1487</v>
      </c>
    </row>
    <row r="494" spans="1:3" x14ac:dyDescent="0.25">
      <c r="A494" t="str">
        <f t="shared" si="7"/>
        <v>MUG- BII / Buyer identifier</v>
      </c>
      <c r="B494" t="s">
        <v>1458</v>
      </c>
      <c r="C494" t="s">
        <v>1483</v>
      </c>
    </row>
    <row r="495" spans="1:3" x14ac:dyDescent="0.25">
      <c r="A495" t="str">
        <f t="shared" si="7"/>
        <v>MUG- BII / Seller identifier</v>
      </c>
      <c r="B495" t="s">
        <v>1458</v>
      </c>
      <c r="C495" t="s">
        <v>1470</v>
      </c>
    </row>
    <row r="496" spans="1:3" x14ac:dyDescent="0.25">
      <c r="A496" t="str">
        <f t="shared" si="7"/>
        <v>MUG- BII / Payee identifier</v>
      </c>
      <c r="B496" t="s">
        <v>1458</v>
      </c>
      <c r="C496" t="s">
        <v>1486</v>
      </c>
    </row>
    <row r="497" spans="1:3" x14ac:dyDescent="0.25">
      <c r="A497" t="str">
        <f t="shared" si="7"/>
        <v>MUG- BII / Buyer VAT identifier</v>
      </c>
      <c r="B497" t="s">
        <v>1458</v>
      </c>
      <c r="C497" t="s">
        <v>1484</v>
      </c>
    </row>
    <row r="498" spans="1:3" x14ac:dyDescent="0.25">
      <c r="A498" t="str">
        <f t="shared" si="7"/>
        <v>MUG- BII / Seller tax representative VAT identifier</v>
      </c>
      <c r="B498" t="s">
        <v>1458</v>
      </c>
      <c r="C498" t="s">
        <v>1489</v>
      </c>
    </row>
    <row r="499" spans="1:3" x14ac:dyDescent="0.25">
      <c r="A499" t="str">
        <f t="shared" si="7"/>
        <v>MUG- BII / Financial institution identifier</v>
      </c>
      <c r="B499" t="s">
        <v>1458</v>
      </c>
      <c r="C499" t="s">
        <v>1496</v>
      </c>
    </row>
    <row r="500" spans="1:3" x14ac:dyDescent="0.25">
      <c r="A500" t="str">
        <f t="shared" si="7"/>
        <v>MUG- BII / Financial institution branch identifier</v>
      </c>
      <c r="B500" t="s">
        <v>1458</v>
      </c>
      <c r="C500" t="s">
        <v>1497</v>
      </c>
    </row>
    <row r="501" spans="1:3" x14ac:dyDescent="0.25">
      <c r="A501" t="str">
        <f t="shared" si="7"/>
        <v>MUG- BII / Seller legal registration name</v>
      </c>
      <c r="B501" t="s">
        <v>1458</v>
      </c>
      <c r="C501" t="s">
        <v>1472</v>
      </c>
    </row>
    <row r="502" spans="1:3" x14ac:dyDescent="0.25">
      <c r="A502" t="str">
        <f t="shared" si="7"/>
        <v>MUG- BII / Seller tax representative name</v>
      </c>
      <c r="B502" t="s">
        <v>1458</v>
      </c>
      <c r="C502" t="s">
        <v>1488</v>
      </c>
    </row>
    <row r="503" spans="1:3" x14ac:dyDescent="0.25">
      <c r="A503" t="str">
        <f t="shared" si="7"/>
        <v xml:space="preserve">MUG- BII / Payee name </v>
      </c>
      <c r="B503" t="s">
        <v>1458</v>
      </c>
      <c r="C503" t="s">
        <v>1485</v>
      </c>
    </row>
    <row r="504" spans="1:3" x14ac:dyDescent="0.25">
      <c r="A504" t="str">
        <f t="shared" si="7"/>
        <v>MUG- BII / Buyer name</v>
      </c>
      <c r="B504" t="s">
        <v>1458</v>
      </c>
      <c r="C504" t="s">
        <v>1482</v>
      </c>
    </row>
    <row r="505" spans="1:3" x14ac:dyDescent="0.25">
      <c r="A505" t="str">
        <f t="shared" si="7"/>
        <v>MUG- BII / Seller name</v>
      </c>
      <c r="B505" t="s">
        <v>1458</v>
      </c>
      <c r="C505" t="s">
        <v>1469</v>
      </c>
    </row>
    <row r="506" spans="1:3" x14ac:dyDescent="0.25">
      <c r="A506" t="str">
        <f t="shared" si="7"/>
        <v>MUG- BII / Delivered to location identifier</v>
      </c>
      <c r="B506" t="s">
        <v>1458</v>
      </c>
      <c r="C506" t="s">
        <v>1492</v>
      </c>
    </row>
    <row r="507" spans="1:3" x14ac:dyDescent="0.25">
      <c r="A507" t="str">
        <f t="shared" si="7"/>
        <v>MUG- BII / Invoice period start date</v>
      </c>
      <c r="B507" t="s">
        <v>1458</v>
      </c>
      <c r="C507" t="s">
        <v>1467</v>
      </c>
    </row>
    <row r="508" spans="1:3" x14ac:dyDescent="0.25">
      <c r="A508" t="str">
        <f t="shared" si="7"/>
        <v>MUG- BII / Invoice period end date</v>
      </c>
      <c r="B508" t="s">
        <v>1458</v>
      </c>
      <c r="C508" t="s">
        <v>1468</v>
      </c>
    </row>
    <row r="509" spans="1:3" x14ac:dyDescent="0.25">
      <c r="A509" t="str">
        <f t="shared" si="7"/>
        <v>MUG- BII / Start date</v>
      </c>
      <c r="B509" t="s">
        <v>1458</v>
      </c>
      <c r="C509" t="s">
        <v>1499</v>
      </c>
    </row>
    <row r="510" spans="1:3" x14ac:dyDescent="0.25">
      <c r="A510" t="str">
        <f t="shared" si="7"/>
        <v>MUG- BII / End date</v>
      </c>
      <c r="B510" t="s">
        <v>1458</v>
      </c>
      <c r="C510" t="s">
        <v>1500</v>
      </c>
    </row>
    <row r="511" spans="1:3" x14ac:dyDescent="0.25">
      <c r="A511" t="str">
        <f t="shared" si="7"/>
        <v xml:space="preserve">MUG- BII / Contacting details </v>
      </c>
      <c r="B511" t="s">
        <v>1458</v>
      </c>
      <c r="C511" t="s">
        <v>1560</v>
      </c>
    </row>
    <row r="512" spans="1:3" x14ac:dyDescent="0.25">
      <c r="A512" t="str">
        <f t="shared" si="7"/>
        <v>MUG- BII / Contact person name</v>
      </c>
      <c r="B512" t="s">
        <v>1458</v>
      </c>
      <c r="C512" t="s">
        <v>1481</v>
      </c>
    </row>
    <row r="513" spans="1:3" x14ac:dyDescent="0.25">
      <c r="A513" t="str">
        <f t="shared" si="7"/>
        <v>MUG- BII / Payment terms</v>
      </c>
      <c r="B513" t="s">
        <v>1458</v>
      </c>
      <c r="C513" t="s">
        <v>1509</v>
      </c>
    </row>
    <row r="514" spans="1:3" x14ac:dyDescent="0.25">
      <c r="A514" t="str">
        <f t="shared" si="7"/>
        <v>MUG- BII / Invoice type code</v>
      </c>
      <c r="B514" t="s">
        <v>1458</v>
      </c>
      <c r="C514" t="s">
        <v>1460</v>
      </c>
    </row>
    <row r="515" spans="1:3" x14ac:dyDescent="0.25">
      <c r="A515" t="str">
        <f t="shared" ref="A515:A578" si="8">CONCATENATE(B515, " / ", C515)</f>
        <v>MUG- BII / Invoice currency code</v>
      </c>
      <c r="B515" t="s">
        <v>1458</v>
      </c>
      <c r="C515" t="s">
        <v>1461</v>
      </c>
    </row>
    <row r="516" spans="1:3" x14ac:dyDescent="0.25">
      <c r="A516" t="str">
        <f t="shared" si="8"/>
        <v>MUG- BII / Contract type code</v>
      </c>
      <c r="B516" t="s">
        <v>1458</v>
      </c>
      <c r="C516" t="s">
        <v>1491</v>
      </c>
    </row>
    <row r="517" spans="1:3" x14ac:dyDescent="0.25">
      <c r="A517" t="str">
        <f t="shared" si="8"/>
        <v>MUG- BII / Payment means type code</v>
      </c>
      <c r="B517" t="s">
        <v>1458</v>
      </c>
      <c r="C517" t="s">
        <v>1494</v>
      </c>
    </row>
    <row r="518" spans="1:3" x14ac:dyDescent="0.25">
      <c r="A518" t="str">
        <f t="shared" si="8"/>
        <v>MUG- BII / Invoice line VAT category code</v>
      </c>
      <c r="B518" t="s">
        <v>1458</v>
      </c>
      <c r="C518" t="s">
        <v>1501</v>
      </c>
    </row>
    <row r="519" spans="1:3" x14ac:dyDescent="0.25">
      <c r="A519" t="str">
        <f t="shared" si="8"/>
        <v>MUG- BII / Item commodity classification code</v>
      </c>
      <c r="B519" t="s">
        <v>1458</v>
      </c>
      <c r="C519" t="s">
        <v>1503</v>
      </c>
    </row>
    <row r="520" spans="1:3" x14ac:dyDescent="0.25">
      <c r="A520" t="str">
        <f t="shared" si="8"/>
        <v>MUG- BII / Seller tax registration status</v>
      </c>
      <c r="B520" t="s">
        <v>1458</v>
      </c>
      <c r="C520" t="s">
        <v>1511</v>
      </c>
    </row>
    <row r="521" spans="1:3" x14ac:dyDescent="0.25">
      <c r="A521" t="str">
        <f t="shared" si="8"/>
        <v>MUG- BII / Item CPV classification code</v>
      </c>
      <c r="B521" t="s">
        <v>1458</v>
      </c>
      <c r="C521" t="s">
        <v>1552</v>
      </c>
    </row>
    <row r="522" spans="1:3" x14ac:dyDescent="0.25">
      <c r="A522" t="str">
        <f t="shared" si="8"/>
        <v>MUG- BII / Contact type</v>
      </c>
      <c r="B522" t="s">
        <v>1458</v>
      </c>
      <c r="C522" t="s">
        <v>1516</v>
      </c>
    </row>
    <row r="523" spans="1:3" x14ac:dyDescent="0.25">
      <c r="A523" t="str">
        <f t="shared" si="8"/>
        <v>MUG- BII / Payment card type</v>
      </c>
      <c r="B523" t="s">
        <v>1458</v>
      </c>
      <c r="C523" t="s">
        <v>1517</v>
      </c>
    </row>
    <row r="524" spans="1:3" x14ac:dyDescent="0.25">
      <c r="A524" t="str">
        <f t="shared" si="8"/>
        <v>MUG- BII / Allowance or charge reason code</v>
      </c>
      <c r="B524" t="s">
        <v>1458</v>
      </c>
      <c r="C524" t="s">
        <v>1521</v>
      </c>
    </row>
    <row r="525" spans="1:3" x14ac:dyDescent="0.25">
      <c r="A525" t="str">
        <f t="shared" si="8"/>
        <v>MUG- BII / VAT category code</v>
      </c>
      <c r="B525" t="s">
        <v>1458</v>
      </c>
      <c r="C525" t="s">
        <v>1532</v>
      </c>
    </row>
    <row r="526" spans="1:3" x14ac:dyDescent="0.25">
      <c r="A526" t="str">
        <f t="shared" si="8"/>
        <v>MUG- BII / Invoice Identifier</v>
      </c>
      <c r="B526" t="s">
        <v>1458</v>
      </c>
      <c r="C526" t="s">
        <v>1459</v>
      </c>
    </row>
    <row r="527" spans="1:3" x14ac:dyDescent="0.25">
      <c r="A527" t="str">
        <f t="shared" si="8"/>
        <v>MUG- BII / Buyer reference identifier</v>
      </c>
      <c r="B527" t="s">
        <v>1458</v>
      </c>
      <c r="C527" t="s">
        <v>1462</v>
      </c>
    </row>
    <row r="528" spans="1:3" x14ac:dyDescent="0.25">
      <c r="A528" t="str">
        <f t="shared" si="8"/>
        <v>MUG- BII / Referenced order identifier</v>
      </c>
      <c r="B528" t="s">
        <v>1458</v>
      </c>
      <c r="C528" t="s">
        <v>1463</v>
      </c>
    </row>
    <row r="529" spans="1:3" x14ac:dyDescent="0.25">
      <c r="A529" t="str">
        <f t="shared" si="8"/>
        <v>MUG- BII / Profile identifier</v>
      </c>
      <c r="B529" t="s">
        <v>1458</v>
      </c>
      <c r="C529" t="s">
        <v>1464</v>
      </c>
    </row>
    <row r="530" spans="1:3" x14ac:dyDescent="0.25">
      <c r="A530" t="str">
        <f t="shared" si="8"/>
        <v>MUG- BII / Customization identifier</v>
      </c>
      <c r="B530" t="s">
        <v>1458</v>
      </c>
      <c r="C530" t="s">
        <v>1465</v>
      </c>
    </row>
    <row r="531" spans="1:3" x14ac:dyDescent="0.25">
      <c r="A531" t="str">
        <f t="shared" si="8"/>
        <v>MUG- BII / Message transaction identifier</v>
      </c>
      <c r="B531" t="s">
        <v>1458</v>
      </c>
      <c r="C531" t="s">
        <v>1466</v>
      </c>
    </row>
    <row r="532" spans="1:3" x14ac:dyDescent="0.25">
      <c r="A532" t="str">
        <f t="shared" si="8"/>
        <v>MUG- BII / Seller VAT identifier</v>
      </c>
      <c r="B532" t="s">
        <v>1458</v>
      </c>
      <c r="C532" t="s">
        <v>1471</v>
      </c>
    </row>
    <row r="533" spans="1:3" x14ac:dyDescent="0.25">
      <c r="A533" t="str">
        <f t="shared" si="8"/>
        <v>MUG- BII / Contract identifier</v>
      </c>
      <c r="B533" t="s">
        <v>1458</v>
      </c>
      <c r="C533" t="s">
        <v>1490</v>
      </c>
    </row>
    <row r="534" spans="1:3" x14ac:dyDescent="0.25">
      <c r="A534" t="str">
        <f t="shared" si="8"/>
        <v>MUG- BII / Seller payment identifier</v>
      </c>
      <c r="B534" t="s">
        <v>1458</v>
      </c>
      <c r="C534" t="s">
        <v>1493</v>
      </c>
    </row>
    <row r="535" spans="1:3" x14ac:dyDescent="0.25">
      <c r="A535" t="str">
        <f t="shared" si="8"/>
        <v>MUG- BII / Financial account identifier</v>
      </c>
      <c r="B535" t="s">
        <v>1458</v>
      </c>
      <c r="C535" t="s">
        <v>1495</v>
      </c>
    </row>
    <row r="536" spans="1:3" x14ac:dyDescent="0.25">
      <c r="A536" t="str">
        <f t="shared" si="8"/>
        <v>MUG- BII / Seller electronic address identifier</v>
      </c>
      <c r="B536" t="s">
        <v>1458</v>
      </c>
      <c r="C536" t="s">
        <v>1510</v>
      </c>
    </row>
    <row r="537" spans="1:3" x14ac:dyDescent="0.25">
      <c r="A537" t="str">
        <f t="shared" si="8"/>
        <v>MUG- BII / Buyer elecronic address identifier</v>
      </c>
      <c r="B537" t="s">
        <v>1458</v>
      </c>
      <c r="C537" t="s">
        <v>1515</v>
      </c>
    </row>
    <row r="538" spans="1:3" x14ac:dyDescent="0.25">
      <c r="A538" t="str">
        <f t="shared" si="8"/>
        <v>MUG- BII / Item standard identifier</v>
      </c>
      <c r="B538" t="s">
        <v>1458</v>
      </c>
      <c r="C538" t="s">
        <v>1502</v>
      </c>
    </row>
    <row r="539" spans="1:3" x14ac:dyDescent="0.25">
      <c r="A539" t="str">
        <f t="shared" si="8"/>
        <v>MUG- BII / Referenced Document identifier</v>
      </c>
      <c r="B539" t="s">
        <v>1458</v>
      </c>
      <c r="C539" t="s">
        <v>1535</v>
      </c>
    </row>
    <row r="540" spans="1:3" x14ac:dyDescent="0.25">
      <c r="A540" t="str">
        <f t="shared" si="8"/>
        <v>MUG- BII / Referenced order line identifier</v>
      </c>
      <c r="B540" t="s">
        <v>1458</v>
      </c>
      <c r="C540" t="s">
        <v>1542</v>
      </c>
    </row>
    <row r="541" spans="1:3" x14ac:dyDescent="0.25">
      <c r="A541" t="str">
        <f t="shared" si="8"/>
        <v>MUG- BII / Invoice issue date</v>
      </c>
      <c r="B541" t="s">
        <v>1458</v>
      </c>
      <c r="C541" t="s">
        <v>1504</v>
      </c>
    </row>
    <row r="542" spans="1:3" x14ac:dyDescent="0.25">
      <c r="A542" t="str">
        <f t="shared" si="8"/>
        <v>MUG- BII / Tax point date</v>
      </c>
      <c r="B542" t="s">
        <v>1458</v>
      </c>
      <c r="C542" t="s">
        <v>1505</v>
      </c>
    </row>
    <row r="543" spans="1:3" x14ac:dyDescent="0.25">
      <c r="A543" t="str">
        <f t="shared" si="8"/>
        <v>MUG- BII / Payment due date</v>
      </c>
      <c r="B543" t="s">
        <v>1458</v>
      </c>
      <c r="C543" t="s">
        <v>1506</v>
      </c>
    </row>
    <row r="544" spans="1:3" x14ac:dyDescent="0.25">
      <c r="A544" t="str">
        <f t="shared" si="8"/>
        <v>MUG- BII / Invoice note</v>
      </c>
      <c r="B544" t="s">
        <v>1458</v>
      </c>
      <c r="C544" t="s">
        <v>1507</v>
      </c>
    </row>
    <row r="545" spans="1:3" x14ac:dyDescent="0.25">
      <c r="A545" t="str">
        <f t="shared" si="8"/>
        <v>MUG- BII / Buyer accounting string</v>
      </c>
      <c r="B545" t="s">
        <v>1458</v>
      </c>
      <c r="C545" t="s">
        <v>1508</v>
      </c>
    </row>
    <row r="546" spans="1:3" x14ac:dyDescent="0.25">
      <c r="A546" t="str">
        <f t="shared" si="8"/>
        <v>MUG- BII / Contact fax number</v>
      </c>
      <c r="B546" t="s">
        <v>1458</v>
      </c>
      <c r="C546" t="s">
        <v>1512</v>
      </c>
    </row>
    <row r="547" spans="1:3" x14ac:dyDescent="0.25">
      <c r="A547" t="str">
        <f t="shared" si="8"/>
        <v>MUG- BII / Contact telephone number</v>
      </c>
      <c r="B547" t="s">
        <v>1458</v>
      </c>
      <c r="C547" t="s">
        <v>1513</v>
      </c>
    </row>
    <row r="548" spans="1:3" x14ac:dyDescent="0.25">
      <c r="A548" t="str">
        <f t="shared" si="8"/>
        <v>MUG- BII / Contact email number</v>
      </c>
      <c r="B548" t="s">
        <v>1458</v>
      </c>
      <c r="C548" t="s">
        <v>1514</v>
      </c>
    </row>
    <row r="549" spans="1:3" x14ac:dyDescent="0.25">
      <c r="A549" t="str">
        <f t="shared" si="8"/>
        <v>MUG- BII / Payment card primary account number</v>
      </c>
      <c r="B549" t="s">
        <v>1458</v>
      </c>
      <c r="C549" t="s">
        <v>1518</v>
      </c>
    </row>
    <row r="550" spans="1:3" x14ac:dyDescent="0.25">
      <c r="A550" t="str">
        <f t="shared" si="8"/>
        <v>MUG- BII / Allowance or charge ammount</v>
      </c>
      <c r="B550" t="s">
        <v>1458</v>
      </c>
      <c r="C550" t="s">
        <v>1519</v>
      </c>
    </row>
    <row r="551" spans="1:3" x14ac:dyDescent="0.25">
      <c r="A551" t="str">
        <f t="shared" si="8"/>
        <v>MUG- BII / Allowance or charge reason</v>
      </c>
      <c r="B551" t="s">
        <v>1458</v>
      </c>
      <c r="C551" t="s">
        <v>1520</v>
      </c>
    </row>
    <row r="552" spans="1:3" x14ac:dyDescent="0.25">
      <c r="A552" t="str">
        <f t="shared" si="8"/>
        <v>MUG- BII / Sum of line amounts</v>
      </c>
      <c r="B552" t="s">
        <v>1458</v>
      </c>
      <c r="C552" t="s">
        <v>1522</v>
      </c>
    </row>
    <row r="553" spans="1:3" x14ac:dyDescent="0.25">
      <c r="A553" t="str">
        <f t="shared" si="8"/>
        <v>MUG- BII / Sum of allowances on document level</v>
      </c>
      <c r="B553" t="s">
        <v>1458</v>
      </c>
      <c r="C553" t="s">
        <v>1523</v>
      </c>
    </row>
    <row r="554" spans="1:3" x14ac:dyDescent="0.25">
      <c r="A554" t="str">
        <f t="shared" si="8"/>
        <v>MUG- BII / Sum of charges on document level</v>
      </c>
      <c r="B554" t="s">
        <v>1458</v>
      </c>
      <c r="C554" t="s">
        <v>1524</v>
      </c>
    </row>
    <row r="555" spans="1:3" x14ac:dyDescent="0.25">
      <c r="A555" t="str">
        <f t="shared" si="8"/>
        <v>MUG- BII / Invoice total amount without VAT</v>
      </c>
      <c r="B555" t="s">
        <v>1458</v>
      </c>
      <c r="C555" t="s">
        <v>1525</v>
      </c>
    </row>
    <row r="556" spans="1:3" x14ac:dyDescent="0.25">
      <c r="A556" t="str">
        <f t="shared" si="8"/>
        <v>MUG- BII / Invoice total VAT amount</v>
      </c>
      <c r="B556" t="s">
        <v>1458</v>
      </c>
      <c r="C556" t="s">
        <v>1526</v>
      </c>
    </row>
    <row r="557" spans="1:3" x14ac:dyDescent="0.25">
      <c r="A557" t="str">
        <f t="shared" si="8"/>
        <v>MUG- BII / Rounding of invoice total including VAT</v>
      </c>
      <c r="B557" t="s">
        <v>1458</v>
      </c>
      <c r="C557" t="s">
        <v>1527</v>
      </c>
    </row>
    <row r="558" spans="1:3" x14ac:dyDescent="0.25">
      <c r="A558" t="str">
        <f t="shared" si="8"/>
        <v>MUG- BII / Invoice total amount including VAT</v>
      </c>
      <c r="B558" t="s">
        <v>1458</v>
      </c>
      <c r="C558" t="s">
        <v>1561</v>
      </c>
    </row>
    <row r="559" spans="1:3" x14ac:dyDescent="0.25">
      <c r="A559" t="str">
        <f t="shared" si="8"/>
        <v>MUG- BII / Paid amount</v>
      </c>
      <c r="B559" t="s">
        <v>1458</v>
      </c>
      <c r="C559" t="s">
        <v>1528</v>
      </c>
    </row>
    <row r="560" spans="1:3" x14ac:dyDescent="0.25">
      <c r="A560" t="str">
        <f t="shared" si="8"/>
        <v xml:space="preserve">MUG- BII / Amount due for payment </v>
      </c>
      <c r="B560" t="s">
        <v>1458</v>
      </c>
      <c r="C560" t="s">
        <v>1529</v>
      </c>
    </row>
    <row r="561" spans="1:3" x14ac:dyDescent="0.25">
      <c r="A561" t="str">
        <f t="shared" si="8"/>
        <v>MUG- BII / VAT category taxable amount</v>
      </c>
      <c r="B561" t="s">
        <v>1458</v>
      </c>
      <c r="C561" t="s">
        <v>1530</v>
      </c>
    </row>
    <row r="562" spans="1:3" x14ac:dyDescent="0.25">
      <c r="A562" t="str">
        <f t="shared" si="8"/>
        <v>MUG- BII / VAT category tax amount</v>
      </c>
      <c r="B562" t="s">
        <v>1458</v>
      </c>
      <c r="C562" t="s">
        <v>1531</v>
      </c>
    </row>
    <row r="563" spans="1:3" x14ac:dyDescent="0.25">
      <c r="A563" t="str">
        <f t="shared" si="8"/>
        <v xml:space="preserve">MUG- BII / VAT category percentage </v>
      </c>
      <c r="B563" t="s">
        <v>1458</v>
      </c>
      <c r="C563" t="s">
        <v>1533</v>
      </c>
    </row>
    <row r="564" spans="1:3" x14ac:dyDescent="0.25">
      <c r="A564" t="str">
        <f t="shared" si="8"/>
        <v>MUG- BII / VAT exemption reason text</v>
      </c>
      <c r="B564" t="s">
        <v>1458</v>
      </c>
      <c r="C564" t="s">
        <v>1534</v>
      </c>
    </row>
    <row r="565" spans="1:3" x14ac:dyDescent="0.25">
      <c r="A565" t="str">
        <f t="shared" si="8"/>
        <v>MUG- BII / Referenced Document description</v>
      </c>
      <c r="B565" t="s">
        <v>1458</v>
      </c>
      <c r="C565" t="s">
        <v>1536</v>
      </c>
    </row>
    <row r="566" spans="1:3" x14ac:dyDescent="0.25">
      <c r="A566" t="str">
        <f t="shared" si="8"/>
        <v>MUG- BII / Attached binary object</v>
      </c>
      <c r="B566" t="s">
        <v>1458</v>
      </c>
      <c r="C566" t="s">
        <v>1537</v>
      </c>
    </row>
    <row r="567" spans="1:3" x14ac:dyDescent="0.25">
      <c r="A567" t="str">
        <f t="shared" si="8"/>
        <v>MUG- BII / Invoice Line note</v>
      </c>
      <c r="B567" t="s">
        <v>1458</v>
      </c>
      <c r="C567" t="s">
        <v>1538</v>
      </c>
    </row>
    <row r="568" spans="1:3" x14ac:dyDescent="0.25">
      <c r="A568" t="str">
        <f t="shared" si="8"/>
        <v>MUG- BII / Invoice quantity</v>
      </c>
      <c r="B568" t="s">
        <v>1458</v>
      </c>
      <c r="C568" t="s">
        <v>1539</v>
      </c>
    </row>
    <row r="569" spans="1:3" x14ac:dyDescent="0.25">
      <c r="A569" t="str">
        <f t="shared" si="8"/>
        <v>MUG- BII / Quantity Unit of measure</v>
      </c>
      <c r="B569" t="s">
        <v>1458</v>
      </c>
      <c r="C569" t="s">
        <v>1540</v>
      </c>
    </row>
    <row r="570" spans="1:3" x14ac:dyDescent="0.25">
      <c r="A570" t="str">
        <f t="shared" si="8"/>
        <v>MUG- BII / Invoice line net amount</v>
      </c>
      <c r="B570" t="s">
        <v>1458</v>
      </c>
      <c r="C570" t="s">
        <v>1541</v>
      </c>
    </row>
    <row r="571" spans="1:3" x14ac:dyDescent="0.25">
      <c r="A571" t="str">
        <f t="shared" si="8"/>
        <v>MUG- BII / Item attribute Name</v>
      </c>
      <c r="B571" t="s">
        <v>1458</v>
      </c>
      <c r="C571" t="s">
        <v>1543</v>
      </c>
    </row>
    <row r="572" spans="1:3" x14ac:dyDescent="0.25">
      <c r="A572" t="str">
        <f t="shared" si="8"/>
        <v>MUG- BII / Item attribute Value</v>
      </c>
      <c r="B572" t="s">
        <v>1458</v>
      </c>
      <c r="C572" t="s">
        <v>1544</v>
      </c>
    </row>
    <row r="573" spans="1:3" x14ac:dyDescent="0.25">
      <c r="A573" t="str">
        <f t="shared" si="8"/>
        <v>MUG- BII / Item price</v>
      </c>
      <c r="B573" t="s">
        <v>1458</v>
      </c>
      <c r="C573" t="s">
        <v>1545</v>
      </c>
    </row>
    <row r="574" spans="1:3" x14ac:dyDescent="0.25">
      <c r="A574" t="str">
        <f t="shared" si="8"/>
        <v>MUG- BII / Item price discount</v>
      </c>
      <c r="B574" t="s">
        <v>1458</v>
      </c>
      <c r="C574" t="s">
        <v>1546</v>
      </c>
    </row>
    <row r="575" spans="1:3" x14ac:dyDescent="0.25">
      <c r="A575" t="str">
        <f t="shared" si="8"/>
        <v>MUG- BII / Item list price</v>
      </c>
      <c r="B575" t="s">
        <v>1458</v>
      </c>
      <c r="C575" t="s">
        <v>1547</v>
      </c>
    </row>
    <row r="576" spans="1:3" x14ac:dyDescent="0.25">
      <c r="A576" t="str">
        <f t="shared" si="8"/>
        <v>MUG- BII / Item price base quantity</v>
      </c>
      <c r="B576" t="s">
        <v>1458</v>
      </c>
      <c r="C576" t="s">
        <v>1548</v>
      </c>
    </row>
    <row r="577" spans="1:3" x14ac:dyDescent="0.25">
      <c r="A577" t="str">
        <f t="shared" si="8"/>
        <v>MUG- BII / Invoice line VAT amount</v>
      </c>
      <c r="B577" t="s">
        <v>1458</v>
      </c>
      <c r="C577" t="s">
        <v>1549</v>
      </c>
    </row>
    <row r="578" spans="1:3" x14ac:dyDescent="0.25">
      <c r="A578" t="str">
        <f t="shared" si="8"/>
        <v>MUG- BII / Invoice line VAT rate</v>
      </c>
      <c r="B578" t="s">
        <v>1458</v>
      </c>
      <c r="C578" t="s">
        <v>1550</v>
      </c>
    </row>
    <row r="579" spans="1:3" x14ac:dyDescent="0.25">
      <c r="A579" t="str">
        <f t="shared" ref="A579" si="9">CONCATENATE(B579, " / ", C579)</f>
        <v>MUG- BII / Item name</v>
      </c>
      <c r="B579" t="s">
        <v>1458</v>
      </c>
      <c r="C579" t="s">
        <v>1551</v>
      </c>
    </row>
  </sheetData>
  <autoFilter ref="B1:L58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zoomScale="118" zoomScaleNormal="118" workbookViewId="0">
      <selection activeCell="D1" sqref="D1"/>
    </sheetView>
  </sheetViews>
  <sheetFormatPr defaultRowHeight="15" x14ac:dyDescent="0.25"/>
  <cols>
    <col min="1" max="1" width="34.140625" bestFit="1" customWidth="1"/>
    <col min="2" max="2" width="24.7109375" bestFit="1" customWidth="1"/>
    <col min="3" max="3" width="16.28515625" bestFit="1" customWidth="1"/>
    <col min="4" max="4" width="45" bestFit="1" customWidth="1"/>
    <col min="5" max="5" width="28.42578125" bestFit="1" customWidth="1"/>
    <col min="6" max="6" width="47.5703125" customWidth="1"/>
    <col min="7" max="7" width="17.85546875" bestFit="1" customWidth="1"/>
    <col min="11" max="11" width="34.140625" bestFit="1" customWidth="1"/>
    <col min="12" max="12" width="67.42578125" bestFit="1" customWidth="1"/>
  </cols>
  <sheetData>
    <row r="1" spans="1:13" x14ac:dyDescent="0.25">
      <c r="A1" s="22" t="s">
        <v>1595</v>
      </c>
      <c r="B1" s="22" t="s">
        <v>1</v>
      </c>
      <c r="C1" s="23" t="s">
        <v>860</v>
      </c>
      <c r="D1" s="21" t="s">
        <v>1593</v>
      </c>
      <c r="E1" s="21" t="s">
        <v>859</v>
      </c>
      <c r="F1" s="24" t="s">
        <v>1</v>
      </c>
      <c r="G1" s="38" t="s">
        <v>861</v>
      </c>
      <c r="K1" s="56" t="s">
        <v>1597</v>
      </c>
    </row>
    <row r="2" spans="1:13" x14ac:dyDescent="0.25">
      <c r="A2" t="str">
        <f>CoreVocabularies!B2</f>
        <v>Address</v>
      </c>
      <c r="B2" t="str">
        <f>CoreVocabularies!C2</f>
        <v>Address</v>
      </c>
      <c r="C2" t="s">
        <v>1594</v>
      </c>
      <c r="D2" t="str">
        <f>TargetVocabulary!A2</f>
        <v>OASIS UBL Common Library 2.1 / Address. Details</v>
      </c>
      <c r="E2" t="e">
        <f ca="1">OFFSET(INDIRECT(D2),1,1,1,1)</f>
        <v>#REF!</v>
      </c>
      <c r="F2" t="str">
        <f ca="1">INDIRECT("D2")</f>
        <v>OASIS UBL Common Library 2.1 / Address. Details</v>
      </c>
      <c r="K2" s="22" t="s">
        <v>1595</v>
      </c>
      <c r="L2" s="22" t="s">
        <v>1596</v>
      </c>
      <c r="M2" t="s">
        <v>1599</v>
      </c>
    </row>
    <row r="3" spans="1:13" x14ac:dyDescent="0.25">
      <c r="A3" t="str">
        <f>CoreVocabularies!B3</f>
        <v>AddressFullAddress</v>
      </c>
      <c r="B3" t="str">
        <f>CoreVocabularies!C3</f>
        <v>Full Address</v>
      </c>
      <c r="D3" t="str">
        <f>ADDRESS(1,1,1,1,"TargetVocabulary")</f>
        <v>TargetVocabulary!$A$1</v>
      </c>
      <c r="E3" t="str">
        <f ca="1">OFFSET(INDIRECT(D3),1,1,1,1)</f>
        <v>OASIS UBL Common Library 2.1</v>
      </c>
      <c r="F3" t="str">
        <f ca="1">OFFSET(INDIRECT(D3),1,2,1,1)</f>
        <v>Address. Details</v>
      </c>
      <c r="K3" s="22" t="s">
        <v>1</v>
      </c>
      <c r="L3" t="s">
        <v>1598</v>
      </c>
      <c r="M3" t="s">
        <v>1600</v>
      </c>
    </row>
    <row r="4" spans="1:13" x14ac:dyDescent="0.25">
      <c r="A4" t="str">
        <f>CoreVocabularies!B4</f>
        <v>AddressPOBox</v>
      </c>
      <c r="B4" t="str">
        <f>CoreVocabularies!C4</f>
        <v>PO Box</v>
      </c>
      <c r="D4" t="str">
        <f>ADDRESS(2,1,1,1,"TargetVocabulary")</f>
        <v>TargetVocabulary!$A$2</v>
      </c>
      <c r="E4" t="str">
        <f ca="1">OFFSET(INDIRECT(D4),1,1,1,1)</f>
        <v>OASIS UBL Common Library 2.1</v>
      </c>
      <c r="F4" t="str">
        <f ca="1">OFFSET(INDIRECT(D4),1,2,1,1)</f>
        <v>Address. Postbox. Text</v>
      </c>
      <c r="K4" s="38" t="s">
        <v>860</v>
      </c>
      <c r="L4" s="38" t="s">
        <v>1601</v>
      </c>
    </row>
    <row r="5" spans="1:13" x14ac:dyDescent="0.25">
      <c r="A5" t="str">
        <f>CoreVocabularies!B5</f>
        <v>AddressThoroughfare</v>
      </c>
      <c r="B5" t="str">
        <f>CoreVocabularies!C5</f>
        <v>Thoroughfare</v>
      </c>
      <c r="D5" t="str">
        <f>TargetVocabulary!A5</f>
        <v>OASIS UBL Common Library 2.1 / Address. Additional_ Street Name. Name</v>
      </c>
      <c r="E5" t="e">
        <f ca="1">OFFSET(INDIRECT(_xlfn.FORMULATEXT(D5)),1,1,1,1)</f>
        <v>#NAME?</v>
      </c>
      <c r="K5" s="21" t="s">
        <v>1602</v>
      </c>
      <c r="L5" s="21" t="s">
        <v>1603</v>
      </c>
      <c r="M5" t="s">
        <v>1604</v>
      </c>
    </row>
    <row r="6" spans="1:13" x14ac:dyDescent="0.25">
      <c r="A6" t="str">
        <f>CoreVocabularies!B6</f>
        <v>AddressLocatorDesignator</v>
      </c>
      <c r="B6" t="str">
        <f>CoreVocabularies!C6</f>
        <v>Locator Designator</v>
      </c>
      <c r="D6">
        <f>C4+C5</f>
        <v>0</v>
      </c>
      <c r="K6" s="21" t="s">
        <v>1605</v>
      </c>
      <c r="L6" s="21" t="s">
        <v>1606</v>
      </c>
      <c r="M6" t="s">
        <v>1608</v>
      </c>
    </row>
    <row r="7" spans="1:13" x14ac:dyDescent="0.25">
      <c r="A7" t="str">
        <f>CoreVocabularies!B7</f>
        <v>AddressLocatorName</v>
      </c>
      <c r="B7" t="str">
        <f>CoreVocabularies!C7</f>
        <v>Locator Name</v>
      </c>
      <c r="K7" s="21" t="s">
        <v>1</v>
      </c>
      <c r="L7" s="21" t="s">
        <v>1607</v>
      </c>
      <c r="M7" t="s">
        <v>1609</v>
      </c>
    </row>
    <row r="8" spans="1:13" x14ac:dyDescent="0.25">
      <c r="A8" t="str">
        <f>CoreVocabularies!B8</f>
        <v>AddressAddressArea</v>
      </c>
      <c r="B8" t="str">
        <f>CoreVocabularies!C8</f>
        <v>Address Area</v>
      </c>
      <c r="K8" s="38" t="s">
        <v>861</v>
      </c>
      <c r="L8" s="38" t="s">
        <v>1610</v>
      </c>
    </row>
    <row r="9" spans="1:13" x14ac:dyDescent="0.25">
      <c r="A9" t="str">
        <f>CoreVocabularies!B9</f>
        <v>AddressPostName</v>
      </c>
      <c r="B9" t="str">
        <f>CoreVocabularies!C9</f>
        <v>Post Name</v>
      </c>
    </row>
    <row r="10" spans="1:13" x14ac:dyDescent="0.25">
      <c r="A10" t="str">
        <f>CoreVocabularies!B10</f>
        <v>AddressAdminUnitL2</v>
      </c>
      <c r="B10" t="str">
        <f>CoreVocabularies!C10</f>
        <v>Admin Unit L2</v>
      </c>
    </row>
    <row r="11" spans="1:13" x14ac:dyDescent="0.25">
      <c r="A11" t="str">
        <f>CoreVocabularies!B11</f>
        <v>AddressAdminUnitL1</v>
      </c>
      <c r="B11" t="str">
        <f>CoreVocabularies!C11</f>
        <v>Admin Unit L1</v>
      </c>
    </row>
    <row r="12" spans="1:13" x14ac:dyDescent="0.25">
      <c r="A12" t="str">
        <f>CoreVocabularies!B12</f>
        <v>AddressPostCode</v>
      </c>
      <c r="B12" t="str">
        <f>CoreVocabularies!C12</f>
        <v>Post Code</v>
      </c>
    </row>
    <row r="13" spans="1:13" x14ac:dyDescent="0.25">
      <c r="A13" t="str">
        <f>CoreVocabularies!B13</f>
        <v>AddressAddressID</v>
      </c>
      <c r="B13" t="str">
        <f>CoreVocabularies!C13</f>
        <v>Address ID</v>
      </c>
    </row>
    <row r="14" spans="1:13" x14ac:dyDescent="0.25">
      <c r="A14" t="str">
        <f>CoreVocabularies!B14</f>
        <v>Agent</v>
      </c>
      <c r="B14" t="str">
        <f>CoreVocabularies!C14</f>
        <v>Agent</v>
      </c>
    </row>
    <row r="15" spans="1:13" x14ac:dyDescent="0.25">
      <c r="A15" t="str">
        <f>CoreVocabularies!B15</f>
        <v>AgentPlaysRole</v>
      </c>
      <c r="B15" t="str">
        <f>CoreVocabularies!C15</f>
        <v>Plays Role</v>
      </c>
    </row>
    <row r="16" spans="1:13" x14ac:dyDescent="0.25">
      <c r="A16" t="str">
        <f>CoreVocabularies!B16</f>
        <v>AgentProvides</v>
      </c>
      <c r="B16" t="str">
        <f>CoreVocabularies!C16</f>
        <v>Provides</v>
      </c>
    </row>
    <row r="17" spans="1:2" x14ac:dyDescent="0.25">
      <c r="A17" t="str">
        <f>CoreVocabularies!B17</f>
        <v>AgentUses</v>
      </c>
      <c r="B17" t="str">
        <f>CoreVocabularies!C17</f>
        <v>Uses</v>
      </c>
    </row>
    <row r="18" spans="1:2" x14ac:dyDescent="0.25">
      <c r="A18" t="str">
        <f>CoreVocabularies!B18</f>
        <v>Channel</v>
      </c>
      <c r="B18" t="str">
        <f>CoreVocabularies!C18</f>
        <v>Channel</v>
      </c>
    </row>
    <row r="19" spans="1:2" x14ac:dyDescent="0.25">
      <c r="A19" t="str">
        <f>CoreVocabularies!B19</f>
        <v>FormalFramework</v>
      </c>
      <c r="B19" t="str">
        <f>CoreVocabularies!C19</f>
        <v>Formal Framework</v>
      </c>
    </row>
    <row r="20" spans="1:2" x14ac:dyDescent="0.25">
      <c r="A20" t="str">
        <f>CoreVocabularies!B20</f>
        <v>FormalFrameworkCreator</v>
      </c>
      <c r="B20" t="str">
        <f>CoreVocabularies!C20</f>
        <v>Creator</v>
      </c>
    </row>
    <row r="21" spans="1:2" x14ac:dyDescent="0.25">
      <c r="A21" t="str">
        <f>CoreVocabularies!B21</f>
        <v>FormalFrameworkRelated</v>
      </c>
      <c r="B21" t="str">
        <f>CoreVocabularies!C21</f>
        <v>Related</v>
      </c>
    </row>
    <row r="22" spans="1:2" x14ac:dyDescent="0.25">
      <c r="A22" t="str">
        <f>CoreVocabularies!B22</f>
        <v>Geometry</v>
      </c>
      <c r="B22" t="str">
        <f>CoreVocabularies!C22</f>
        <v>Geometry</v>
      </c>
    </row>
    <row r="23" spans="1:2" x14ac:dyDescent="0.25">
      <c r="A23" t="str">
        <f>CoreVocabularies!B23</f>
        <v>GeometryCoordinates</v>
      </c>
      <c r="B23" t="str">
        <f>CoreVocabularies!C23</f>
        <v>Coordinates</v>
      </c>
    </row>
    <row r="24" spans="1:2" x14ac:dyDescent="0.25">
      <c r="A24" t="str">
        <f>CoreVocabularies!B24</f>
        <v>GeometryCRS</v>
      </c>
      <c r="B24" t="str">
        <f>CoreVocabularies!C24</f>
        <v>CRS</v>
      </c>
    </row>
    <row r="25" spans="1:2" x14ac:dyDescent="0.25">
      <c r="A25" t="str">
        <f>CoreVocabularies!B25</f>
        <v>GeometryType</v>
      </c>
      <c r="B25" t="str">
        <f>CoreVocabularies!C25</f>
        <v>Type</v>
      </c>
    </row>
    <row r="26" spans="1:2" x14ac:dyDescent="0.25">
      <c r="A26" t="str">
        <f>CoreVocabularies!B26</f>
        <v>Input</v>
      </c>
      <c r="B26" t="str">
        <f>CoreVocabularies!C26</f>
        <v>Input</v>
      </c>
    </row>
    <row r="27" spans="1:2" x14ac:dyDescent="0.25">
      <c r="A27" t="str">
        <f>CoreVocabularies!B27</f>
        <v>InputName</v>
      </c>
      <c r="B27" t="str">
        <f>CoreVocabularies!C27</f>
        <v>Name</v>
      </c>
    </row>
    <row r="28" spans="1:2" x14ac:dyDescent="0.25">
      <c r="A28" t="str">
        <f>CoreVocabularies!B28</f>
        <v>InputDescription</v>
      </c>
      <c r="B28" t="str">
        <f>CoreVocabularies!C28</f>
        <v>Description</v>
      </c>
    </row>
    <row r="29" spans="1:2" x14ac:dyDescent="0.25">
      <c r="A29" t="str">
        <f>CoreVocabularies!B29</f>
        <v>InputType</v>
      </c>
      <c r="B29" t="str">
        <f>CoreVocabularies!C29</f>
        <v>Type</v>
      </c>
    </row>
    <row r="30" spans="1:2" x14ac:dyDescent="0.25">
      <c r="A30" t="str">
        <f>CoreVocabularies!B30</f>
        <v>Jurisdiction</v>
      </c>
      <c r="B30" t="str">
        <f>CoreVocabularies!C30</f>
        <v>Jurisdiction</v>
      </c>
    </row>
    <row r="31" spans="1:2" x14ac:dyDescent="0.25">
      <c r="A31" t="str">
        <f>CoreVocabularies!B31</f>
        <v>JurisdictionName</v>
      </c>
      <c r="B31" t="str">
        <f>CoreVocabularies!C31</f>
        <v>Name</v>
      </c>
    </row>
    <row r="32" spans="1:2" x14ac:dyDescent="0.25">
      <c r="A32" t="str">
        <f>CoreVocabularies!B32</f>
        <v>JurisdictionIdentifier</v>
      </c>
      <c r="B32" t="str">
        <f>CoreVocabularies!C32</f>
        <v>Identifier</v>
      </c>
    </row>
    <row r="33" spans="1:2" x14ac:dyDescent="0.25">
      <c r="A33" t="str">
        <f>CoreVocabularies!B33</f>
        <v>LegalEntity</v>
      </c>
      <c r="B33" t="str">
        <f>CoreVocabularies!C33</f>
        <v>Legal Entity</v>
      </c>
    </row>
    <row r="34" spans="1:2" x14ac:dyDescent="0.25">
      <c r="A34" t="str">
        <f>CoreVocabularies!B34</f>
        <v>LegalEntityLegalIdentifier</v>
      </c>
      <c r="B34" t="str">
        <f>CoreVocabularies!C34</f>
        <v>Legal Identifier</v>
      </c>
    </row>
    <row r="35" spans="1:2" x14ac:dyDescent="0.25">
      <c r="A35" t="str">
        <f>CoreVocabularies!B35</f>
        <v>LegalEntityIdentifier</v>
      </c>
      <c r="B35" t="str">
        <f>CoreVocabularies!C35</f>
        <v>Identifier</v>
      </c>
    </row>
    <row r="36" spans="1:2" x14ac:dyDescent="0.25">
      <c r="A36" t="str">
        <f>CoreVocabularies!B36</f>
        <v>LegalEntityLegalName</v>
      </c>
      <c r="B36" t="str">
        <f>CoreVocabularies!C36</f>
        <v>Legal Name</v>
      </c>
    </row>
    <row r="37" spans="1:2" x14ac:dyDescent="0.25">
      <c r="A37" t="str">
        <f>CoreVocabularies!B37</f>
        <v>LegalEntityAlternativeName</v>
      </c>
      <c r="B37" t="str">
        <f>CoreVocabularies!C37</f>
        <v>Alternative Name</v>
      </c>
    </row>
    <row r="38" spans="1:2" x14ac:dyDescent="0.25">
      <c r="A38" t="str">
        <f>CoreVocabularies!B38</f>
        <v>LegalEntityCompanyType</v>
      </c>
      <c r="B38" t="str">
        <f>CoreVocabularies!C38</f>
        <v>Company Type</v>
      </c>
    </row>
    <row r="39" spans="1:2" x14ac:dyDescent="0.25">
      <c r="A39" t="str">
        <f>CoreVocabularies!B39</f>
        <v>LegalEntityCompanyStatus</v>
      </c>
      <c r="B39" t="str">
        <f>CoreVocabularies!C39</f>
        <v>Company Status</v>
      </c>
    </row>
    <row r="40" spans="1:2" x14ac:dyDescent="0.25">
      <c r="A40" t="str">
        <f>CoreVocabularies!B40</f>
        <v>LegalEntityCompanyActivity</v>
      </c>
      <c r="B40" t="str">
        <f>CoreVocabularies!C40</f>
        <v>Company Activity</v>
      </c>
    </row>
    <row r="41" spans="1:2" x14ac:dyDescent="0.25">
      <c r="A41" t="str">
        <f>CoreVocabularies!B41</f>
        <v>LegalEntityRegisteredAddress</v>
      </c>
      <c r="B41" t="str">
        <f>CoreVocabularies!C41</f>
        <v>Registered Address</v>
      </c>
    </row>
    <row r="42" spans="1:2" x14ac:dyDescent="0.25">
      <c r="A42" t="str">
        <f>CoreVocabularies!B42</f>
        <v>LegalEntityAddress</v>
      </c>
      <c r="B42" t="str">
        <f>CoreVocabularies!C42</f>
        <v>Address</v>
      </c>
    </row>
    <row r="43" spans="1:2" x14ac:dyDescent="0.25">
      <c r="A43" t="str">
        <f>CoreVocabularies!B43</f>
        <v>LegalEntityLocation</v>
      </c>
      <c r="B43" t="str">
        <f>CoreVocabularies!C43</f>
        <v>Location</v>
      </c>
    </row>
    <row r="44" spans="1:2" x14ac:dyDescent="0.25">
      <c r="A44" t="str">
        <f>CoreVocabularies!B44</f>
        <v>Location</v>
      </c>
      <c r="B44" t="str">
        <f>CoreVocabularies!C44</f>
        <v>Location</v>
      </c>
    </row>
    <row r="45" spans="1:2" x14ac:dyDescent="0.25">
      <c r="A45" t="str">
        <f>CoreVocabularies!B45</f>
        <v>LocationGeographicName</v>
      </c>
      <c r="B45" t="str">
        <f>CoreVocabularies!C45</f>
        <v>Geographic Name</v>
      </c>
    </row>
    <row r="46" spans="1:2" x14ac:dyDescent="0.25">
      <c r="A46" t="str">
        <f>CoreVocabularies!B46</f>
        <v>LocationGeographicIdentifier</v>
      </c>
      <c r="B46" t="str">
        <f>CoreVocabularies!C46</f>
        <v>Geographic Identifier</v>
      </c>
    </row>
    <row r="47" spans="1:2" x14ac:dyDescent="0.25">
      <c r="A47" t="str">
        <f>CoreVocabularies!B47</f>
        <v>LocationAddress</v>
      </c>
      <c r="B47" t="str">
        <f>CoreVocabularies!C47</f>
        <v>Address</v>
      </c>
    </row>
    <row r="48" spans="1:2" x14ac:dyDescent="0.25">
      <c r="A48" t="str">
        <f>CoreVocabularies!B48</f>
        <v>LocationGeometry</v>
      </c>
      <c r="B48" t="str">
        <f>CoreVocabularies!C48</f>
        <v>Geometry</v>
      </c>
    </row>
    <row r="49" spans="1:2" x14ac:dyDescent="0.25">
      <c r="A49" t="str">
        <f>CoreVocabularies!B49</f>
        <v>Output</v>
      </c>
      <c r="B49" t="str">
        <f>CoreVocabularies!C49</f>
        <v>Output</v>
      </c>
    </row>
    <row r="50" spans="1:2" x14ac:dyDescent="0.25">
      <c r="A50" t="str">
        <f>CoreVocabularies!B50</f>
        <v>OutputName</v>
      </c>
      <c r="B50" t="str">
        <f>CoreVocabularies!C50</f>
        <v>Name</v>
      </c>
    </row>
    <row r="51" spans="1:2" x14ac:dyDescent="0.25">
      <c r="A51" t="str">
        <f>CoreVocabularies!B51</f>
        <v>OutputDescription</v>
      </c>
      <c r="B51" t="str">
        <f>CoreVocabularies!C51</f>
        <v>Description</v>
      </c>
    </row>
    <row r="52" spans="1:2" x14ac:dyDescent="0.25">
      <c r="A52" t="str">
        <f>CoreVocabularies!B52</f>
        <v>OutputType</v>
      </c>
      <c r="B52" t="str">
        <f>CoreVocabularies!C52</f>
        <v>Type</v>
      </c>
    </row>
    <row r="53" spans="1:2" x14ac:dyDescent="0.25">
      <c r="A53" t="str">
        <f>CoreVocabularies!B53</f>
        <v>PeriodOfTime</v>
      </c>
      <c r="B53" t="str">
        <f>CoreVocabularies!C53</f>
        <v>Period Of Time</v>
      </c>
    </row>
    <row r="54" spans="1:2" x14ac:dyDescent="0.25">
      <c r="A54" t="str">
        <f>CoreVocabularies!B54</f>
        <v>Person</v>
      </c>
      <c r="B54" t="str">
        <f>CoreVocabularies!C54</f>
        <v>Person</v>
      </c>
    </row>
    <row r="55" spans="1:2" x14ac:dyDescent="0.25">
      <c r="A55" t="str">
        <f>CoreVocabularies!B55</f>
        <v>PersonIdentifier</v>
      </c>
      <c r="B55" t="str">
        <f>CoreVocabularies!C55</f>
        <v>Identifier</v>
      </c>
    </row>
    <row r="56" spans="1:2" x14ac:dyDescent="0.25">
      <c r="A56" t="str">
        <f>CoreVocabularies!B56</f>
        <v>PersonFullName</v>
      </c>
      <c r="B56" t="str">
        <f>CoreVocabularies!C56</f>
        <v>Full Name</v>
      </c>
    </row>
    <row r="57" spans="1:2" x14ac:dyDescent="0.25">
      <c r="A57" t="str">
        <f>CoreVocabularies!B57</f>
        <v>PersonGivenName</v>
      </c>
      <c r="B57" t="str">
        <f>CoreVocabularies!C57</f>
        <v>Given Name</v>
      </c>
    </row>
    <row r="58" spans="1:2" x14ac:dyDescent="0.25">
      <c r="A58" t="str">
        <f>CoreVocabularies!B58</f>
        <v>PersonFamilyName</v>
      </c>
      <c r="B58" t="str">
        <f>CoreVocabularies!C58</f>
        <v>Family Name</v>
      </c>
    </row>
    <row r="59" spans="1:2" x14ac:dyDescent="0.25">
      <c r="A59" t="str">
        <f>CoreVocabularies!B59</f>
        <v>PersonPatronymicName</v>
      </c>
      <c r="B59" t="str">
        <f>CoreVocabularies!C59</f>
        <v>Patronymic Name</v>
      </c>
    </row>
    <row r="60" spans="1:2" x14ac:dyDescent="0.25">
      <c r="A60" t="str">
        <f>CoreVocabularies!B60</f>
        <v>PersonAlternativeName</v>
      </c>
      <c r="B60" t="str">
        <f>CoreVocabularies!C60</f>
        <v>Alternative Name</v>
      </c>
    </row>
    <row r="61" spans="1:2" x14ac:dyDescent="0.25">
      <c r="A61" t="str">
        <f>CoreVocabularies!B61</f>
        <v>PersonGender</v>
      </c>
      <c r="B61" t="str">
        <f>CoreVocabularies!C61</f>
        <v>Gender</v>
      </c>
    </row>
    <row r="62" spans="1:2" x14ac:dyDescent="0.25">
      <c r="A62" t="str">
        <f>CoreVocabularies!B62</f>
        <v>PersonBirthName</v>
      </c>
      <c r="B62" t="str">
        <f>CoreVocabularies!C62</f>
        <v>Birth Name</v>
      </c>
    </row>
    <row r="63" spans="1:2" x14ac:dyDescent="0.25">
      <c r="A63" t="str">
        <f>CoreVocabularies!B63</f>
        <v>PersonDateOfBirth</v>
      </c>
      <c r="B63" t="str">
        <f>CoreVocabularies!C63</f>
        <v>Date Of Birth</v>
      </c>
    </row>
    <row r="64" spans="1:2" x14ac:dyDescent="0.25">
      <c r="A64" t="str">
        <f>CoreVocabularies!B64</f>
        <v>PersonDateOfDeath</v>
      </c>
      <c r="B64" t="str">
        <f>CoreVocabularies!C64</f>
        <v>Date Of Death</v>
      </c>
    </row>
    <row r="65" spans="1:2" x14ac:dyDescent="0.25">
      <c r="A65" t="str">
        <f>CoreVocabularies!B65</f>
        <v>PersonCountryOfBirth</v>
      </c>
      <c r="B65" t="str">
        <f>CoreVocabularies!C65</f>
        <v>Country Of Birth</v>
      </c>
    </row>
    <row r="66" spans="1:2" x14ac:dyDescent="0.25">
      <c r="A66" t="str">
        <f>CoreVocabularies!B66</f>
        <v>PersonCountryOfDeath</v>
      </c>
      <c r="B66" t="str">
        <f>CoreVocabularies!C66</f>
        <v>Country Of Death</v>
      </c>
    </row>
    <row r="67" spans="1:2" x14ac:dyDescent="0.25">
      <c r="A67" t="str">
        <f>CoreVocabularies!B67</f>
        <v>PersonPlaceOfBirth</v>
      </c>
      <c r="B67" t="str">
        <f>CoreVocabularies!C67</f>
        <v>Place Of Birth</v>
      </c>
    </row>
    <row r="68" spans="1:2" x14ac:dyDescent="0.25">
      <c r="A68" t="str">
        <f>CoreVocabularies!B68</f>
        <v>PersonPlaceOfDeath</v>
      </c>
      <c r="B68" t="str">
        <f>CoreVocabularies!C68</f>
        <v>Place Of Death</v>
      </c>
    </row>
    <row r="69" spans="1:2" x14ac:dyDescent="0.25">
      <c r="A69" t="str">
        <f>CoreVocabularies!B69</f>
        <v>PersonCitizenship</v>
      </c>
      <c r="B69" t="str">
        <f>CoreVocabularies!C69</f>
        <v>Citizenship</v>
      </c>
    </row>
    <row r="70" spans="1:2" x14ac:dyDescent="0.25">
      <c r="A70" t="str">
        <f>CoreVocabularies!B70</f>
        <v>PersonResidency</v>
      </c>
      <c r="B70" t="str">
        <f>CoreVocabularies!C70</f>
        <v>Residency</v>
      </c>
    </row>
    <row r="71" spans="1:2" x14ac:dyDescent="0.25">
      <c r="A71" t="str">
        <f>CoreVocabularies!B71</f>
        <v>PersonAddress</v>
      </c>
      <c r="B71" t="str">
        <f>CoreVocabularies!C71</f>
        <v>Address</v>
      </c>
    </row>
    <row r="72" spans="1:2" x14ac:dyDescent="0.25">
      <c r="A72" t="str">
        <f>CoreVocabularies!B72</f>
        <v>PublicService</v>
      </c>
      <c r="B72" t="str">
        <f>CoreVocabularies!C72</f>
        <v>Public Service</v>
      </c>
    </row>
    <row r="73" spans="1:2" x14ac:dyDescent="0.25">
      <c r="A73" t="str">
        <f>CoreVocabularies!B73</f>
        <v>PublicServiceName</v>
      </c>
      <c r="B73" t="str">
        <f>CoreVocabularies!C73</f>
        <v>Name</v>
      </c>
    </row>
    <row r="74" spans="1:2" x14ac:dyDescent="0.25">
      <c r="A74" t="str">
        <f>CoreVocabularies!B74</f>
        <v>PublicServiceDescription</v>
      </c>
      <c r="B74" t="str">
        <f>CoreVocabularies!C74</f>
        <v>Description</v>
      </c>
    </row>
    <row r="75" spans="1:2" x14ac:dyDescent="0.25">
      <c r="A75" t="str">
        <f>CoreVocabularies!B75</f>
        <v>PublicServiceType</v>
      </c>
      <c r="B75" t="str">
        <f>CoreVocabularies!C75</f>
        <v>Type</v>
      </c>
    </row>
    <row r="76" spans="1:2" x14ac:dyDescent="0.25">
      <c r="A76" t="str">
        <f>CoreVocabularies!B76</f>
        <v>PublicServiceLanguage</v>
      </c>
      <c r="B76" t="str">
        <f>CoreVocabularies!C76</f>
        <v>Language</v>
      </c>
    </row>
    <row r="77" spans="1:2" x14ac:dyDescent="0.25">
      <c r="A77" t="str">
        <f>CoreVocabularies!B77</f>
        <v>PublicServiceHomepage</v>
      </c>
      <c r="B77" t="str">
        <f>CoreVocabularies!C77</f>
        <v>Homepage</v>
      </c>
    </row>
    <row r="78" spans="1:2" x14ac:dyDescent="0.25">
      <c r="A78" t="str">
        <f>CoreVocabularies!B78</f>
        <v>PublicServiceChannel</v>
      </c>
      <c r="B78" t="str">
        <f>CoreVocabularies!C78</f>
        <v>Channel</v>
      </c>
    </row>
    <row r="79" spans="1:2" x14ac:dyDescent="0.25">
      <c r="A79" t="str">
        <f>CoreVocabularies!B79</f>
        <v>PublicServicePhysicallyAvailableAt</v>
      </c>
      <c r="B79" t="str">
        <f>CoreVocabularies!C79</f>
        <v>Physically Available At</v>
      </c>
    </row>
    <row r="80" spans="1:2" x14ac:dyDescent="0.25">
      <c r="A80" t="str">
        <f>CoreVocabularies!B80</f>
        <v>PublicServiceRequires</v>
      </c>
      <c r="B80" t="str">
        <f>CoreVocabularies!C80</f>
        <v>Requires</v>
      </c>
    </row>
    <row r="81" spans="1:2" x14ac:dyDescent="0.25">
      <c r="A81" t="str">
        <f>CoreVocabularies!B81</f>
        <v>PublicServiceRelated</v>
      </c>
      <c r="B81" t="str">
        <f>CoreVocabularies!C81</f>
        <v>Related</v>
      </c>
    </row>
    <row r="82" spans="1:2" x14ac:dyDescent="0.25">
      <c r="A82" t="str">
        <f>CoreVocabularies!B82</f>
        <v>PublicServiceInput</v>
      </c>
      <c r="B82" t="str">
        <f>CoreVocabularies!C82</f>
        <v>Input</v>
      </c>
    </row>
    <row r="83" spans="1:2" x14ac:dyDescent="0.25">
      <c r="A83" t="str">
        <f>CoreVocabularies!B83</f>
        <v>PublicServiceProduces</v>
      </c>
      <c r="B83" t="str">
        <f>CoreVocabularies!C83</f>
        <v>Produces</v>
      </c>
    </row>
    <row r="84" spans="1:2" x14ac:dyDescent="0.25">
      <c r="A84" t="str">
        <f>CoreVocabularies!B84</f>
        <v>PublicServiceFollows</v>
      </c>
      <c r="B84" t="str">
        <f>CoreVocabularies!C84</f>
        <v>Follows</v>
      </c>
    </row>
    <row r="85" spans="1:2" x14ac:dyDescent="0.25">
      <c r="A85" t="str">
        <f>CoreVocabularies!B85</f>
        <v>PublicServiceSpatial</v>
      </c>
      <c r="B85" t="str">
        <f>CoreVocabularies!C85</f>
        <v>Spatial</v>
      </c>
    </row>
    <row r="86" spans="1:2" x14ac:dyDescent="0.25">
      <c r="A86" t="str">
        <f>CoreVocabularies!B86</f>
        <v>PublicServiceTemporal</v>
      </c>
      <c r="B86" t="str">
        <f>CoreVocabularies!C86</f>
        <v>Temporal</v>
      </c>
    </row>
    <row r="87" spans="1:2" x14ac:dyDescent="0.25">
      <c r="A87" t="str">
        <f>CoreVocabularies!B87</f>
        <v>Rule</v>
      </c>
      <c r="B87" t="str">
        <f>CoreVocabularies!C87</f>
        <v>Rule</v>
      </c>
    </row>
    <row r="88" spans="1:2" x14ac:dyDescent="0.25">
      <c r="A88" t="str">
        <f>CoreVocabularies!B88</f>
        <v>RuleCreator</v>
      </c>
      <c r="B88" t="str">
        <f>CoreVocabularies!C88</f>
        <v>Creator</v>
      </c>
    </row>
    <row r="89" spans="1:2" x14ac:dyDescent="0.25">
      <c r="A89" t="str">
        <f>CoreVocabularies!B89</f>
        <v>RuleImplements</v>
      </c>
      <c r="B89" t="str">
        <f>CoreVocabularies!C89</f>
        <v>Implements</v>
      </c>
    </row>
  </sheetData>
  <dataConsolidate function="var"/>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TargetVocabulary!$B:$B</xm:f>
          </x14:formula1>
          <xm:sqref>E6:E21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dimension ref="A1:H1154"/>
  <sheetViews>
    <sheetView zoomScale="90" zoomScaleNormal="90" zoomScalePageLayoutView="90" workbookViewId="0">
      <pane xSplit="1" ySplit="1" topLeftCell="F1050" activePane="bottomRight" state="frozen"/>
      <selection pane="topRight" activeCell="B1" sqref="B1"/>
      <selection pane="bottomLeft" activeCell="A2" sqref="A2"/>
      <selection pane="bottomRight" activeCell="D1086" sqref="D1086"/>
    </sheetView>
  </sheetViews>
  <sheetFormatPr defaultColWidth="8.85546875" defaultRowHeight="15" x14ac:dyDescent="0.25"/>
  <cols>
    <col min="1" max="1" width="38.28515625" customWidth="1"/>
    <col min="2" max="2" width="22.5703125" customWidth="1"/>
    <col min="3" max="3" width="19.140625" customWidth="1"/>
    <col min="4" max="4" width="78" customWidth="1"/>
    <col min="5" max="5" width="28.42578125" customWidth="1"/>
    <col min="6" max="6" width="37.42578125" style="2" customWidth="1"/>
    <col min="7" max="7" width="201.42578125" style="40" bestFit="1" customWidth="1"/>
    <col min="8" max="8" width="18.140625" style="2" customWidth="1"/>
  </cols>
  <sheetData>
    <row r="1" spans="1:8" x14ac:dyDescent="0.25">
      <c r="A1" s="22" t="s">
        <v>1595</v>
      </c>
      <c r="B1" s="22" t="s">
        <v>1</v>
      </c>
      <c r="C1" s="23" t="s">
        <v>860</v>
      </c>
      <c r="D1" s="21" t="s">
        <v>1593</v>
      </c>
      <c r="E1" s="21" t="s">
        <v>859</v>
      </c>
      <c r="F1" s="24" t="s">
        <v>1611</v>
      </c>
      <c r="G1" s="38" t="s">
        <v>861</v>
      </c>
      <c r="H1" s="48" t="s">
        <v>1448</v>
      </c>
    </row>
    <row r="2" spans="1:8" x14ac:dyDescent="0.25">
      <c r="A2" t="s">
        <v>6</v>
      </c>
      <c r="C2" t="s">
        <v>853</v>
      </c>
      <c r="D2" t="str">
        <f t="shared" ref="D2:D65" si="0">CONCATENATE(E2, " / ", F2)</f>
        <v>OASIS UBL Common Library 2.1 / Address. Details</v>
      </c>
      <c r="E2" t="s">
        <v>474</v>
      </c>
      <c r="F2" s="2" t="s">
        <v>289</v>
      </c>
      <c r="G2" s="37"/>
      <c r="H2" s="47"/>
    </row>
    <row r="3" spans="1:8" x14ac:dyDescent="0.25">
      <c r="A3" t="s">
        <v>241</v>
      </c>
      <c r="C3" t="s">
        <v>858</v>
      </c>
      <c r="D3" t="str">
        <f t="shared" si="0"/>
        <v xml:space="preserve">OASIS UBL Common Library 2.1 / </v>
      </c>
      <c r="E3" t="s">
        <v>474</v>
      </c>
      <c r="G3" s="37"/>
      <c r="H3" s="47"/>
    </row>
    <row r="4" spans="1:8" x14ac:dyDescent="0.25">
      <c r="A4" t="s">
        <v>242</v>
      </c>
      <c r="C4" t="s">
        <v>853</v>
      </c>
      <c r="D4" t="str">
        <f t="shared" si="0"/>
        <v>OASIS UBL Common Library 2.1 / Address. Postbox. Text</v>
      </c>
      <c r="E4" t="s">
        <v>474</v>
      </c>
      <c r="F4" s="2" t="s">
        <v>292</v>
      </c>
      <c r="G4" s="37"/>
      <c r="H4" s="47"/>
    </row>
    <row r="5" spans="1:8" x14ac:dyDescent="0.25">
      <c r="A5" t="s">
        <v>243</v>
      </c>
      <c r="C5" t="s">
        <v>856</v>
      </c>
      <c r="D5" t="str">
        <f t="shared" si="0"/>
        <v>OASIS UBL Common Library 2.1 / Address. Street Name. Name</v>
      </c>
      <c r="E5" t="s">
        <v>474</v>
      </c>
      <c r="F5" s="2" t="s">
        <v>290</v>
      </c>
      <c r="G5" s="37"/>
      <c r="H5" s="47"/>
    </row>
    <row r="6" spans="1:8" ht="30" x14ac:dyDescent="0.25">
      <c r="A6" t="s">
        <v>243</v>
      </c>
      <c r="C6" t="s">
        <v>856</v>
      </c>
      <c r="D6" t="str">
        <f t="shared" si="0"/>
        <v>OASIS UBL Common Library 2.1 / Address. Additional_ Street Name. Name</v>
      </c>
      <c r="E6" t="s">
        <v>474</v>
      </c>
      <c r="F6" s="2" t="s">
        <v>291</v>
      </c>
      <c r="G6" s="37"/>
      <c r="H6" s="47" t="s">
        <v>1422</v>
      </c>
    </row>
    <row r="7" spans="1:8" x14ac:dyDescent="0.25">
      <c r="A7" t="s">
        <v>244</v>
      </c>
      <c r="C7" t="s">
        <v>856</v>
      </c>
      <c r="D7" t="str">
        <f t="shared" si="0"/>
        <v>OASIS UBL Common Library 2.1 / Address. Floor. Text</v>
      </c>
      <c r="E7" t="s">
        <v>474</v>
      </c>
      <c r="F7" s="2" t="s">
        <v>293</v>
      </c>
      <c r="G7" s="37"/>
      <c r="H7" s="47"/>
    </row>
    <row r="8" spans="1:8" x14ac:dyDescent="0.25">
      <c r="A8" t="s">
        <v>244</v>
      </c>
      <c r="C8" t="s">
        <v>856</v>
      </c>
      <c r="D8" t="str">
        <f t="shared" si="0"/>
        <v>OASIS UBL Common Library 2.1 / Address. Building Number. Text</v>
      </c>
      <c r="E8" t="s">
        <v>474</v>
      </c>
      <c r="F8" s="2" t="s">
        <v>295</v>
      </c>
      <c r="G8" s="37"/>
      <c r="H8" s="47" t="s">
        <v>1422</v>
      </c>
    </row>
    <row r="9" spans="1:8" x14ac:dyDescent="0.25">
      <c r="A9" t="s">
        <v>245</v>
      </c>
      <c r="C9" t="s">
        <v>856</v>
      </c>
      <c r="D9" t="str">
        <f t="shared" si="0"/>
        <v>OASIS UBL Common Library 2.1 / Address. Room. Text</v>
      </c>
      <c r="E9" t="s">
        <v>474</v>
      </c>
      <c r="F9" s="2" t="s">
        <v>294</v>
      </c>
      <c r="G9" s="37"/>
      <c r="H9" s="47"/>
    </row>
    <row r="10" spans="1:8" x14ac:dyDescent="0.25">
      <c r="A10" t="s">
        <v>245</v>
      </c>
      <c r="C10" t="s">
        <v>856</v>
      </c>
      <c r="D10" t="str">
        <f t="shared" si="0"/>
        <v>OASIS UBL Common Library 2.1 / Address. Block Name. Name</v>
      </c>
      <c r="E10" t="s">
        <v>474</v>
      </c>
      <c r="F10" s="2" t="s">
        <v>296</v>
      </c>
      <c r="G10" s="37"/>
      <c r="H10" s="47" t="s">
        <v>1422</v>
      </c>
    </row>
    <row r="11" spans="1:8" x14ac:dyDescent="0.25">
      <c r="A11" t="s">
        <v>245</v>
      </c>
      <c r="C11" t="s">
        <v>856</v>
      </c>
      <c r="D11" t="str">
        <f t="shared" si="0"/>
        <v>OASIS UBL Common Library 2.1 / Address. Building Name. Name</v>
      </c>
      <c r="E11" t="s">
        <v>474</v>
      </c>
      <c r="F11" s="2" t="s">
        <v>297</v>
      </c>
      <c r="G11" s="37"/>
      <c r="H11" s="47" t="s">
        <v>1422</v>
      </c>
    </row>
    <row r="12" spans="1:8" x14ac:dyDescent="0.25">
      <c r="A12" t="s">
        <v>246</v>
      </c>
      <c r="C12" t="s">
        <v>853</v>
      </c>
      <c r="D12" t="str">
        <f t="shared" si="0"/>
        <v>OASIS UBL Common Library 2.1 / Address. City Subdivision Name. Name</v>
      </c>
      <c r="E12" t="s">
        <v>474</v>
      </c>
      <c r="F12" s="2" t="s">
        <v>298</v>
      </c>
      <c r="G12" s="37"/>
      <c r="H12" s="47"/>
    </row>
    <row r="13" spans="1:8" x14ac:dyDescent="0.25">
      <c r="A13" t="s">
        <v>247</v>
      </c>
      <c r="C13" t="s">
        <v>853</v>
      </c>
      <c r="D13" t="str">
        <f t="shared" si="0"/>
        <v>OASIS UBL Common Library 2.1 / Address. City Name. Name</v>
      </c>
      <c r="E13" t="s">
        <v>474</v>
      </c>
      <c r="F13" s="2" t="s">
        <v>299</v>
      </c>
      <c r="G13" s="37"/>
      <c r="H13" s="47"/>
    </row>
    <row r="14" spans="1:8" x14ac:dyDescent="0.25">
      <c r="A14" t="s">
        <v>248</v>
      </c>
      <c r="C14" t="s">
        <v>853</v>
      </c>
      <c r="D14" t="str">
        <f t="shared" si="0"/>
        <v>OASIS UBL Common Library 2.1 / Address. Country Subentity. Text</v>
      </c>
      <c r="E14" t="s">
        <v>474</v>
      </c>
      <c r="F14" s="2" t="s">
        <v>301</v>
      </c>
      <c r="G14" s="37"/>
      <c r="H14" s="47"/>
    </row>
    <row r="15" spans="1:8" x14ac:dyDescent="0.25">
      <c r="A15" t="s">
        <v>249</v>
      </c>
      <c r="C15" t="s">
        <v>855</v>
      </c>
      <c r="D15" t="str">
        <f t="shared" si="0"/>
        <v>OASIS UBL Common Library 2.1 / Address. Country</v>
      </c>
      <c r="E15" t="s">
        <v>474</v>
      </c>
      <c r="F15" s="2" t="s">
        <v>302</v>
      </c>
      <c r="G15" s="37"/>
      <c r="H15" s="47"/>
    </row>
    <row r="16" spans="1:8" x14ac:dyDescent="0.25">
      <c r="A16" t="s">
        <v>250</v>
      </c>
      <c r="C16" t="s">
        <v>853</v>
      </c>
      <c r="D16" t="str">
        <f t="shared" si="0"/>
        <v>OASIS UBL Common Library 2.1 / Address. Postal_ Zone. Text</v>
      </c>
      <c r="E16" t="s">
        <v>474</v>
      </c>
      <c r="F16" s="2" t="s">
        <v>300</v>
      </c>
      <c r="G16" s="37"/>
      <c r="H16" s="47"/>
    </row>
    <row r="17" spans="1:8" x14ac:dyDescent="0.25">
      <c r="A17" t="s">
        <v>251</v>
      </c>
      <c r="C17" t="s">
        <v>855</v>
      </c>
      <c r="D17" t="str">
        <f t="shared" si="0"/>
        <v>OASIS UBL Common Library 2.1 / Address. Identifier</v>
      </c>
      <c r="E17" t="s">
        <v>474</v>
      </c>
      <c r="F17" s="2" t="s">
        <v>483</v>
      </c>
      <c r="G17" s="37"/>
      <c r="H17" s="47"/>
    </row>
    <row r="18" spans="1:8" x14ac:dyDescent="0.25">
      <c r="A18" t="s">
        <v>23</v>
      </c>
      <c r="C18" t="s">
        <v>855</v>
      </c>
      <c r="D18" t="str">
        <f t="shared" si="0"/>
        <v>OASIS UBL Common Library 2.1 / Party. Details</v>
      </c>
      <c r="E18" t="s">
        <v>474</v>
      </c>
      <c r="F18" s="2" t="s">
        <v>303</v>
      </c>
      <c r="G18" s="37"/>
      <c r="H18" s="47"/>
    </row>
    <row r="19" spans="1:8" x14ac:dyDescent="0.25">
      <c r="A19" t="s">
        <v>561</v>
      </c>
      <c r="C19" t="s">
        <v>858</v>
      </c>
      <c r="D19" t="str">
        <f t="shared" si="0"/>
        <v xml:space="preserve">OASIS UBL Common Library 2.1 / </v>
      </c>
      <c r="E19" t="s">
        <v>474</v>
      </c>
      <c r="G19" s="37"/>
      <c r="H19" s="47"/>
    </row>
    <row r="20" spans="1:8" x14ac:dyDescent="0.25">
      <c r="A20" t="s">
        <v>252</v>
      </c>
      <c r="C20" t="s">
        <v>858</v>
      </c>
      <c r="D20" t="str">
        <f t="shared" si="0"/>
        <v xml:space="preserve">OASIS UBL Common Library 2.1 / </v>
      </c>
      <c r="E20" t="s">
        <v>474</v>
      </c>
      <c r="G20" s="37"/>
      <c r="H20" s="47"/>
    </row>
    <row r="21" spans="1:8" x14ac:dyDescent="0.25">
      <c r="A21" t="s">
        <v>562</v>
      </c>
      <c r="C21" t="s">
        <v>858</v>
      </c>
      <c r="D21" t="str">
        <f t="shared" si="0"/>
        <v xml:space="preserve">OASIS UBL Common Library 2.1 / </v>
      </c>
      <c r="E21" t="s">
        <v>474</v>
      </c>
      <c r="G21" s="37"/>
      <c r="H21" s="47"/>
    </row>
    <row r="22" spans="1:8" x14ac:dyDescent="0.25">
      <c r="A22" t="s">
        <v>26</v>
      </c>
      <c r="C22" t="s">
        <v>858</v>
      </c>
      <c r="D22" t="str">
        <f t="shared" si="0"/>
        <v xml:space="preserve">OASIS UBL Common Library 2.1 / </v>
      </c>
      <c r="E22" t="s">
        <v>474</v>
      </c>
      <c r="G22" s="37"/>
      <c r="H22" s="47"/>
    </row>
    <row r="23" spans="1:8" x14ac:dyDescent="0.25">
      <c r="A23" t="s">
        <v>580</v>
      </c>
      <c r="C23" t="s">
        <v>858</v>
      </c>
      <c r="D23" t="str">
        <f t="shared" si="0"/>
        <v xml:space="preserve">OASIS UBL Common Library 2.1 / </v>
      </c>
      <c r="E23" t="s">
        <v>474</v>
      </c>
      <c r="G23" s="37"/>
      <c r="H23" s="47"/>
    </row>
    <row r="24" spans="1:8" x14ac:dyDescent="0.25">
      <c r="A24" t="s">
        <v>581</v>
      </c>
      <c r="C24" t="s">
        <v>858</v>
      </c>
      <c r="D24" t="str">
        <f t="shared" si="0"/>
        <v xml:space="preserve">OASIS UBL Common Library 2.1 / </v>
      </c>
      <c r="E24" t="s">
        <v>474</v>
      </c>
      <c r="G24" s="37"/>
      <c r="H24" s="47"/>
    </row>
    <row r="25" spans="1:8" x14ac:dyDescent="0.25">
      <c r="A25" t="s">
        <v>582</v>
      </c>
      <c r="C25" t="s">
        <v>858</v>
      </c>
      <c r="D25" t="str">
        <f t="shared" si="0"/>
        <v xml:space="preserve">OASIS UBL Common Library 2.1 / </v>
      </c>
      <c r="E25" t="s">
        <v>474</v>
      </c>
      <c r="G25" s="37"/>
      <c r="H25" s="47"/>
    </row>
    <row r="26" spans="1:8" x14ac:dyDescent="0.25">
      <c r="A26" t="s">
        <v>34</v>
      </c>
      <c r="C26" t="s">
        <v>856</v>
      </c>
      <c r="D26" t="str">
        <f t="shared" si="0"/>
        <v>OASIS UBL Common Library 2.1 / Location Coordinate. Details</v>
      </c>
      <c r="E26" t="s">
        <v>474</v>
      </c>
      <c r="F26" s="2" t="s">
        <v>304</v>
      </c>
      <c r="G26" s="49" t="s">
        <v>440</v>
      </c>
      <c r="H26" s="47"/>
    </row>
    <row r="27" spans="1:8" ht="30" x14ac:dyDescent="0.25">
      <c r="A27" t="s">
        <v>253</v>
      </c>
      <c r="C27" t="s">
        <v>856</v>
      </c>
      <c r="D27" t="str">
        <f t="shared" si="0"/>
        <v>OASIS UBL Common Library 2.1 / Location Coordinate. Latitude_ Degrees. Measure</v>
      </c>
      <c r="E27" t="s">
        <v>474</v>
      </c>
      <c r="F27" s="2" t="s">
        <v>306</v>
      </c>
      <c r="G27" s="37"/>
      <c r="H27" s="47"/>
    </row>
    <row r="28" spans="1:8" ht="30" x14ac:dyDescent="0.25">
      <c r="A28" t="s">
        <v>253</v>
      </c>
      <c r="C28" t="s">
        <v>856</v>
      </c>
      <c r="D28" t="str">
        <f t="shared" si="0"/>
        <v>OASIS UBL Common Library 2.1 / Location Coordinate. Latitude_ Minutes. Measure</v>
      </c>
      <c r="E28" t="s">
        <v>474</v>
      </c>
      <c r="F28" s="2" t="s">
        <v>307</v>
      </c>
      <c r="G28" s="37"/>
      <c r="H28" s="47"/>
    </row>
    <row r="29" spans="1:8" ht="30" x14ac:dyDescent="0.25">
      <c r="A29" t="s">
        <v>253</v>
      </c>
      <c r="C29" t="s">
        <v>856</v>
      </c>
      <c r="D29" t="str">
        <f t="shared" si="0"/>
        <v>OASIS UBL Common Library 2.1 / Location Coordinate. Latitude Direction Code. Code</v>
      </c>
      <c r="E29" t="s">
        <v>474</v>
      </c>
      <c r="F29" s="2" t="s">
        <v>308</v>
      </c>
      <c r="G29" s="37"/>
      <c r="H29" s="47"/>
    </row>
    <row r="30" spans="1:8" ht="30" x14ac:dyDescent="0.25">
      <c r="A30" t="s">
        <v>253</v>
      </c>
      <c r="C30" t="s">
        <v>856</v>
      </c>
      <c r="D30" t="str">
        <f t="shared" si="0"/>
        <v>OASIS UBL Common Library 2.1 / Location Coordinate. Longitude_ Degrees. Measure</v>
      </c>
      <c r="E30" t="s">
        <v>474</v>
      </c>
      <c r="F30" s="2" t="s">
        <v>309</v>
      </c>
      <c r="G30" s="37"/>
      <c r="H30" s="47"/>
    </row>
    <row r="31" spans="1:8" ht="30" x14ac:dyDescent="0.25">
      <c r="A31" t="s">
        <v>253</v>
      </c>
      <c r="C31" t="s">
        <v>856</v>
      </c>
      <c r="D31" t="str">
        <f t="shared" si="0"/>
        <v>OASIS UBL Common Library 2.1 / Location Coordinate. Longitude_ Minutes. Measure</v>
      </c>
      <c r="E31" t="s">
        <v>474</v>
      </c>
      <c r="F31" s="2" t="s">
        <v>310</v>
      </c>
      <c r="G31" s="37"/>
      <c r="H31" s="47"/>
    </row>
    <row r="32" spans="1:8" ht="30" x14ac:dyDescent="0.25">
      <c r="A32" t="s">
        <v>253</v>
      </c>
      <c r="C32" t="s">
        <v>856</v>
      </c>
      <c r="D32" t="str">
        <f t="shared" si="0"/>
        <v>OASIS UBL Common Library 2.1 / Location Coordinate. Longitude Direction Code. Code</v>
      </c>
      <c r="E32" t="s">
        <v>474</v>
      </c>
      <c r="F32" s="2" t="s">
        <v>311</v>
      </c>
      <c r="G32" s="37"/>
      <c r="H32" s="47"/>
    </row>
    <row r="33" spans="1:8" x14ac:dyDescent="0.25">
      <c r="A33" t="s">
        <v>253</v>
      </c>
      <c r="C33" t="s">
        <v>856</v>
      </c>
      <c r="D33" t="str">
        <f t="shared" si="0"/>
        <v>OASIS UBL Common Library 2.1 / Location Coordinate. Altitude. Measure</v>
      </c>
      <c r="E33" t="s">
        <v>474</v>
      </c>
      <c r="F33" s="2" t="s">
        <v>312</v>
      </c>
      <c r="G33" s="37"/>
      <c r="H33" s="47"/>
    </row>
    <row r="34" spans="1:8" ht="30" x14ac:dyDescent="0.25">
      <c r="A34" t="s">
        <v>254</v>
      </c>
      <c r="C34" t="s">
        <v>855</v>
      </c>
      <c r="D34" t="str">
        <f t="shared" si="0"/>
        <v>OASIS UBL Common Library 2.1 / Location Coordinate. Coordinate System Code. Code</v>
      </c>
      <c r="E34" t="s">
        <v>474</v>
      </c>
      <c r="F34" s="2" t="s">
        <v>305</v>
      </c>
      <c r="G34" s="37"/>
      <c r="H34" s="47"/>
    </row>
    <row r="35" spans="1:8" x14ac:dyDescent="0.25">
      <c r="A35" t="s">
        <v>563</v>
      </c>
      <c r="C35" t="s">
        <v>858</v>
      </c>
      <c r="D35" t="str">
        <f t="shared" si="0"/>
        <v xml:space="preserve">OASIS UBL Common Library 2.1 / </v>
      </c>
      <c r="E35" t="s">
        <v>474</v>
      </c>
      <c r="G35" s="37"/>
      <c r="H35" s="47"/>
    </row>
    <row r="36" spans="1:8" x14ac:dyDescent="0.25">
      <c r="A36" t="s">
        <v>38</v>
      </c>
      <c r="C36" t="s">
        <v>858</v>
      </c>
      <c r="D36" t="str">
        <f t="shared" si="0"/>
        <v xml:space="preserve">OASIS UBL Common Library 2.1 / </v>
      </c>
      <c r="E36" t="s">
        <v>474</v>
      </c>
      <c r="G36" s="37"/>
      <c r="H36" s="47"/>
    </row>
    <row r="37" spans="1:8" x14ac:dyDescent="0.25">
      <c r="A37" t="s">
        <v>564</v>
      </c>
      <c r="C37" t="s">
        <v>858</v>
      </c>
      <c r="D37" t="str">
        <f t="shared" si="0"/>
        <v xml:space="preserve">OASIS UBL Common Library 2.1 / </v>
      </c>
      <c r="E37" t="s">
        <v>474</v>
      </c>
      <c r="G37" s="37"/>
      <c r="H37" s="47"/>
    </row>
    <row r="38" spans="1:8" x14ac:dyDescent="0.25">
      <c r="A38" t="s">
        <v>565</v>
      </c>
      <c r="C38" t="s">
        <v>858</v>
      </c>
      <c r="D38" t="str">
        <f t="shared" si="0"/>
        <v xml:space="preserve">OASIS UBL Common Library 2.1 / </v>
      </c>
      <c r="E38" t="s">
        <v>474</v>
      </c>
      <c r="G38" s="37"/>
      <c r="H38" s="47"/>
    </row>
    <row r="39" spans="1:8" x14ac:dyDescent="0.25">
      <c r="A39" t="s">
        <v>566</v>
      </c>
      <c r="C39" t="s">
        <v>858</v>
      </c>
      <c r="D39" t="str">
        <f t="shared" si="0"/>
        <v xml:space="preserve">OASIS UBL Common Library 2.1 / </v>
      </c>
      <c r="E39" t="s">
        <v>474</v>
      </c>
      <c r="G39" s="37"/>
      <c r="H39" s="47"/>
    </row>
    <row r="40" spans="1:8" x14ac:dyDescent="0.25">
      <c r="A40" t="s">
        <v>42</v>
      </c>
      <c r="C40" t="s">
        <v>857</v>
      </c>
      <c r="D40" t="str">
        <f t="shared" si="0"/>
        <v>OASIS UBL Common Library 2.1 / Country. Details</v>
      </c>
      <c r="E40" t="s">
        <v>474</v>
      </c>
      <c r="F40" s="2" t="s">
        <v>584</v>
      </c>
      <c r="G40" s="37"/>
      <c r="H40" s="47"/>
    </row>
    <row r="41" spans="1:8" x14ac:dyDescent="0.25">
      <c r="A41" t="s">
        <v>255</v>
      </c>
      <c r="C41" t="s">
        <v>853</v>
      </c>
      <c r="D41" t="str">
        <f t="shared" si="0"/>
        <v>OASIS UBL Common Library 2.1 / Country. Name</v>
      </c>
      <c r="E41" t="s">
        <v>474</v>
      </c>
      <c r="F41" s="2" t="s">
        <v>587</v>
      </c>
      <c r="G41" s="37"/>
      <c r="H41" s="47"/>
    </row>
    <row r="42" spans="1:8" x14ac:dyDescent="0.25">
      <c r="A42" t="s">
        <v>256</v>
      </c>
      <c r="C42" t="s">
        <v>857</v>
      </c>
      <c r="D42" t="str">
        <f t="shared" si="0"/>
        <v>OASIS UBL Common Library 2.1 / Country. Identification Code. Code</v>
      </c>
      <c r="E42" t="s">
        <v>474</v>
      </c>
      <c r="F42" s="2" t="s">
        <v>588</v>
      </c>
      <c r="G42" s="37"/>
      <c r="H42" s="47"/>
    </row>
    <row r="43" spans="1:8" x14ac:dyDescent="0.25">
      <c r="A43" t="s">
        <v>257</v>
      </c>
      <c r="C43" t="s">
        <v>855</v>
      </c>
      <c r="D43" t="str">
        <f t="shared" si="0"/>
        <v>OASIS UBL Common Library 2.1 / Party Legal Entity. Details</v>
      </c>
      <c r="E43" t="s">
        <v>474</v>
      </c>
      <c r="F43" s="2" t="s">
        <v>313</v>
      </c>
      <c r="G43" s="37" t="s">
        <v>479</v>
      </c>
      <c r="H43" s="47"/>
    </row>
    <row r="44" spans="1:8" ht="30" x14ac:dyDescent="0.25">
      <c r="A44" t="s">
        <v>263</v>
      </c>
      <c r="C44" t="s">
        <v>857</v>
      </c>
      <c r="D44" t="str">
        <f t="shared" si="0"/>
        <v>OASIS UBL Common Library 2.1 / Party Legal Entity. Company Identifier. Identifier</v>
      </c>
      <c r="E44" t="s">
        <v>474</v>
      </c>
      <c r="F44" s="2" t="s">
        <v>315</v>
      </c>
      <c r="G44" s="37" t="s">
        <v>316</v>
      </c>
      <c r="H44" s="47"/>
    </row>
    <row r="45" spans="1:8" ht="30" x14ac:dyDescent="0.25">
      <c r="A45" t="s">
        <v>475</v>
      </c>
      <c r="C45" t="s">
        <v>855</v>
      </c>
      <c r="D45" t="str">
        <f t="shared" si="0"/>
        <v>OASIS UBL Common Library 2.1 / Party Legal Entity. Company Identifier. Identifier</v>
      </c>
      <c r="E45" t="s">
        <v>474</v>
      </c>
      <c r="F45" s="2" t="s">
        <v>315</v>
      </c>
      <c r="G45" s="37"/>
      <c r="H45" s="47"/>
    </row>
    <row r="46" spans="1:8" x14ac:dyDescent="0.25">
      <c r="A46" t="s">
        <v>475</v>
      </c>
      <c r="C46" t="s">
        <v>855</v>
      </c>
      <c r="D46" t="str">
        <f t="shared" si="0"/>
        <v>OASIS UBL Common Library 2.1 / Party. Party Identification</v>
      </c>
      <c r="E46" t="s">
        <v>474</v>
      </c>
      <c r="F46" s="2" t="s">
        <v>590</v>
      </c>
      <c r="G46" s="37"/>
      <c r="H46" s="47" t="s">
        <v>1422</v>
      </c>
    </row>
    <row r="47" spans="1:8" ht="30" x14ac:dyDescent="0.25">
      <c r="A47" t="s">
        <v>258</v>
      </c>
      <c r="C47" t="s">
        <v>853</v>
      </c>
      <c r="D47" t="str">
        <f t="shared" si="0"/>
        <v>OASIS UBL Common Library 2.1 / Party Legal Entity. Registration_ Name. Name</v>
      </c>
      <c r="E47" t="s">
        <v>474</v>
      </c>
      <c r="F47" s="2" t="s">
        <v>314</v>
      </c>
      <c r="G47" s="37"/>
      <c r="H47" s="47"/>
    </row>
    <row r="48" spans="1:8" x14ac:dyDescent="0.25">
      <c r="A48" t="s">
        <v>259</v>
      </c>
      <c r="C48" t="s">
        <v>854</v>
      </c>
      <c r="D48" t="str">
        <f t="shared" si="0"/>
        <v>OASIS UBL Common Library 2.1 / Party. Party Name</v>
      </c>
      <c r="E48" t="s">
        <v>474</v>
      </c>
      <c r="F48" s="2" t="s">
        <v>589</v>
      </c>
      <c r="G48" s="37"/>
      <c r="H48" s="47"/>
    </row>
    <row r="49" spans="1:8" ht="30" x14ac:dyDescent="0.25">
      <c r="A49" t="s">
        <v>260</v>
      </c>
      <c r="C49" t="s">
        <v>855</v>
      </c>
      <c r="D49" t="str">
        <f t="shared" si="0"/>
        <v>OASIS UBL Common Library 2.1 / Party Legal Entity. Company Legal Form Code. Code</v>
      </c>
      <c r="E49" t="s">
        <v>474</v>
      </c>
      <c r="F49" s="2" t="s">
        <v>319</v>
      </c>
      <c r="G49" s="37"/>
      <c r="H49" s="47"/>
    </row>
    <row r="50" spans="1:8" ht="30" x14ac:dyDescent="0.25">
      <c r="A50" t="s">
        <v>261</v>
      </c>
      <c r="C50" t="s">
        <v>855</v>
      </c>
      <c r="D50" t="str">
        <f t="shared" si="0"/>
        <v>OASIS UBL Common Library 2.1 / Party Legal Entity. Company Liquidation Status Code. Code</v>
      </c>
      <c r="E50" t="s">
        <v>474</v>
      </c>
      <c r="F50" s="2" t="s">
        <v>318</v>
      </c>
      <c r="G50" s="37"/>
      <c r="H50" s="47"/>
    </row>
    <row r="51" spans="1:8" x14ac:dyDescent="0.25">
      <c r="A51" t="s">
        <v>262</v>
      </c>
      <c r="C51" t="s">
        <v>853</v>
      </c>
      <c r="D51" t="str">
        <f t="shared" si="0"/>
        <v>OASIS UBL Common Library 2.1 / Party. Industry Classification Code. Code</v>
      </c>
      <c r="E51" t="s">
        <v>474</v>
      </c>
      <c r="F51" s="2" t="s">
        <v>591</v>
      </c>
      <c r="G51" s="37"/>
      <c r="H51" s="47"/>
    </row>
    <row r="52" spans="1:8" ht="30" x14ac:dyDescent="0.25">
      <c r="A52" t="s">
        <v>264</v>
      </c>
      <c r="C52" t="s">
        <v>853</v>
      </c>
      <c r="D52" t="str">
        <f t="shared" si="0"/>
        <v>OASIS UBL Common Library 2.1 / Party Legal Entity. Registration_ Address. Address</v>
      </c>
      <c r="E52" t="s">
        <v>474</v>
      </c>
      <c r="F52" s="2" t="s">
        <v>317</v>
      </c>
      <c r="G52" s="37"/>
      <c r="H52" s="47"/>
    </row>
    <row r="53" spans="1:8" x14ac:dyDescent="0.25">
      <c r="A53" t="s">
        <v>476</v>
      </c>
      <c r="C53" t="s">
        <v>854</v>
      </c>
      <c r="D53" t="str">
        <f t="shared" si="0"/>
        <v>OASIS UBL Common Library 2.1 / Party. Postal_ Address. Address</v>
      </c>
      <c r="E53" t="s">
        <v>474</v>
      </c>
      <c r="F53" s="2" t="s">
        <v>477</v>
      </c>
      <c r="G53" s="37"/>
      <c r="H53" s="47"/>
    </row>
    <row r="54" spans="1:8" x14ac:dyDescent="0.25">
      <c r="A54" t="s">
        <v>478</v>
      </c>
      <c r="C54" t="s">
        <v>854</v>
      </c>
      <c r="D54" t="str">
        <f t="shared" si="0"/>
        <v>OASIS UBL Common Library 2.1 / Party. Physical_ Location. Location</v>
      </c>
      <c r="E54" t="s">
        <v>474</v>
      </c>
      <c r="F54" s="2" t="s">
        <v>480</v>
      </c>
      <c r="G54" s="37"/>
      <c r="H54" s="47"/>
    </row>
    <row r="55" spans="1:8" x14ac:dyDescent="0.25">
      <c r="A55" t="s">
        <v>53</v>
      </c>
      <c r="C55" t="s">
        <v>855</v>
      </c>
      <c r="D55" t="str">
        <f t="shared" si="0"/>
        <v>OASIS UBL Common Library 2.1 / Location. Details</v>
      </c>
      <c r="E55" t="s">
        <v>474</v>
      </c>
      <c r="F55" s="2" t="s">
        <v>320</v>
      </c>
      <c r="G55" s="37"/>
      <c r="H55" s="47"/>
    </row>
    <row r="56" spans="1:8" x14ac:dyDescent="0.25">
      <c r="A56" t="s">
        <v>265</v>
      </c>
      <c r="C56" t="s">
        <v>853</v>
      </c>
      <c r="D56" t="str">
        <f t="shared" si="0"/>
        <v>OASIS UBL Common Library 2.1 / Location. Name</v>
      </c>
      <c r="E56" t="s">
        <v>474</v>
      </c>
      <c r="F56" s="2" t="s">
        <v>323</v>
      </c>
      <c r="G56" s="37"/>
      <c r="H56" s="47"/>
    </row>
    <row r="57" spans="1:8" x14ac:dyDescent="0.25">
      <c r="A57" t="s">
        <v>266</v>
      </c>
      <c r="C57" t="s">
        <v>855</v>
      </c>
      <c r="D57" t="str">
        <f t="shared" si="0"/>
        <v>OASIS UBL Common Library 2.1 / Location. Identifier</v>
      </c>
      <c r="E57" t="s">
        <v>474</v>
      </c>
      <c r="F57" s="2" t="s">
        <v>324</v>
      </c>
      <c r="G57" s="37"/>
      <c r="H57" s="47"/>
    </row>
    <row r="58" spans="1:8" x14ac:dyDescent="0.25">
      <c r="A58" t="s">
        <v>267</v>
      </c>
      <c r="C58" t="s">
        <v>853</v>
      </c>
      <c r="D58" t="str">
        <f t="shared" si="0"/>
        <v>OASIS UBL Common Library 2.1 / Location. Address</v>
      </c>
      <c r="E58" t="s">
        <v>474</v>
      </c>
      <c r="F58" s="2" t="s">
        <v>321</v>
      </c>
      <c r="G58" s="37"/>
      <c r="H58" s="47"/>
    </row>
    <row r="59" spans="1:8" x14ac:dyDescent="0.25">
      <c r="A59" t="s">
        <v>268</v>
      </c>
      <c r="C59" t="s">
        <v>856</v>
      </c>
      <c r="D59" t="str">
        <f t="shared" si="0"/>
        <v>OASIS UBL Common Library 2.1 / Location. Location Coordinate</v>
      </c>
      <c r="E59" t="s">
        <v>474</v>
      </c>
      <c r="F59" s="2" t="s">
        <v>322</v>
      </c>
      <c r="G59" s="37"/>
      <c r="H59" s="47"/>
    </row>
    <row r="60" spans="1:8" x14ac:dyDescent="0.25">
      <c r="A60" t="s">
        <v>57</v>
      </c>
      <c r="C60" t="s">
        <v>858</v>
      </c>
      <c r="D60" t="str">
        <f t="shared" si="0"/>
        <v xml:space="preserve">OASIS UBL Common Library 2.1 / </v>
      </c>
      <c r="E60" t="s">
        <v>474</v>
      </c>
      <c r="G60" s="37"/>
      <c r="H60" s="47"/>
    </row>
    <row r="61" spans="1:8" x14ac:dyDescent="0.25">
      <c r="A61" t="s">
        <v>567</v>
      </c>
      <c r="C61" t="s">
        <v>858</v>
      </c>
      <c r="D61" t="str">
        <f t="shared" si="0"/>
        <v xml:space="preserve">OASIS UBL Common Library 2.1 / </v>
      </c>
      <c r="E61" t="s">
        <v>474</v>
      </c>
      <c r="G61" s="37"/>
      <c r="H61" s="47"/>
    </row>
    <row r="62" spans="1:8" x14ac:dyDescent="0.25">
      <c r="A62" t="s">
        <v>568</v>
      </c>
      <c r="C62" t="s">
        <v>858</v>
      </c>
      <c r="D62" t="str">
        <f t="shared" si="0"/>
        <v xml:space="preserve">OASIS UBL Common Library 2.1 / </v>
      </c>
      <c r="E62" t="s">
        <v>474</v>
      </c>
      <c r="G62" s="37"/>
      <c r="H62" s="47"/>
    </row>
    <row r="63" spans="1:8" x14ac:dyDescent="0.25">
      <c r="A63" t="s">
        <v>569</v>
      </c>
      <c r="C63" t="s">
        <v>858</v>
      </c>
      <c r="D63" t="str">
        <f t="shared" si="0"/>
        <v xml:space="preserve">OASIS UBL Common Library 2.1 / </v>
      </c>
      <c r="E63" t="s">
        <v>474</v>
      </c>
      <c r="G63" s="37"/>
      <c r="H63" s="47"/>
    </row>
    <row r="64" spans="1:8" x14ac:dyDescent="0.25">
      <c r="A64" t="s">
        <v>269</v>
      </c>
      <c r="C64" t="s">
        <v>853</v>
      </c>
      <c r="D64" t="str">
        <f t="shared" si="0"/>
        <v>OASIS UBL Common Library 2.1 / Period. Details</v>
      </c>
      <c r="E64" t="s">
        <v>474</v>
      </c>
      <c r="F64" s="2" t="s">
        <v>325</v>
      </c>
      <c r="G64" s="37"/>
      <c r="H64" s="47"/>
    </row>
    <row r="65" spans="1:8" x14ac:dyDescent="0.25">
      <c r="A65" t="s">
        <v>43</v>
      </c>
      <c r="C65" t="s">
        <v>855</v>
      </c>
      <c r="D65" t="str">
        <f t="shared" si="0"/>
        <v>OASIS UBL Common Library 2.1 / Person. Details</v>
      </c>
      <c r="E65" t="s">
        <v>474</v>
      </c>
      <c r="F65" s="2" t="s">
        <v>126</v>
      </c>
      <c r="G65" s="37"/>
      <c r="H65" s="47"/>
    </row>
    <row r="66" spans="1:8" x14ac:dyDescent="0.25">
      <c r="A66" t="s">
        <v>481</v>
      </c>
      <c r="C66" t="s">
        <v>855</v>
      </c>
      <c r="D66" t="str">
        <f t="shared" ref="D66:D129" si="1">CONCATENATE(E66, " / ", F66)</f>
        <v>OASIS UBL Common Library 2.1 / Person. Identifier</v>
      </c>
      <c r="E66" t="s">
        <v>474</v>
      </c>
      <c r="F66" s="2" t="s">
        <v>482</v>
      </c>
      <c r="G66" s="37"/>
      <c r="H66" s="47"/>
    </row>
    <row r="67" spans="1:8" x14ac:dyDescent="0.25">
      <c r="A67" t="s">
        <v>270</v>
      </c>
      <c r="C67" t="s">
        <v>858</v>
      </c>
      <c r="D67" t="str">
        <f t="shared" si="1"/>
        <v xml:space="preserve">OASIS UBL Common Library 2.1 / </v>
      </c>
      <c r="E67" t="s">
        <v>474</v>
      </c>
      <c r="G67" s="37"/>
      <c r="H67" s="47"/>
    </row>
    <row r="68" spans="1:8" x14ac:dyDescent="0.25">
      <c r="A68" t="s">
        <v>271</v>
      </c>
      <c r="C68" t="s">
        <v>853</v>
      </c>
      <c r="D68" t="str">
        <f t="shared" si="1"/>
        <v>OASIS UBL Common Library 2.1 / Person. First_ Name. Name</v>
      </c>
      <c r="E68" t="s">
        <v>474</v>
      </c>
      <c r="F68" s="2" t="s">
        <v>326</v>
      </c>
      <c r="G68" s="37"/>
      <c r="H68" s="47"/>
    </row>
    <row r="69" spans="1:8" x14ac:dyDescent="0.25">
      <c r="A69" t="s">
        <v>272</v>
      </c>
      <c r="C69" t="s">
        <v>853</v>
      </c>
      <c r="D69" t="str">
        <f t="shared" si="1"/>
        <v>OASIS UBL Common Library 2.1 / Person. Family_ Name. Name</v>
      </c>
      <c r="E69" t="s">
        <v>474</v>
      </c>
      <c r="F69" s="2" t="s">
        <v>327</v>
      </c>
      <c r="G69" s="37"/>
      <c r="H69" s="47"/>
    </row>
    <row r="70" spans="1:8" x14ac:dyDescent="0.25">
      <c r="A70" t="s">
        <v>570</v>
      </c>
      <c r="C70" t="s">
        <v>858</v>
      </c>
      <c r="D70" t="str">
        <f t="shared" si="1"/>
        <v xml:space="preserve">OASIS UBL Common Library 2.1 / </v>
      </c>
      <c r="E70" t="s">
        <v>474</v>
      </c>
      <c r="G70" s="37"/>
      <c r="H70" s="47"/>
    </row>
    <row r="71" spans="1:8" x14ac:dyDescent="0.25">
      <c r="A71" t="s">
        <v>273</v>
      </c>
      <c r="C71" t="s">
        <v>856</v>
      </c>
      <c r="D71" t="str">
        <f t="shared" si="1"/>
        <v>OASIS UBL Common Library 2.1 / Person. Other_ Name. Name</v>
      </c>
      <c r="E71" t="s">
        <v>474</v>
      </c>
      <c r="F71" s="2" t="s">
        <v>592</v>
      </c>
      <c r="G71" s="37"/>
      <c r="H71" s="47"/>
    </row>
    <row r="72" spans="1:8" x14ac:dyDescent="0.25">
      <c r="A72" t="s">
        <v>274</v>
      </c>
      <c r="C72" t="s">
        <v>853</v>
      </c>
      <c r="D72" t="str">
        <f t="shared" si="1"/>
        <v>OASIS UBL Common Library 2.1 / Person. Gender Code. Code</v>
      </c>
      <c r="E72" t="s">
        <v>474</v>
      </c>
      <c r="F72" s="2" t="s">
        <v>328</v>
      </c>
      <c r="G72" s="37"/>
      <c r="H72" s="47"/>
    </row>
    <row r="73" spans="1:8" x14ac:dyDescent="0.25">
      <c r="A73" t="s">
        <v>275</v>
      </c>
      <c r="C73" t="s">
        <v>858</v>
      </c>
      <c r="D73" t="str">
        <f t="shared" si="1"/>
        <v xml:space="preserve">OASIS UBL Common Library 2.1 / </v>
      </c>
      <c r="E73" t="s">
        <v>474</v>
      </c>
      <c r="G73" s="37"/>
      <c r="H73" s="47"/>
    </row>
    <row r="74" spans="1:8" x14ac:dyDescent="0.25">
      <c r="A74" t="s">
        <v>276</v>
      </c>
      <c r="C74" t="s">
        <v>853</v>
      </c>
      <c r="D74" t="str">
        <f t="shared" si="1"/>
        <v>OASIS UBL Common Library 2.1 / Person. Birth Date. Date</v>
      </c>
      <c r="E74" t="s">
        <v>474</v>
      </c>
      <c r="F74" s="2" t="s">
        <v>329</v>
      </c>
      <c r="G74" s="37"/>
      <c r="H74" s="47"/>
    </row>
    <row r="75" spans="1:8" x14ac:dyDescent="0.25">
      <c r="A75" t="s">
        <v>277</v>
      </c>
      <c r="C75" t="s">
        <v>858</v>
      </c>
      <c r="D75" t="str">
        <f t="shared" si="1"/>
        <v xml:space="preserve">OASIS UBL Common Library 2.1 / </v>
      </c>
      <c r="E75" t="s">
        <v>474</v>
      </c>
      <c r="G75" s="37"/>
      <c r="H75" s="47"/>
    </row>
    <row r="76" spans="1:8" x14ac:dyDescent="0.25">
      <c r="A76" t="s">
        <v>278</v>
      </c>
      <c r="C76" t="s">
        <v>858</v>
      </c>
      <c r="D76" t="str">
        <f t="shared" si="1"/>
        <v xml:space="preserve">OASIS UBL Common Library 2.1 / </v>
      </c>
      <c r="E76" t="s">
        <v>474</v>
      </c>
      <c r="G76" s="37"/>
      <c r="H76" s="47"/>
    </row>
    <row r="77" spans="1:8" x14ac:dyDescent="0.25">
      <c r="A77" t="s">
        <v>571</v>
      </c>
      <c r="C77" t="s">
        <v>858</v>
      </c>
      <c r="D77" t="str">
        <f t="shared" si="1"/>
        <v xml:space="preserve">OASIS UBL Common Library 2.1 / </v>
      </c>
      <c r="E77" t="s">
        <v>474</v>
      </c>
      <c r="G77" s="37"/>
      <c r="H77" s="47"/>
    </row>
    <row r="78" spans="1:8" x14ac:dyDescent="0.25">
      <c r="A78" t="s">
        <v>279</v>
      </c>
      <c r="C78" t="s">
        <v>855</v>
      </c>
      <c r="D78" t="str">
        <f t="shared" si="1"/>
        <v>OASIS UBL Common Library 2.1 / Person. Birthplace Name. Text</v>
      </c>
      <c r="E78" t="s">
        <v>474</v>
      </c>
      <c r="F78" s="2" t="s">
        <v>330</v>
      </c>
      <c r="G78" s="37"/>
      <c r="H78" s="47"/>
    </row>
    <row r="79" spans="1:8" x14ac:dyDescent="0.25">
      <c r="A79" t="s">
        <v>505</v>
      </c>
      <c r="C79" t="s">
        <v>858</v>
      </c>
      <c r="D79" t="str">
        <f t="shared" si="1"/>
        <v xml:space="preserve">OASIS UBL Common Library 2.1 / </v>
      </c>
      <c r="E79" t="s">
        <v>474</v>
      </c>
      <c r="G79" s="37"/>
      <c r="H79" s="47"/>
    </row>
    <row r="80" spans="1:8" x14ac:dyDescent="0.25">
      <c r="A80" t="s">
        <v>280</v>
      </c>
      <c r="C80" t="s">
        <v>857</v>
      </c>
      <c r="D80" t="str">
        <f t="shared" si="1"/>
        <v>OASIS UBL Common Library 2.1 / Person. Nationality. Identifier</v>
      </c>
      <c r="E80" t="s">
        <v>474</v>
      </c>
      <c r="F80" s="2" t="s">
        <v>331</v>
      </c>
      <c r="G80" s="37" t="s">
        <v>332</v>
      </c>
      <c r="H80" s="47"/>
    </row>
    <row r="81" spans="1:8" x14ac:dyDescent="0.25">
      <c r="A81" t="s">
        <v>281</v>
      </c>
      <c r="C81" t="s">
        <v>858</v>
      </c>
      <c r="D81" t="str">
        <f t="shared" si="1"/>
        <v xml:space="preserve">OASIS UBL Common Library 2.1 / </v>
      </c>
      <c r="E81" t="s">
        <v>474</v>
      </c>
      <c r="G81" s="37"/>
      <c r="H81" s="47"/>
    </row>
    <row r="82" spans="1:8" x14ac:dyDescent="0.25">
      <c r="A82" t="s">
        <v>489</v>
      </c>
      <c r="C82" t="s">
        <v>853</v>
      </c>
      <c r="D82" t="str">
        <f t="shared" si="1"/>
        <v>OASIS UBL Common Library 2.1 / Person. Residence_ Address. Address</v>
      </c>
      <c r="E82" t="s">
        <v>474</v>
      </c>
      <c r="F82" s="2" t="s">
        <v>492</v>
      </c>
      <c r="G82" s="37"/>
      <c r="H82" s="47"/>
    </row>
    <row r="83" spans="1:8" x14ac:dyDescent="0.25">
      <c r="A83" t="s">
        <v>282</v>
      </c>
      <c r="C83" t="s">
        <v>858</v>
      </c>
      <c r="D83" t="str">
        <f t="shared" si="1"/>
        <v xml:space="preserve">OASIS UBL Common Library 2.1 / </v>
      </c>
      <c r="E83" t="s">
        <v>474</v>
      </c>
      <c r="G83" s="37"/>
      <c r="H83" s="47"/>
    </row>
    <row r="84" spans="1:8" x14ac:dyDescent="0.25">
      <c r="A84" t="s">
        <v>283</v>
      </c>
      <c r="C84" t="s">
        <v>858</v>
      </c>
      <c r="D84" t="str">
        <f t="shared" si="1"/>
        <v xml:space="preserve">OASIS UBL Common Library 2.1 / </v>
      </c>
      <c r="E84" t="s">
        <v>474</v>
      </c>
      <c r="G84" s="37"/>
      <c r="H84" s="47"/>
    </row>
    <row r="85" spans="1:8" x14ac:dyDescent="0.25">
      <c r="A85" t="s">
        <v>284</v>
      </c>
      <c r="C85" t="s">
        <v>858</v>
      </c>
      <c r="D85" t="str">
        <f t="shared" si="1"/>
        <v xml:space="preserve">OASIS UBL Common Library 2.1 / </v>
      </c>
      <c r="E85" t="s">
        <v>474</v>
      </c>
      <c r="G85" s="37"/>
      <c r="H85" s="47"/>
    </row>
    <row r="86" spans="1:8" x14ac:dyDescent="0.25">
      <c r="A86" t="s">
        <v>285</v>
      </c>
      <c r="C86" t="s">
        <v>858</v>
      </c>
      <c r="D86" t="str">
        <f t="shared" si="1"/>
        <v xml:space="preserve">OASIS UBL Common Library 2.1 / </v>
      </c>
      <c r="E86" t="s">
        <v>474</v>
      </c>
      <c r="G86" s="37"/>
      <c r="H86" s="47"/>
    </row>
    <row r="87" spans="1:8" x14ac:dyDescent="0.25">
      <c r="A87" t="s">
        <v>572</v>
      </c>
      <c r="C87" t="s">
        <v>858</v>
      </c>
      <c r="D87" t="str">
        <f t="shared" si="1"/>
        <v xml:space="preserve">OASIS UBL Common Library 2.1 / </v>
      </c>
      <c r="E87" t="s">
        <v>474</v>
      </c>
      <c r="G87" s="37"/>
      <c r="H87" s="47"/>
    </row>
    <row r="88" spans="1:8" x14ac:dyDescent="0.25">
      <c r="A88" t="s">
        <v>286</v>
      </c>
      <c r="C88" t="s">
        <v>858</v>
      </c>
      <c r="D88" t="str">
        <f t="shared" si="1"/>
        <v xml:space="preserve">OASIS UBL Common Library 2.1 / </v>
      </c>
      <c r="E88" t="s">
        <v>474</v>
      </c>
      <c r="G88" s="37"/>
      <c r="H88" s="47"/>
    </row>
    <row r="89" spans="1:8" x14ac:dyDescent="0.25">
      <c r="A89" t="s">
        <v>622</v>
      </c>
      <c r="C89" t="s">
        <v>858</v>
      </c>
      <c r="D89" t="str">
        <f t="shared" si="1"/>
        <v xml:space="preserve">OASIS UBL Common Library 2.1 / </v>
      </c>
      <c r="E89" t="s">
        <v>474</v>
      </c>
      <c r="G89" s="37"/>
      <c r="H89" s="47"/>
    </row>
    <row r="90" spans="1:8" x14ac:dyDescent="0.25">
      <c r="A90" t="s">
        <v>573</v>
      </c>
      <c r="C90" t="s">
        <v>858</v>
      </c>
      <c r="D90" t="str">
        <f t="shared" si="1"/>
        <v xml:space="preserve">OASIS UBL Common Library 2.1 / </v>
      </c>
      <c r="E90" t="s">
        <v>474</v>
      </c>
      <c r="G90" s="37"/>
      <c r="H90" s="47"/>
    </row>
    <row r="91" spans="1:8" x14ac:dyDescent="0.25">
      <c r="A91" t="s">
        <v>574</v>
      </c>
      <c r="C91" t="s">
        <v>858</v>
      </c>
      <c r="D91" t="str">
        <f t="shared" si="1"/>
        <v xml:space="preserve">OASIS UBL Common Library 2.1 / </v>
      </c>
      <c r="E91" t="s">
        <v>474</v>
      </c>
      <c r="G91" s="37"/>
      <c r="H91" s="47"/>
    </row>
    <row r="92" spans="1:8" x14ac:dyDescent="0.25">
      <c r="A92" t="s">
        <v>575</v>
      </c>
      <c r="C92" t="s">
        <v>858</v>
      </c>
      <c r="D92" t="str">
        <f t="shared" si="1"/>
        <v xml:space="preserve">OASIS UBL Common Library 2.1 / </v>
      </c>
      <c r="E92" t="s">
        <v>474</v>
      </c>
      <c r="G92" s="37"/>
      <c r="H92" s="47"/>
    </row>
    <row r="93" spans="1:8" x14ac:dyDescent="0.25">
      <c r="A93" t="s">
        <v>623</v>
      </c>
      <c r="C93" t="s">
        <v>858</v>
      </c>
      <c r="D93" t="str">
        <f t="shared" si="1"/>
        <v xml:space="preserve">OASIS UBL Common Library 2.1 / </v>
      </c>
      <c r="E93" t="s">
        <v>474</v>
      </c>
      <c r="G93" s="37"/>
      <c r="H93" s="47"/>
    </row>
    <row r="94" spans="1:8" x14ac:dyDescent="0.25">
      <c r="A94" t="s">
        <v>576</v>
      </c>
      <c r="C94" t="s">
        <v>858</v>
      </c>
      <c r="D94" t="str">
        <f t="shared" si="1"/>
        <v xml:space="preserve">OASIS UBL Common Library 2.1 / </v>
      </c>
      <c r="E94" t="s">
        <v>474</v>
      </c>
      <c r="G94" s="37"/>
      <c r="H94" s="47"/>
    </row>
    <row r="95" spans="1:8" x14ac:dyDescent="0.25">
      <c r="A95" t="s">
        <v>577</v>
      </c>
      <c r="C95" t="s">
        <v>858</v>
      </c>
      <c r="D95" t="str">
        <f t="shared" si="1"/>
        <v xml:space="preserve">OASIS UBL Common Library 2.1 / </v>
      </c>
      <c r="E95" t="s">
        <v>474</v>
      </c>
      <c r="G95" s="37"/>
      <c r="H95" s="47"/>
    </row>
    <row r="96" spans="1:8" x14ac:dyDescent="0.25">
      <c r="A96" t="s">
        <v>578</v>
      </c>
      <c r="C96" t="s">
        <v>858</v>
      </c>
      <c r="D96" t="str">
        <f t="shared" si="1"/>
        <v xml:space="preserve">OASIS UBL Common Library 2.1 / </v>
      </c>
      <c r="E96" t="s">
        <v>474</v>
      </c>
      <c r="G96" s="37"/>
      <c r="H96" s="47"/>
    </row>
    <row r="97" spans="1:8" x14ac:dyDescent="0.25">
      <c r="A97" t="s">
        <v>287</v>
      </c>
      <c r="C97" t="s">
        <v>858</v>
      </c>
      <c r="D97" t="str">
        <f t="shared" si="1"/>
        <v xml:space="preserve">OASIS UBL Common Library 2.1 / </v>
      </c>
      <c r="E97" t="s">
        <v>474</v>
      </c>
      <c r="G97" s="37"/>
      <c r="H97" s="47"/>
    </row>
    <row r="98" spans="1:8" x14ac:dyDescent="0.25">
      <c r="A98" t="s">
        <v>27</v>
      </c>
      <c r="C98" t="s">
        <v>858</v>
      </c>
      <c r="D98" t="str">
        <f t="shared" si="1"/>
        <v xml:space="preserve">OASIS UBL Common Library 2.1 / </v>
      </c>
      <c r="E98" t="s">
        <v>474</v>
      </c>
      <c r="G98" s="37"/>
      <c r="H98" s="47"/>
    </row>
    <row r="99" spans="1:8" x14ac:dyDescent="0.25">
      <c r="A99" t="s">
        <v>288</v>
      </c>
      <c r="C99" t="s">
        <v>858</v>
      </c>
      <c r="D99" t="str">
        <f t="shared" si="1"/>
        <v xml:space="preserve">OASIS UBL Common Library 2.1 / </v>
      </c>
      <c r="E99" t="s">
        <v>474</v>
      </c>
      <c r="G99" s="37"/>
      <c r="H99" s="47"/>
    </row>
    <row r="100" spans="1:8" x14ac:dyDescent="0.25">
      <c r="A100" t="s">
        <v>579</v>
      </c>
      <c r="C100" t="s">
        <v>858</v>
      </c>
      <c r="D100" t="str">
        <f t="shared" si="1"/>
        <v xml:space="preserve">OASIS UBL Common Library 2.1 / </v>
      </c>
      <c r="E100" t="s">
        <v>474</v>
      </c>
      <c r="G100" s="37"/>
      <c r="H100" s="47"/>
    </row>
    <row r="101" spans="1:8" x14ac:dyDescent="0.25">
      <c r="A101" t="s">
        <v>37</v>
      </c>
      <c r="C101" t="s">
        <v>853</v>
      </c>
      <c r="D101" t="str">
        <f t="shared" si="1"/>
        <v>OASIS UBL Common Library 2.1 / Code. Type</v>
      </c>
      <c r="E101" t="s">
        <v>474</v>
      </c>
      <c r="F101" s="30" t="s">
        <v>525</v>
      </c>
      <c r="G101" s="37"/>
      <c r="H101" s="47"/>
    </row>
    <row r="102" spans="1:8" x14ac:dyDescent="0.25">
      <c r="A102" t="s">
        <v>514</v>
      </c>
      <c r="C102" t="s">
        <v>853</v>
      </c>
      <c r="D102" t="str">
        <f t="shared" si="1"/>
        <v>OASIS UBL Common Library 2.1 / Code. Content</v>
      </c>
      <c r="E102" t="s">
        <v>474</v>
      </c>
      <c r="F102" s="30" t="s">
        <v>526</v>
      </c>
      <c r="G102" s="37"/>
      <c r="H102" s="47"/>
    </row>
    <row r="103" spans="1:8" x14ac:dyDescent="0.25">
      <c r="A103" t="s">
        <v>515</v>
      </c>
      <c r="C103" t="s">
        <v>853</v>
      </c>
      <c r="D103" t="str">
        <f t="shared" si="1"/>
        <v>OASIS UBL Common Library 2.1 / Code List. Identifier</v>
      </c>
      <c r="E103" t="s">
        <v>474</v>
      </c>
      <c r="F103" s="30" t="s">
        <v>527</v>
      </c>
      <c r="G103" s="37"/>
      <c r="H103" s="47"/>
    </row>
    <row r="104" spans="1:8" x14ac:dyDescent="0.25">
      <c r="A104" t="s">
        <v>516</v>
      </c>
      <c r="C104" t="s">
        <v>854</v>
      </c>
      <c r="D104" t="str">
        <f t="shared" si="1"/>
        <v>OASIS UBL Common Library 2.1 / Code List. Agency. Identifier</v>
      </c>
      <c r="E104" t="s">
        <v>474</v>
      </c>
      <c r="F104" s="30" t="s">
        <v>528</v>
      </c>
      <c r="G104" s="37"/>
      <c r="H104" s="47"/>
    </row>
    <row r="105" spans="1:8" x14ac:dyDescent="0.25">
      <c r="A105" t="s">
        <v>516</v>
      </c>
      <c r="C105" t="s">
        <v>854</v>
      </c>
      <c r="D105" t="str">
        <f t="shared" si="1"/>
        <v>OASIS UBL Common Library 2.1 / Code List. Agency Name. Text</v>
      </c>
      <c r="E105" t="s">
        <v>474</v>
      </c>
      <c r="F105" s="30" t="s">
        <v>530</v>
      </c>
      <c r="G105" s="37"/>
      <c r="H105" s="47" t="s">
        <v>1422</v>
      </c>
    </row>
    <row r="106" spans="1:8" x14ac:dyDescent="0.25">
      <c r="A106" t="s">
        <v>517</v>
      </c>
      <c r="C106" t="s">
        <v>853</v>
      </c>
      <c r="D106" t="str">
        <f t="shared" si="1"/>
        <v>OASIS UBL Common Library 2.1 / Code List. Version. Identifier</v>
      </c>
      <c r="E106" t="s">
        <v>474</v>
      </c>
      <c r="F106" s="30" t="s">
        <v>529</v>
      </c>
      <c r="G106" s="37"/>
      <c r="H106" s="47"/>
    </row>
    <row r="107" spans="1:8" x14ac:dyDescent="0.25">
      <c r="A107" t="s">
        <v>518</v>
      </c>
      <c r="C107" t="s">
        <v>853</v>
      </c>
      <c r="D107" t="str">
        <f t="shared" si="1"/>
        <v>OASIS UBL Common Library 2.1 / Date. Type</v>
      </c>
      <c r="E107" t="s">
        <v>474</v>
      </c>
      <c r="F107" s="30" t="s">
        <v>970</v>
      </c>
      <c r="G107" s="37"/>
      <c r="H107" s="47"/>
    </row>
    <row r="108" spans="1:8" x14ac:dyDescent="0.25">
      <c r="A108" t="s">
        <v>1</v>
      </c>
      <c r="C108" t="s">
        <v>855</v>
      </c>
      <c r="D108" t="str">
        <f t="shared" si="1"/>
        <v>OASIS UBL Common Library 2.1 / Identifier. Type</v>
      </c>
      <c r="E108" t="s">
        <v>474</v>
      </c>
      <c r="F108" s="30" t="s">
        <v>532</v>
      </c>
      <c r="G108" s="37"/>
      <c r="H108" s="47"/>
    </row>
    <row r="109" spans="1:8" x14ac:dyDescent="0.25">
      <c r="A109" t="s">
        <v>558</v>
      </c>
      <c r="C109" t="s">
        <v>853</v>
      </c>
      <c r="D109" t="str">
        <f t="shared" si="1"/>
        <v>OASIS UBL Common Library 2.1 / Identifier. Content</v>
      </c>
      <c r="E109" t="s">
        <v>474</v>
      </c>
      <c r="F109" s="30" t="s">
        <v>533</v>
      </c>
      <c r="G109" s="37"/>
      <c r="H109" s="47"/>
    </row>
    <row r="110" spans="1:8" x14ac:dyDescent="0.25">
      <c r="A110" t="s">
        <v>519</v>
      </c>
      <c r="C110" t="s">
        <v>855</v>
      </c>
      <c r="D110" t="str">
        <f t="shared" si="1"/>
        <v>OASIS UBL Common Library 2.1 / Identification Scheme. Identifier</v>
      </c>
      <c r="E110" t="s">
        <v>474</v>
      </c>
      <c r="F110" s="30" t="s">
        <v>534</v>
      </c>
      <c r="G110" s="37"/>
      <c r="H110" s="47"/>
    </row>
    <row r="111" spans="1:8" x14ac:dyDescent="0.25">
      <c r="A111" t="s">
        <v>520</v>
      </c>
      <c r="C111" t="s">
        <v>858</v>
      </c>
      <c r="D111" t="str">
        <f t="shared" si="1"/>
        <v xml:space="preserve">OASIS UBL Common Library 2.1 / </v>
      </c>
      <c r="E111" t="s">
        <v>474</v>
      </c>
      <c r="F111" s="30"/>
      <c r="G111" s="37"/>
      <c r="H111" s="47"/>
    </row>
    <row r="112" spans="1:8" ht="30" x14ac:dyDescent="0.25">
      <c r="A112" t="s">
        <v>521</v>
      </c>
      <c r="C112" t="s">
        <v>853</v>
      </c>
      <c r="D112" t="str">
        <f t="shared" si="1"/>
        <v>OASIS UBL Common Library 2.1 / Identification Scheme. Agency Name. Text</v>
      </c>
      <c r="E112" t="s">
        <v>474</v>
      </c>
      <c r="F112" s="30" t="s">
        <v>535</v>
      </c>
      <c r="G112" s="37"/>
      <c r="H112" s="47"/>
    </row>
    <row r="113" spans="1:8" ht="30" x14ac:dyDescent="0.25">
      <c r="A113" t="s">
        <v>522</v>
      </c>
      <c r="C113" t="s">
        <v>856</v>
      </c>
      <c r="D113" t="str">
        <f t="shared" si="1"/>
        <v>OASIS UBL Common Library 2.1 / Identification Scheme Agency. Identifier</v>
      </c>
      <c r="E113" t="s">
        <v>474</v>
      </c>
      <c r="F113" s="30" t="s">
        <v>536</v>
      </c>
      <c r="G113" s="37"/>
      <c r="H113" s="47"/>
    </row>
    <row r="114" spans="1:8" x14ac:dyDescent="0.25">
      <c r="A114" t="s">
        <v>511</v>
      </c>
      <c r="C114" t="s">
        <v>853</v>
      </c>
      <c r="D114" t="str">
        <f t="shared" si="1"/>
        <v>OASIS UBL Common Library 2.1 / Text. Type</v>
      </c>
      <c r="E114" t="s">
        <v>474</v>
      </c>
      <c r="F114" s="30" t="s">
        <v>537</v>
      </c>
      <c r="G114" s="37"/>
      <c r="H114" s="47"/>
    </row>
    <row r="115" spans="1:8" x14ac:dyDescent="0.25">
      <c r="A115" t="s">
        <v>9</v>
      </c>
      <c r="C115" t="s">
        <v>853</v>
      </c>
      <c r="D115" t="str">
        <f t="shared" si="1"/>
        <v>OASIS UBL Common Library 2.1 / Text. Type</v>
      </c>
      <c r="E115" t="s">
        <v>474</v>
      </c>
      <c r="F115" s="30" t="s">
        <v>537</v>
      </c>
      <c r="G115" s="37"/>
      <c r="H115" s="47"/>
    </row>
    <row r="116" spans="1:8" x14ac:dyDescent="0.25">
      <c r="A116" t="s">
        <v>523</v>
      </c>
      <c r="C116" t="s">
        <v>853</v>
      </c>
      <c r="D116" t="str">
        <f t="shared" si="1"/>
        <v>OASIS UBL Common Library 2.1 / Text. Content</v>
      </c>
      <c r="E116" t="s">
        <v>474</v>
      </c>
      <c r="F116" s="30" t="s">
        <v>538</v>
      </c>
      <c r="G116" s="37"/>
      <c r="H116" s="47"/>
    </row>
    <row r="117" spans="1:8" x14ac:dyDescent="0.25">
      <c r="A117" t="s">
        <v>524</v>
      </c>
      <c r="C117" t="s">
        <v>856</v>
      </c>
      <c r="D117" t="str">
        <f t="shared" si="1"/>
        <v>OASIS UBL Common Library 2.1 / Language. Identifier</v>
      </c>
      <c r="E117" t="s">
        <v>474</v>
      </c>
      <c r="F117" s="2" t="s">
        <v>539</v>
      </c>
      <c r="G117" s="37"/>
      <c r="H117" s="47"/>
    </row>
    <row r="118" spans="1:8" x14ac:dyDescent="0.25">
      <c r="A118" t="s">
        <v>524</v>
      </c>
      <c r="C118" t="s">
        <v>856</v>
      </c>
      <c r="D118" t="str">
        <f t="shared" si="1"/>
        <v>OASIS UBL Common Library 2.1 / Language. Locale Code. Code</v>
      </c>
      <c r="E118" t="s">
        <v>474</v>
      </c>
      <c r="F118" s="2" t="s">
        <v>908</v>
      </c>
      <c r="G118" s="37"/>
      <c r="H118" s="47" t="s">
        <v>1422</v>
      </c>
    </row>
    <row r="119" spans="1:8" ht="15.75" thickBot="1" x14ac:dyDescent="0.3">
      <c r="A119" s="19" t="s">
        <v>22</v>
      </c>
      <c r="B119" s="19"/>
      <c r="C119" s="19" t="s">
        <v>853</v>
      </c>
      <c r="D119" s="19" t="str">
        <f t="shared" si="1"/>
        <v>OASIS UBL Common Library 2.1 / External Reference. URI. Identifier</v>
      </c>
      <c r="E119" s="19" t="s">
        <v>474</v>
      </c>
      <c r="F119" s="29" t="s">
        <v>904</v>
      </c>
      <c r="G119" s="39"/>
      <c r="H119" s="47"/>
    </row>
    <row r="120" spans="1:8" x14ac:dyDescent="0.25">
      <c r="A120" t="s">
        <v>6</v>
      </c>
      <c r="C120" t="s">
        <v>855</v>
      </c>
      <c r="D120" t="str">
        <f t="shared" si="1"/>
        <v>UN/CEFACT CCL 13B / Address. Details</v>
      </c>
      <c r="E120" t="s">
        <v>333</v>
      </c>
      <c r="F120" s="2" t="s">
        <v>289</v>
      </c>
      <c r="G120" s="37"/>
      <c r="H120" s="47"/>
    </row>
    <row r="121" spans="1:8" x14ac:dyDescent="0.25">
      <c r="A121" t="s">
        <v>241</v>
      </c>
      <c r="C121" t="s">
        <v>858</v>
      </c>
      <c r="D121" t="str">
        <f t="shared" si="1"/>
        <v xml:space="preserve">UN/CEFACT CCL 13B / </v>
      </c>
      <c r="E121" t="s">
        <v>333</v>
      </c>
      <c r="G121" s="37"/>
      <c r="H121" s="47"/>
    </row>
    <row r="122" spans="1:8" x14ac:dyDescent="0.25">
      <c r="A122" t="s">
        <v>242</v>
      </c>
      <c r="C122" t="s">
        <v>853</v>
      </c>
      <c r="D122" t="str">
        <f t="shared" si="1"/>
        <v>UN/CEFACT CCL 13B / Address. Post Office Box. Text</v>
      </c>
      <c r="E122" t="s">
        <v>333</v>
      </c>
      <c r="F122" s="2" t="s">
        <v>336</v>
      </c>
      <c r="G122" s="37"/>
      <c r="H122" s="47"/>
    </row>
    <row r="123" spans="1:8" x14ac:dyDescent="0.25">
      <c r="A123" t="s">
        <v>243</v>
      </c>
      <c r="C123" t="s">
        <v>853</v>
      </c>
      <c r="D123" t="str">
        <f t="shared" si="1"/>
        <v>UN/CEFACT CCL 13B / Address. Street Name. Text</v>
      </c>
      <c r="E123" t="s">
        <v>333</v>
      </c>
      <c r="F123" s="2" t="s">
        <v>335</v>
      </c>
      <c r="G123" s="37"/>
      <c r="H123" s="47"/>
    </row>
    <row r="124" spans="1:8" x14ac:dyDescent="0.25">
      <c r="A124" t="s">
        <v>244</v>
      </c>
      <c r="C124" t="s">
        <v>856</v>
      </c>
      <c r="D124" t="str">
        <f t="shared" si="1"/>
        <v>UN/CEFACT CCL 13B / Address. Building Number. Text</v>
      </c>
      <c r="E124" t="s">
        <v>333</v>
      </c>
      <c r="F124" s="2" t="s">
        <v>295</v>
      </c>
      <c r="G124" s="37"/>
      <c r="H124" s="47"/>
    </row>
    <row r="125" spans="1:8" x14ac:dyDescent="0.25">
      <c r="A125" t="s">
        <v>244</v>
      </c>
      <c r="C125" t="s">
        <v>857</v>
      </c>
      <c r="D125" t="str">
        <f t="shared" si="1"/>
        <v>UN/CEFACT CCL 13B / Address. Floor Identification. Text</v>
      </c>
      <c r="E125" t="s">
        <v>333</v>
      </c>
      <c r="F125" s="2" t="s">
        <v>341</v>
      </c>
      <c r="G125" s="37" t="s">
        <v>342</v>
      </c>
      <c r="H125" s="47" t="s">
        <v>1422</v>
      </c>
    </row>
    <row r="126" spans="1:8" x14ac:dyDescent="0.25">
      <c r="A126" t="s">
        <v>245</v>
      </c>
      <c r="C126" t="s">
        <v>856</v>
      </c>
      <c r="D126" t="str">
        <f t="shared" si="1"/>
        <v>UN/CEFACT CCL 13B / Address. Block Name. Text</v>
      </c>
      <c r="E126" t="s">
        <v>333</v>
      </c>
      <c r="F126" s="2" t="s">
        <v>337</v>
      </c>
      <c r="G126" s="37"/>
      <c r="H126" s="47"/>
    </row>
    <row r="127" spans="1:8" x14ac:dyDescent="0.25">
      <c r="A127" t="s">
        <v>245</v>
      </c>
      <c r="C127" t="s">
        <v>856</v>
      </c>
      <c r="D127" t="str">
        <f t="shared" si="1"/>
        <v>UN/CEFACT CCL 13B / Address. Building Name. Text</v>
      </c>
      <c r="E127" t="s">
        <v>333</v>
      </c>
      <c r="F127" s="2" t="s">
        <v>338</v>
      </c>
      <c r="G127" s="37"/>
      <c r="H127" s="47" t="s">
        <v>1422</v>
      </c>
    </row>
    <row r="128" spans="1:8" x14ac:dyDescent="0.25">
      <c r="A128" t="s">
        <v>245</v>
      </c>
      <c r="C128" t="s">
        <v>856</v>
      </c>
      <c r="D128" t="str">
        <f t="shared" si="1"/>
        <v>UN/CEFACT CCL 13B / Address. Room Identification. Text</v>
      </c>
      <c r="E128" t="s">
        <v>333</v>
      </c>
      <c r="F128" s="2" t="s">
        <v>339</v>
      </c>
      <c r="G128" s="37"/>
      <c r="H128" s="47" t="s">
        <v>1422</v>
      </c>
    </row>
    <row r="129" spans="1:8" x14ac:dyDescent="0.25">
      <c r="A129" t="s">
        <v>245</v>
      </c>
      <c r="C129" t="s">
        <v>856</v>
      </c>
      <c r="D129" t="str">
        <f t="shared" si="1"/>
        <v>UN/CEFACT CCL 13B / Address. Department Name. Text</v>
      </c>
      <c r="E129" t="s">
        <v>333</v>
      </c>
      <c r="F129" s="2" t="s">
        <v>340</v>
      </c>
      <c r="G129" s="37"/>
      <c r="H129" s="47" t="s">
        <v>1422</v>
      </c>
    </row>
    <row r="130" spans="1:8" x14ac:dyDescent="0.25">
      <c r="A130" t="s">
        <v>245</v>
      </c>
      <c r="C130" t="s">
        <v>857</v>
      </c>
      <c r="D130" t="str">
        <f t="shared" ref="D130:D193" si="2">CONCATENATE(E130, " / ", F130)</f>
        <v>UN/CEFACT CCL 13B / Address. Floor Identification. Text</v>
      </c>
      <c r="E130" t="s">
        <v>333</v>
      </c>
      <c r="F130" s="2" t="s">
        <v>341</v>
      </c>
      <c r="G130" s="37" t="s">
        <v>342</v>
      </c>
      <c r="H130" s="47" t="s">
        <v>1422</v>
      </c>
    </row>
    <row r="131" spans="1:8" x14ac:dyDescent="0.25">
      <c r="A131" t="s">
        <v>246</v>
      </c>
      <c r="C131" t="s">
        <v>855</v>
      </c>
      <c r="D131" t="str">
        <f t="shared" si="2"/>
        <v>UN/CEFACT CCL 13B / Address. City Sub-Division Name. Text</v>
      </c>
      <c r="E131" t="s">
        <v>333</v>
      </c>
      <c r="F131" s="2" t="s">
        <v>583</v>
      </c>
      <c r="G131" s="37"/>
      <c r="H131" s="47"/>
    </row>
    <row r="132" spans="1:8" x14ac:dyDescent="0.25">
      <c r="A132" t="s">
        <v>247</v>
      </c>
      <c r="C132" t="s">
        <v>855</v>
      </c>
      <c r="D132" t="str">
        <f t="shared" si="2"/>
        <v>UN/CEFACT CCL 13B / Address. City Name. Text</v>
      </c>
      <c r="E132" t="s">
        <v>333</v>
      </c>
      <c r="F132" s="2" t="s">
        <v>343</v>
      </c>
      <c r="G132" s="37"/>
      <c r="H132" s="47"/>
    </row>
    <row r="133" spans="1:8" ht="30" x14ac:dyDescent="0.25">
      <c r="A133" t="s">
        <v>248</v>
      </c>
      <c r="C133" t="s">
        <v>855</v>
      </c>
      <c r="D133" t="str">
        <f t="shared" si="2"/>
        <v>UN/CEFACT CCL 13B / Address. Country Sub-Division Name. Text</v>
      </c>
      <c r="E133" t="s">
        <v>333</v>
      </c>
      <c r="F133" s="2" t="s">
        <v>347</v>
      </c>
      <c r="G133" s="37"/>
      <c r="H133" s="47"/>
    </row>
    <row r="134" spans="1:8" x14ac:dyDescent="0.25">
      <c r="A134" s="12" t="s">
        <v>249</v>
      </c>
      <c r="B134" s="12"/>
      <c r="C134" s="12" t="s">
        <v>856</v>
      </c>
      <c r="D134" s="12" t="str">
        <f t="shared" si="2"/>
        <v>UN/CEFACT CCL 13B / Address. Country. Identifier</v>
      </c>
      <c r="E134" s="12" t="s">
        <v>333</v>
      </c>
      <c r="F134" s="36" t="s">
        <v>344</v>
      </c>
      <c r="G134" s="37" t="s">
        <v>346</v>
      </c>
      <c r="H134" s="47"/>
    </row>
    <row r="135" spans="1:8" x14ac:dyDescent="0.25">
      <c r="A135" t="s">
        <v>249</v>
      </c>
      <c r="C135" t="s">
        <v>856</v>
      </c>
      <c r="D135" t="str">
        <f t="shared" si="2"/>
        <v>UN/CEFACT CCL 13B / Address. Country Name. Text</v>
      </c>
      <c r="E135" t="s">
        <v>333</v>
      </c>
      <c r="F135" s="2" t="s">
        <v>345</v>
      </c>
      <c r="G135" s="37" t="s">
        <v>346</v>
      </c>
      <c r="H135" s="47" t="s">
        <v>1422</v>
      </c>
    </row>
    <row r="136" spans="1:8" x14ac:dyDescent="0.25">
      <c r="A136" t="s">
        <v>250</v>
      </c>
      <c r="C136" t="s">
        <v>855</v>
      </c>
      <c r="D136" t="str">
        <f t="shared" si="2"/>
        <v>UN/CEFACT CCL 13B / Address. Postcode. Code</v>
      </c>
      <c r="E136" t="s">
        <v>333</v>
      </c>
      <c r="F136" s="2" t="s">
        <v>334</v>
      </c>
      <c r="G136" s="37"/>
      <c r="H136" s="47"/>
    </row>
    <row r="137" spans="1:8" x14ac:dyDescent="0.25">
      <c r="A137" t="s">
        <v>251</v>
      </c>
      <c r="C137" t="s">
        <v>855</v>
      </c>
      <c r="D137" t="str">
        <f t="shared" si="2"/>
        <v>UN/CEFACT CCL 13B / Address. Identification. Identifier</v>
      </c>
      <c r="E137" t="s">
        <v>333</v>
      </c>
      <c r="F137" s="2" t="s">
        <v>484</v>
      </c>
      <c r="G137" s="37"/>
      <c r="H137" s="47"/>
    </row>
    <row r="138" spans="1:8" x14ac:dyDescent="0.25">
      <c r="A138" t="s">
        <v>23</v>
      </c>
      <c r="C138" t="s">
        <v>855</v>
      </c>
      <c r="D138" t="str">
        <f t="shared" si="2"/>
        <v>UN/CEFACT CCL 13B / Party. Details</v>
      </c>
      <c r="E138" t="s">
        <v>333</v>
      </c>
      <c r="F138" s="2" t="s">
        <v>303</v>
      </c>
      <c r="G138" s="37"/>
      <c r="H138" s="47"/>
    </row>
    <row r="139" spans="1:8" x14ac:dyDescent="0.25">
      <c r="A139" t="s">
        <v>561</v>
      </c>
      <c r="C139" t="s">
        <v>858</v>
      </c>
      <c r="D139" t="str">
        <f t="shared" si="2"/>
        <v xml:space="preserve">UN/CEFACT CCL 13B / </v>
      </c>
      <c r="E139" t="s">
        <v>333</v>
      </c>
      <c r="G139" s="37"/>
      <c r="H139" s="47"/>
    </row>
    <row r="140" spans="1:8" x14ac:dyDescent="0.25">
      <c r="A140" t="s">
        <v>252</v>
      </c>
      <c r="C140" t="s">
        <v>857</v>
      </c>
      <c r="D140" t="str">
        <f t="shared" si="2"/>
        <v>UN/CEFACT CCL 13B / Party. Provided. Service</v>
      </c>
      <c r="E140" t="s">
        <v>333</v>
      </c>
      <c r="F140" s="2" t="s">
        <v>348</v>
      </c>
      <c r="G140" s="37"/>
      <c r="H140" s="47"/>
    </row>
    <row r="141" spans="1:8" x14ac:dyDescent="0.25">
      <c r="A141" t="s">
        <v>562</v>
      </c>
      <c r="C141" t="s">
        <v>858</v>
      </c>
      <c r="D141" t="str">
        <f t="shared" si="2"/>
        <v xml:space="preserve">UN/CEFACT CCL 13B / </v>
      </c>
      <c r="E141" t="s">
        <v>333</v>
      </c>
      <c r="G141" s="37"/>
      <c r="H141" s="47"/>
    </row>
    <row r="142" spans="1:8" x14ac:dyDescent="0.25">
      <c r="A142" t="s">
        <v>26</v>
      </c>
      <c r="C142" t="s">
        <v>858</v>
      </c>
      <c r="D142" t="str">
        <f t="shared" si="2"/>
        <v xml:space="preserve">UN/CEFACT CCL 13B / </v>
      </c>
      <c r="E142" t="s">
        <v>333</v>
      </c>
      <c r="G142" s="37"/>
      <c r="H142" s="47"/>
    </row>
    <row r="143" spans="1:8" x14ac:dyDescent="0.25">
      <c r="A143" t="s">
        <v>580</v>
      </c>
      <c r="C143" t="s">
        <v>858</v>
      </c>
      <c r="D143" t="str">
        <f t="shared" si="2"/>
        <v xml:space="preserve">UN/CEFACT CCL 13B / </v>
      </c>
      <c r="E143" t="s">
        <v>333</v>
      </c>
      <c r="G143" s="37"/>
      <c r="H143" s="47"/>
    </row>
    <row r="144" spans="1:8" x14ac:dyDescent="0.25">
      <c r="A144" t="s">
        <v>581</v>
      </c>
      <c r="C144" t="s">
        <v>858</v>
      </c>
      <c r="D144" t="str">
        <f t="shared" si="2"/>
        <v xml:space="preserve">UN/CEFACT CCL 13B / </v>
      </c>
      <c r="E144" t="s">
        <v>333</v>
      </c>
      <c r="G144" s="37"/>
      <c r="H144" s="47"/>
    </row>
    <row r="145" spans="1:8" x14ac:dyDescent="0.25">
      <c r="A145" t="s">
        <v>582</v>
      </c>
      <c r="C145" t="s">
        <v>858</v>
      </c>
      <c r="D145" t="str">
        <f t="shared" si="2"/>
        <v xml:space="preserve">UN/CEFACT CCL 13B / </v>
      </c>
      <c r="E145" t="s">
        <v>333</v>
      </c>
      <c r="G145" s="37"/>
      <c r="H145" s="47"/>
    </row>
    <row r="146" spans="1:8" x14ac:dyDescent="0.25">
      <c r="A146" t="s">
        <v>34</v>
      </c>
      <c r="C146" t="s">
        <v>856</v>
      </c>
      <c r="D146" t="str">
        <f t="shared" si="2"/>
        <v>UN/CEFACT CCL 13B / Geographical Coordinate. Details</v>
      </c>
      <c r="E146" t="s">
        <v>333</v>
      </c>
      <c r="F146" s="2" t="s">
        <v>357</v>
      </c>
      <c r="G146" s="37" t="s">
        <v>441</v>
      </c>
      <c r="H146" s="47"/>
    </row>
    <row r="147" spans="1:8" ht="30" x14ac:dyDescent="0.25">
      <c r="A147" t="s">
        <v>253</v>
      </c>
      <c r="C147" t="s">
        <v>856</v>
      </c>
      <c r="D147" t="str">
        <f t="shared" si="2"/>
        <v>UN/CEFACT CCL 13B / Geographical Coordinate. Altitude. Measure</v>
      </c>
      <c r="E147" t="s">
        <v>333</v>
      </c>
      <c r="F147" s="2" t="s">
        <v>359</v>
      </c>
      <c r="G147" s="37"/>
      <c r="H147" s="47"/>
    </row>
    <row r="148" spans="1:8" ht="30" x14ac:dyDescent="0.25">
      <c r="A148" t="s">
        <v>253</v>
      </c>
      <c r="C148" t="s">
        <v>856</v>
      </c>
      <c r="D148" t="str">
        <f t="shared" si="2"/>
        <v>UN/CEFACT CCL 13B / Geographical Coordinate. Latitude. Measure</v>
      </c>
      <c r="E148" t="s">
        <v>333</v>
      </c>
      <c r="F148" s="2" t="s">
        <v>360</v>
      </c>
      <c r="G148" s="37"/>
      <c r="H148" s="47"/>
    </row>
    <row r="149" spans="1:8" ht="30" x14ac:dyDescent="0.25">
      <c r="A149" t="s">
        <v>253</v>
      </c>
      <c r="C149" t="s">
        <v>856</v>
      </c>
      <c r="D149" t="str">
        <f t="shared" si="2"/>
        <v>UN/CEFACT CCL 13B / Geographical Coordinate. Longitude. Measure</v>
      </c>
      <c r="E149" t="s">
        <v>333</v>
      </c>
      <c r="F149" s="2" t="s">
        <v>361</v>
      </c>
      <c r="G149" s="37"/>
      <c r="H149" s="47"/>
    </row>
    <row r="150" spans="1:8" ht="30" x14ac:dyDescent="0.25">
      <c r="A150" t="s">
        <v>253</v>
      </c>
      <c r="C150" t="s">
        <v>856</v>
      </c>
      <c r="D150" t="str">
        <f t="shared" si="2"/>
        <v>UN/CEFACT CCL 13B / Geographical Coordinate. Latitude Direction. Indicator</v>
      </c>
      <c r="E150" t="s">
        <v>333</v>
      </c>
      <c r="F150" s="2" t="s">
        <v>362</v>
      </c>
      <c r="G150" s="37"/>
      <c r="H150" s="47"/>
    </row>
    <row r="151" spans="1:8" ht="30" x14ac:dyDescent="0.25">
      <c r="A151" t="s">
        <v>253</v>
      </c>
      <c r="C151" t="s">
        <v>856</v>
      </c>
      <c r="D151" t="str">
        <f t="shared" si="2"/>
        <v>UN/CEFACT CCL 13B / Geographical Coordinate. Longitude Direction. Indicator</v>
      </c>
      <c r="E151" t="s">
        <v>333</v>
      </c>
      <c r="F151" s="2" t="s">
        <v>363</v>
      </c>
      <c r="G151" s="37"/>
      <c r="H151" s="47"/>
    </row>
    <row r="152" spans="1:8" ht="30" x14ac:dyDescent="0.25">
      <c r="A152" t="s">
        <v>254</v>
      </c>
      <c r="C152" t="s">
        <v>853</v>
      </c>
      <c r="D152" t="str">
        <f t="shared" si="2"/>
        <v>UN/CEFACT CCL 13B / Geographical Coordinate. System. Identifier</v>
      </c>
      <c r="E152" t="s">
        <v>333</v>
      </c>
      <c r="F152" s="2" t="s">
        <v>358</v>
      </c>
      <c r="G152" s="37"/>
      <c r="H152" s="47"/>
    </row>
    <row r="153" spans="1:8" x14ac:dyDescent="0.25">
      <c r="A153" t="s">
        <v>563</v>
      </c>
      <c r="C153" t="s">
        <v>858</v>
      </c>
      <c r="D153" t="str">
        <f t="shared" si="2"/>
        <v xml:space="preserve">UN/CEFACT CCL 13B / </v>
      </c>
      <c r="E153" t="s">
        <v>333</v>
      </c>
      <c r="G153" s="37"/>
      <c r="H153" s="47"/>
    </row>
    <row r="154" spans="1:8" x14ac:dyDescent="0.25">
      <c r="A154" t="s">
        <v>38</v>
      </c>
      <c r="C154" t="s">
        <v>858</v>
      </c>
      <c r="D154" t="str">
        <f t="shared" si="2"/>
        <v xml:space="preserve">UN/CEFACT CCL 13B / </v>
      </c>
      <c r="E154" t="s">
        <v>333</v>
      </c>
      <c r="G154" s="37"/>
      <c r="H154" s="47"/>
    </row>
    <row r="155" spans="1:8" x14ac:dyDescent="0.25">
      <c r="A155" t="s">
        <v>564</v>
      </c>
      <c r="C155" t="s">
        <v>858</v>
      </c>
      <c r="D155" t="str">
        <f t="shared" si="2"/>
        <v xml:space="preserve">UN/CEFACT CCL 13B / </v>
      </c>
      <c r="E155" t="s">
        <v>333</v>
      </c>
      <c r="G155" s="37"/>
      <c r="H155" s="47"/>
    </row>
    <row r="156" spans="1:8" x14ac:dyDescent="0.25">
      <c r="A156" t="s">
        <v>565</v>
      </c>
      <c r="C156" t="s">
        <v>858</v>
      </c>
      <c r="D156" t="str">
        <f t="shared" si="2"/>
        <v xml:space="preserve">UN/CEFACT CCL 13B / </v>
      </c>
      <c r="E156" t="s">
        <v>333</v>
      </c>
      <c r="G156" s="37"/>
      <c r="H156" s="47"/>
    </row>
    <row r="157" spans="1:8" x14ac:dyDescent="0.25">
      <c r="A157" t="s">
        <v>566</v>
      </c>
      <c r="C157" t="s">
        <v>858</v>
      </c>
      <c r="D157" t="str">
        <f t="shared" si="2"/>
        <v xml:space="preserve">UN/CEFACT CCL 13B / </v>
      </c>
      <c r="E157" t="s">
        <v>333</v>
      </c>
      <c r="G157" s="37"/>
      <c r="H157" s="47"/>
    </row>
    <row r="158" spans="1:8" x14ac:dyDescent="0.25">
      <c r="A158" t="s">
        <v>42</v>
      </c>
      <c r="C158" t="s">
        <v>857</v>
      </c>
      <c r="D158" t="str">
        <f t="shared" si="2"/>
        <v>UN/CEFACT CCL 13B / Country. Details</v>
      </c>
      <c r="E158" t="s">
        <v>333</v>
      </c>
      <c r="F158" s="2" t="s">
        <v>584</v>
      </c>
      <c r="G158" s="37"/>
      <c r="H158" s="47"/>
    </row>
    <row r="159" spans="1:8" x14ac:dyDescent="0.25">
      <c r="A159" t="s">
        <v>255</v>
      </c>
      <c r="C159" t="s">
        <v>853</v>
      </c>
      <c r="D159" t="str">
        <f t="shared" si="2"/>
        <v>UN/CEFACT CCL 13B / Country. Name. Text</v>
      </c>
      <c r="E159" t="s">
        <v>333</v>
      </c>
      <c r="F159" s="2" t="s">
        <v>585</v>
      </c>
      <c r="G159" s="37"/>
      <c r="H159" s="47"/>
    </row>
    <row r="160" spans="1:8" x14ac:dyDescent="0.25">
      <c r="A160" t="s">
        <v>256</v>
      </c>
      <c r="C160" t="s">
        <v>854</v>
      </c>
      <c r="D160" t="str">
        <f t="shared" si="2"/>
        <v>UN/CEFACT CCL 13B / Country. Identification. Identifier</v>
      </c>
      <c r="E160" t="s">
        <v>333</v>
      </c>
      <c r="F160" s="2" t="s">
        <v>586</v>
      </c>
      <c r="G160" s="37"/>
      <c r="H160" s="47"/>
    </row>
    <row r="161" spans="1:8" x14ac:dyDescent="0.25">
      <c r="A161" t="s">
        <v>257</v>
      </c>
      <c r="C161" t="s">
        <v>854</v>
      </c>
      <c r="D161" t="str">
        <f t="shared" si="2"/>
        <v>UN/CEFACT CCL 13B / Organization. Details</v>
      </c>
      <c r="E161" t="s">
        <v>333</v>
      </c>
      <c r="F161" s="2" t="s">
        <v>364</v>
      </c>
      <c r="G161" s="37"/>
      <c r="H161" s="47"/>
    </row>
    <row r="162" spans="1:8" ht="30" x14ac:dyDescent="0.25">
      <c r="A162" t="s">
        <v>263</v>
      </c>
      <c r="C162" t="s">
        <v>857</v>
      </c>
      <c r="D162" t="str">
        <f t="shared" si="2"/>
        <v>UN/CEFACT CCL 13B / Organization. Tax Registration. Identifier</v>
      </c>
      <c r="E162" t="s">
        <v>333</v>
      </c>
      <c r="F162" s="2" t="s">
        <v>366</v>
      </c>
      <c r="G162" s="37"/>
      <c r="H162" s="47"/>
    </row>
    <row r="163" spans="1:8" ht="30" x14ac:dyDescent="0.25">
      <c r="A163" t="s">
        <v>475</v>
      </c>
      <c r="C163" t="s">
        <v>855</v>
      </c>
      <c r="D163" t="str">
        <f t="shared" si="2"/>
        <v>UN/CEFACT CCL 13B / Organization. Tax Registration. Identifier</v>
      </c>
      <c r="E163" t="s">
        <v>333</v>
      </c>
      <c r="F163" s="2" t="s">
        <v>366</v>
      </c>
      <c r="G163" s="37"/>
      <c r="H163" s="47"/>
    </row>
    <row r="164" spans="1:8" x14ac:dyDescent="0.25">
      <c r="A164" t="s">
        <v>475</v>
      </c>
      <c r="C164" t="s">
        <v>855</v>
      </c>
      <c r="D164" t="str">
        <f t="shared" si="2"/>
        <v>UN/CEFACT CCL 13B / Organization. Identification. Identifier</v>
      </c>
      <c r="E164" t="s">
        <v>333</v>
      </c>
      <c r="F164" s="2" t="s">
        <v>485</v>
      </c>
      <c r="G164" s="37"/>
      <c r="H164" s="47" t="s">
        <v>1422</v>
      </c>
    </row>
    <row r="165" spans="1:8" x14ac:dyDescent="0.25">
      <c r="A165" t="s">
        <v>258</v>
      </c>
      <c r="C165" t="s">
        <v>854</v>
      </c>
      <c r="D165" t="str">
        <f t="shared" si="2"/>
        <v>UN/CEFACT CCL 13B / Organization. Name. Text</v>
      </c>
      <c r="E165" t="s">
        <v>333</v>
      </c>
      <c r="F165" s="2" t="s">
        <v>367</v>
      </c>
      <c r="G165" s="37"/>
      <c r="H165" s="47"/>
    </row>
    <row r="166" spans="1:8" x14ac:dyDescent="0.25">
      <c r="A166" t="s">
        <v>259</v>
      </c>
      <c r="C166" t="s">
        <v>856</v>
      </c>
      <c r="D166" t="str">
        <f t="shared" si="2"/>
        <v>UN/CEFACT CCL 13B / Organization. DBA Name. Text</v>
      </c>
      <c r="E166" t="s">
        <v>333</v>
      </c>
      <c r="F166" s="2" t="s">
        <v>368</v>
      </c>
      <c r="G166" s="37"/>
      <c r="H166" s="47"/>
    </row>
    <row r="167" spans="1:8" ht="30" x14ac:dyDescent="0.25">
      <c r="A167" t="s">
        <v>259</v>
      </c>
      <c r="C167" t="s">
        <v>856</v>
      </c>
      <c r="D167" t="str">
        <f t="shared" si="2"/>
        <v>UN/CEFACT CCL 13B / Organization. Trading Business Name. Text</v>
      </c>
      <c r="E167" t="s">
        <v>333</v>
      </c>
      <c r="F167" s="2" t="s">
        <v>369</v>
      </c>
      <c r="G167" s="37"/>
      <c r="H167" s="47" t="s">
        <v>1422</v>
      </c>
    </row>
    <row r="168" spans="1:8" x14ac:dyDescent="0.25">
      <c r="A168" t="s">
        <v>260</v>
      </c>
      <c r="C168" t="s">
        <v>855</v>
      </c>
      <c r="D168" t="str">
        <f t="shared" si="2"/>
        <v>UN/CEFACT CCL 13B / Organization. Legal Classification. Code</v>
      </c>
      <c r="E168" t="s">
        <v>333</v>
      </c>
      <c r="F168" s="2" t="s">
        <v>365</v>
      </c>
      <c r="G168" s="37"/>
      <c r="H168" s="47"/>
    </row>
    <row r="169" spans="1:8" x14ac:dyDescent="0.25">
      <c r="A169" t="s">
        <v>261</v>
      </c>
      <c r="C169" t="s">
        <v>856</v>
      </c>
      <c r="D169" t="str">
        <f t="shared" si="2"/>
        <v>UN/CEFACT CCL 13B / Organization. Active. Indicator</v>
      </c>
      <c r="E169" t="s">
        <v>333</v>
      </c>
      <c r="F169" s="2" t="s">
        <v>370</v>
      </c>
      <c r="G169" s="37"/>
      <c r="H169" s="47"/>
    </row>
    <row r="170" spans="1:8" x14ac:dyDescent="0.25">
      <c r="A170" t="s">
        <v>262</v>
      </c>
      <c r="C170" t="s">
        <v>855</v>
      </c>
      <c r="D170" t="str">
        <f t="shared" si="2"/>
        <v>UN/CEFACT CCL 13B / Organization. Operations Scope. Code</v>
      </c>
      <c r="E170" t="s">
        <v>333</v>
      </c>
      <c r="F170" s="2" t="s">
        <v>371</v>
      </c>
      <c r="G170" s="37"/>
      <c r="H170" s="47"/>
    </row>
    <row r="171" spans="1:8" x14ac:dyDescent="0.25">
      <c r="A171" t="s">
        <v>264</v>
      </c>
      <c r="C171" t="s">
        <v>858</v>
      </c>
      <c r="D171" t="str">
        <f t="shared" si="2"/>
        <v xml:space="preserve">UN/CEFACT CCL 13B / </v>
      </c>
      <c r="E171" t="s">
        <v>333</v>
      </c>
      <c r="G171" s="37"/>
      <c r="H171" s="47"/>
    </row>
    <row r="172" spans="1:8" x14ac:dyDescent="0.25">
      <c r="A172" t="s">
        <v>476</v>
      </c>
      <c r="C172" t="s">
        <v>856</v>
      </c>
      <c r="D172" t="str">
        <f t="shared" si="2"/>
        <v>UN/CEFACT CCL 13B / Organization. Postal. Address</v>
      </c>
      <c r="E172" t="s">
        <v>333</v>
      </c>
      <c r="F172" s="2" t="s">
        <v>486</v>
      </c>
      <c r="G172" s="37"/>
      <c r="H172" s="47"/>
    </row>
    <row r="173" spans="1:8" x14ac:dyDescent="0.25">
      <c r="A173" t="s">
        <v>478</v>
      </c>
      <c r="C173" t="s">
        <v>856</v>
      </c>
      <c r="D173" t="str">
        <f t="shared" si="2"/>
        <v>UN/CEFACT CCL 13B / Organization. Physical. Location</v>
      </c>
      <c r="E173" t="s">
        <v>333</v>
      </c>
      <c r="F173" s="2" t="s">
        <v>487</v>
      </c>
      <c r="G173" s="37"/>
      <c r="H173" s="47"/>
    </row>
    <row r="174" spans="1:8" x14ac:dyDescent="0.25">
      <c r="A174" t="s">
        <v>53</v>
      </c>
      <c r="C174" t="s">
        <v>855</v>
      </c>
      <c r="D174" t="str">
        <f t="shared" si="2"/>
        <v>UN/CEFACT CCL 13B / Location. Details</v>
      </c>
      <c r="E174" t="s">
        <v>333</v>
      </c>
      <c r="F174" s="2" t="s">
        <v>320</v>
      </c>
      <c r="G174" s="37"/>
      <c r="H174" s="47"/>
    </row>
    <row r="175" spans="1:8" x14ac:dyDescent="0.25">
      <c r="A175" t="s">
        <v>265</v>
      </c>
      <c r="C175" t="s">
        <v>853</v>
      </c>
      <c r="D175" t="str">
        <f t="shared" si="2"/>
        <v>UN/CEFACT CCL 13B / Location. Name. Text</v>
      </c>
      <c r="E175" t="s">
        <v>333</v>
      </c>
      <c r="F175" s="2" t="s">
        <v>352</v>
      </c>
      <c r="G175" s="37"/>
      <c r="H175" s="47"/>
    </row>
    <row r="176" spans="1:8" x14ac:dyDescent="0.25">
      <c r="A176" t="s">
        <v>266</v>
      </c>
      <c r="C176" t="s">
        <v>855</v>
      </c>
      <c r="D176" t="str">
        <f t="shared" si="2"/>
        <v>UN/CEFACT CCL 13B / Location. Identification. Identifier</v>
      </c>
      <c r="E176" t="s">
        <v>333</v>
      </c>
      <c r="F176" s="2" t="s">
        <v>353</v>
      </c>
      <c r="G176" s="37"/>
      <c r="H176" s="47"/>
    </row>
    <row r="177" spans="1:8" x14ac:dyDescent="0.25">
      <c r="A177" t="s">
        <v>267</v>
      </c>
      <c r="C177" t="s">
        <v>856</v>
      </c>
      <c r="D177" t="str">
        <f t="shared" si="2"/>
        <v>UN/CEFACT CCL 13B / Location. Physical. Address</v>
      </c>
      <c r="E177" t="s">
        <v>333</v>
      </c>
      <c r="F177" s="2" t="s">
        <v>354</v>
      </c>
      <c r="G177" s="37"/>
      <c r="H177" s="47"/>
    </row>
    <row r="178" spans="1:8" x14ac:dyDescent="0.25">
      <c r="A178" t="s">
        <v>267</v>
      </c>
      <c r="C178" t="s">
        <v>856</v>
      </c>
      <c r="D178" t="str">
        <f t="shared" si="2"/>
        <v>UN/CEFACT CCL 13B / Location. Postal. Address</v>
      </c>
      <c r="E178" t="s">
        <v>333</v>
      </c>
      <c r="F178" s="2" t="s">
        <v>355</v>
      </c>
      <c r="G178" s="37"/>
      <c r="H178" s="47" t="s">
        <v>1422</v>
      </c>
    </row>
    <row r="179" spans="1:8" ht="30" x14ac:dyDescent="0.25">
      <c r="A179" t="s">
        <v>268</v>
      </c>
      <c r="C179" t="s">
        <v>856</v>
      </c>
      <c r="D179" t="str">
        <f t="shared" si="2"/>
        <v>UN/CEFACT CCL 13B / Location. Physical. Geographical Coordinate</v>
      </c>
      <c r="E179" t="s">
        <v>333</v>
      </c>
      <c r="F179" s="2" t="s">
        <v>356</v>
      </c>
      <c r="G179" s="37"/>
      <c r="H179" s="47"/>
    </row>
    <row r="180" spans="1:8" x14ac:dyDescent="0.25">
      <c r="A180" t="s">
        <v>57</v>
      </c>
      <c r="C180" t="s">
        <v>858</v>
      </c>
      <c r="D180" t="str">
        <f t="shared" si="2"/>
        <v xml:space="preserve">UN/CEFACT CCL 13B / </v>
      </c>
      <c r="E180" t="s">
        <v>333</v>
      </c>
      <c r="G180" s="37"/>
      <c r="H180" s="47"/>
    </row>
    <row r="181" spans="1:8" x14ac:dyDescent="0.25">
      <c r="A181" t="s">
        <v>567</v>
      </c>
      <c r="C181" t="s">
        <v>858</v>
      </c>
      <c r="D181" t="str">
        <f t="shared" si="2"/>
        <v xml:space="preserve">UN/CEFACT CCL 13B / </v>
      </c>
      <c r="E181" t="s">
        <v>333</v>
      </c>
      <c r="G181" s="37"/>
      <c r="H181" s="47"/>
    </row>
    <row r="182" spans="1:8" x14ac:dyDescent="0.25">
      <c r="A182" t="s">
        <v>568</v>
      </c>
      <c r="C182" t="s">
        <v>858</v>
      </c>
      <c r="D182" t="str">
        <f t="shared" si="2"/>
        <v xml:space="preserve">UN/CEFACT CCL 13B / </v>
      </c>
      <c r="E182" t="s">
        <v>333</v>
      </c>
      <c r="G182" s="37"/>
      <c r="H182" s="47"/>
    </row>
    <row r="183" spans="1:8" x14ac:dyDescent="0.25">
      <c r="A183" t="s">
        <v>569</v>
      </c>
      <c r="C183" t="s">
        <v>858</v>
      </c>
      <c r="D183" t="str">
        <f t="shared" si="2"/>
        <v xml:space="preserve">UN/CEFACT CCL 13B / </v>
      </c>
      <c r="E183" t="s">
        <v>333</v>
      </c>
      <c r="G183" s="37"/>
      <c r="H183" s="47"/>
    </row>
    <row r="184" spans="1:8" x14ac:dyDescent="0.25">
      <c r="A184" t="s">
        <v>269</v>
      </c>
      <c r="C184" t="s">
        <v>853</v>
      </c>
      <c r="D184" t="str">
        <f t="shared" si="2"/>
        <v>UN/CEFACT CCL 13B / Period. Details</v>
      </c>
      <c r="E184" t="s">
        <v>333</v>
      </c>
      <c r="F184" s="2" t="s">
        <v>325</v>
      </c>
      <c r="G184" s="37"/>
      <c r="H184" s="47"/>
    </row>
    <row r="185" spans="1:8" x14ac:dyDescent="0.25">
      <c r="A185" t="s">
        <v>43</v>
      </c>
      <c r="C185" t="s">
        <v>855</v>
      </c>
      <c r="D185" t="str">
        <f t="shared" si="2"/>
        <v>UN/CEFACT CCL 13B / Person. Details</v>
      </c>
      <c r="E185" t="s">
        <v>333</v>
      </c>
      <c r="F185" s="2" t="s">
        <v>126</v>
      </c>
      <c r="G185" s="37"/>
      <c r="H185" s="47"/>
    </row>
    <row r="186" spans="1:8" x14ac:dyDescent="0.25">
      <c r="A186" t="s">
        <v>481</v>
      </c>
      <c r="C186" t="s">
        <v>855</v>
      </c>
      <c r="D186" t="str">
        <f t="shared" si="2"/>
        <v>UN/CEFACT CCL 13B / Person. Identification. Identifier</v>
      </c>
      <c r="E186" t="s">
        <v>333</v>
      </c>
      <c r="F186" s="2" t="s">
        <v>488</v>
      </c>
      <c r="G186" s="37"/>
      <c r="H186" s="47"/>
    </row>
    <row r="187" spans="1:8" x14ac:dyDescent="0.25">
      <c r="A187" t="s">
        <v>270</v>
      </c>
      <c r="C187" t="s">
        <v>854</v>
      </c>
      <c r="D187" t="str">
        <f t="shared" si="2"/>
        <v>UN/CEFACT CCL 13B / Person. Name. Text</v>
      </c>
      <c r="E187" t="s">
        <v>333</v>
      </c>
      <c r="F187" s="2" t="s">
        <v>378</v>
      </c>
      <c r="G187" s="37" t="s">
        <v>379</v>
      </c>
      <c r="H187" s="47"/>
    </row>
    <row r="188" spans="1:8" x14ac:dyDescent="0.25">
      <c r="A188" t="s">
        <v>271</v>
      </c>
      <c r="C188" t="s">
        <v>853</v>
      </c>
      <c r="D188" t="str">
        <f t="shared" si="2"/>
        <v>UN/CEFACT CCL 13B / Person. Given Name. Text</v>
      </c>
      <c r="E188" t="s">
        <v>333</v>
      </c>
      <c r="F188" s="2" t="s">
        <v>372</v>
      </c>
      <c r="G188" s="37"/>
      <c r="H188" s="47"/>
    </row>
    <row r="189" spans="1:8" x14ac:dyDescent="0.25">
      <c r="A189" t="s">
        <v>272</v>
      </c>
      <c r="C189" t="s">
        <v>853</v>
      </c>
      <c r="D189" t="str">
        <f t="shared" si="2"/>
        <v>UN/CEFACT CCL 13B / Person. Family Name. Text</v>
      </c>
      <c r="E189" t="s">
        <v>333</v>
      </c>
      <c r="F189" s="2" t="s">
        <v>373</v>
      </c>
      <c r="G189" s="37"/>
      <c r="H189" s="47"/>
    </row>
    <row r="190" spans="1:8" x14ac:dyDescent="0.25">
      <c r="A190" t="s">
        <v>570</v>
      </c>
      <c r="C190" t="s">
        <v>858</v>
      </c>
      <c r="D190" t="str">
        <f t="shared" si="2"/>
        <v xml:space="preserve">UN/CEFACT CCL 13B / </v>
      </c>
      <c r="E190" t="s">
        <v>333</v>
      </c>
      <c r="G190" s="37"/>
      <c r="H190" s="47"/>
    </row>
    <row r="191" spans="1:8" x14ac:dyDescent="0.25">
      <c r="A191" t="s">
        <v>273</v>
      </c>
      <c r="C191" t="s">
        <v>854</v>
      </c>
      <c r="D191" t="str">
        <f t="shared" si="2"/>
        <v>UN/CEFACT CCL 13B / Person. Name. Text</v>
      </c>
      <c r="E191" t="s">
        <v>333</v>
      </c>
      <c r="F191" s="2" t="s">
        <v>378</v>
      </c>
      <c r="G191" s="37" t="s">
        <v>380</v>
      </c>
      <c r="H191" s="47"/>
    </row>
    <row r="192" spans="1:8" x14ac:dyDescent="0.25">
      <c r="A192" t="s">
        <v>274</v>
      </c>
      <c r="C192" t="s">
        <v>853</v>
      </c>
      <c r="D192" t="str">
        <f t="shared" si="2"/>
        <v>UN/CEFACT CCL 13B / Person. Gender. Code</v>
      </c>
      <c r="E192" t="s">
        <v>333</v>
      </c>
      <c r="F192" s="2" t="s">
        <v>374</v>
      </c>
      <c r="G192" s="37"/>
      <c r="H192" s="47"/>
    </row>
    <row r="193" spans="1:8" x14ac:dyDescent="0.25">
      <c r="A193" t="s">
        <v>275</v>
      </c>
      <c r="C193" t="s">
        <v>857</v>
      </c>
      <c r="D193" t="str">
        <f t="shared" si="2"/>
        <v>UN/CEFACT CCL 13B / Person. Maiden Name. Text</v>
      </c>
      <c r="E193" t="s">
        <v>333</v>
      </c>
      <c r="F193" s="2" t="s">
        <v>377</v>
      </c>
      <c r="G193" s="37"/>
      <c r="H193" s="47"/>
    </row>
    <row r="194" spans="1:8" x14ac:dyDescent="0.25">
      <c r="A194" t="s">
        <v>276</v>
      </c>
      <c r="C194" t="s">
        <v>853</v>
      </c>
      <c r="D194" t="str">
        <f t="shared" ref="D194:D257" si="3">CONCATENATE(E194, " / ", F194)</f>
        <v>UN/CEFACT CCL 13B / Person. Birth. Date Time</v>
      </c>
      <c r="E194" t="s">
        <v>333</v>
      </c>
      <c r="F194" s="2" t="s">
        <v>375</v>
      </c>
      <c r="G194" s="37"/>
      <c r="H194" s="47"/>
    </row>
    <row r="195" spans="1:8" x14ac:dyDescent="0.25">
      <c r="A195" t="s">
        <v>277</v>
      </c>
      <c r="C195" t="s">
        <v>853</v>
      </c>
      <c r="D195" t="str">
        <f t="shared" si="3"/>
        <v>UN/CEFACT CCL 13B / Person. Death. Date Time</v>
      </c>
      <c r="E195" t="s">
        <v>333</v>
      </c>
      <c r="F195" s="2" t="s">
        <v>376</v>
      </c>
      <c r="G195" s="37"/>
      <c r="H195" s="47"/>
    </row>
    <row r="196" spans="1:8" x14ac:dyDescent="0.25">
      <c r="A196" t="s">
        <v>278</v>
      </c>
      <c r="C196" t="s">
        <v>855</v>
      </c>
      <c r="D196" t="str">
        <f t="shared" si="3"/>
        <v>UN/CEFACT CCL 13B / Person. Birth Country. Identifier</v>
      </c>
      <c r="E196" t="s">
        <v>333</v>
      </c>
      <c r="F196" s="2" t="s">
        <v>381</v>
      </c>
      <c r="G196" s="37"/>
      <c r="H196" s="47"/>
    </row>
    <row r="197" spans="1:8" x14ac:dyDescent="0.25">
      <c r="A197" t="s">
        <v>571</v>
      </c>
      <c r="C197" t="s">
        <v>858</v>
      </c>
      <c r="D197" t="str">
        <f t="shared" si="3"/>
        <v xml:space="preserve">UN/CEFACT CCL 13B / </v>
      </c>
      <c r="E197" t="s">
        <v>333</v>
      </c>
      <c r="G197" s="37"/>
      <c r="H197" s="47"/>
    </row>
    <row r="198" spans="1:8" x14ac:dyDescent="0.25">
      <c r="A198" t="s">
        <v>279</v>
      </c>
      <c r="C198" t="s">
        <v>855</v>
      </c>
      <c r="D198" t="str">
        <f t="shared" si="3"/>
        <v>UN/CEFACT CCL 13B / Person. Birthplace Name. Text</v>
      </c>
      <c r="E198" t="s">
        <v>333</v>
      </c>
      <c r="F198" s="2" t="s">
        <v>330</v>
      </c>
      <c r="G198" s="37"/>
      <c r="H198" s="47"/>
    </row>
    <row r="199" spans="1:8" x14ac:dyDescent="0.25">
      <c r="A199" t="s">
        <v>505</v>
      </c>
      <c r="C199" t="s">
        <v>858</v>
      </c>
      <c r="D199" t="str">
        <f t="shared" si="3"/>
        <v xml:space="preserve">UN/CEFACT CCL 13B / </v>
      </c>
      <c r="E199" t="s">
        <v>333</v>
      </c>
      <c r="G199" s="37"/>
      <c r="H199" s="47"/>
    </row>
    <row r="200" spans="1:8" x14ac:dyDescent="0.25">
      <c r="A200" t="s">
        <v>280</v>
      </c>
      <c r="C200" t="s">
        <v>857</v>
      </c>
      <c r="D200" t="str">
        <f t="shared" si="3"/>
        <v>UN/CEFACT CCL 13B / Person. Nationality. Country</v>
      </c>
      <c r="E200" t="s">
        <v>333</v>
      </c>
      <c r="F200" s="2" t="s">
        <v>382</v>
      </c>
      <c r="G200" s="37"/>
      <c r="H200" s="47"/>
    </row>
    <row r="201" spans="1:8" x14ac:dyDescent="0.25">
      <c r="A201" t="s">
        <v>281</v>
      </c>
      <c r="C201" t="s">
        <v>857</v>
      </c>
      <c r="D201" t="str">
        <f t="shared" si="3"/>
        <v>UN/CEFACT CCL 13B / Person. Specified. National Residency</v>
      </c>
      <c r="E201" t="s">
        <v>333</v>
      </c>
      <c r="F201" s="2" t="s">
        <v>383</v>
      </c>
      <c r="G201" s="37"/>
      <c r="H201" s="47"/>
    </row>
    <row r="202" spans="1:8" x14ac:dyDescent="0.25">
      <c r="A202" t="s">
        <v>489</v>
      </c>
      <c r="C202" t="s">
        <v>855</v>
      </c>
      <c r="D202" t="str">
        <f t="shared" si="3"/>
        <v>UN/CEFACT CCL 13B / Person. Residence. Address</v>
      </c>
      <c r="E202" t="s">
        <v>333</v>
      </c>
      <c r="F202" s="2" t="s">
        <v>490</v>
      </c>
      <c r="G202" s="37"/>
      <c r="H202" s="47"/>
    </row>
    <row r="203" spans="1:8" x14ac:dyDescent="0.25">
      <c r="A203" t="s">
        <v>489</v>
      </c>
      <c r="C203" t="s">
        <v>856</v>
      </c>
      <c r="D203" t="str">
        <f t="shared" si="3"/>
        <v>UN/CEFACT CCL 13B / Person. Information. Address</v>
      </c>
      <c r="E203" t="s">
        <v>333</v>
      </c>
      <c r="F203" s="2" t="s">
        <v>491</v>
      </c>
      <c r="G203" s="37"/>
      <c r="H203" s="47" t="s">
        <v>1422</v>
      </c>
    </row>
    <row r="204" spans="1:8" x14ac:dyDescent="0.25">
      <c r="A204" t="s">
        <v>282</v>
      </c>
      <c r="C204" t="s">
        <v>857</v>
      </c>
      <c r="D204" t="str">
        <f t="shared" si="3"/>
        <v>UN/CEFACT CCL 13B / Service. Details</v>
      </c>
      <c r="E204" t="s">
        <v>333</v>
      </c>
      <c r="F204" s="2" t="s">
        <v>351</v>
      </c>
      <c r="G204" s="37"/>
      <c r="H204" s="47"/>
    </row>
    <row r="205" spans="1:8" x14ac:dyDescent="0.25">
      <c r="A205" t="s">
        <v>283</v>
      </c>
      <c r="C205" t="s">
        <v>853</v>
      </c>
      <c r="D205" t="str">
        <f t="shared" si="3"/>
        <v>UN/CEFACT CCL 13B / Service. Name. Text</v>
      </c>
      <c r="E205" t="s">
        <v>333</v>
      </c>
      <c r="F205" s="2" t="s">
        <v>384</v>
      </c>
      <c r="G205" s="37"/>
      <c r="H205" s="47"/>
    </row>
    <row r="206" spans="1:8" x14ac:dyDescent="0.25">
      <c r="A206" t="s">
        <v>284</v>
      </c>
      <c r="C206" t="s">
        <v>853</v>
      </c>
      <c r="D206" t="str">
        <f t="shared" si="3"/>
        <v>UN/CEFACT CCL 13B / Service. Description. Text</v>
      </c>
      <c r="E206" t="s">
        <v>333</v>
      </c>
      <c r="F206" s="2" t="s">
        <v>385</v>
      </c>
      <c r="G206" s="37"/>
      <c r="H206" s="47"/>
    </row>
    <row r="207" spans="1:8" x14ac:dyDescent="0.25">
      <c r="A207" t="s">
        <v>285</v>
      </c>
      <c r="C207" t="s">
        <v>853</v>
      </c>
      <c r="D207" t="str">
        <f t="shared" si="3"/>
        <v>UN/CEFACT CCL 13B / Service. Type. Code</v>
      </c>
      <c r="E207" t="s">
        <v>333</v>
      </c>
      <c r="F207" s="2" t="s">
        <v>386</v>
      </c>
      <c r="G207" s="37"/>
      <c r="H207" s="47"/>
    </row>
    <row r="208" spans="1:8" x14ac:dyDescent="0.25">
      <c r="A208" t="s">
        <v>572</v>
      </c>
      <c r="C208" t="s">
        <v>858</v>
      </c>
      <c r="D208" t="str">
        <f t="shared" si="3"/>
        <v xml:space="preserve">UN/CEFACT CCL 13B / </v>
      </c>
      <c r="E208" t="s">
        <v>333</v>
      </c>
      <c r="G208" s="37"/>
      <c r="H208" s="47"/>
    </row>
    <row r="209" spans="1:8" x14ac:dyDescent="0.25">
      <c r="A209" t="s">
        <v>286</v>
      </c>
      <c r="C209" t="s">
        <v>854</v>
      </c>
      <c r="D209" t="str">
        <f t="shared" si="3"/>
        <v>UN/CEFACT CCL 13B / Service. URI. Communication</v>
      </c>
      <c r="E209" t="s">
        <v>333</v>
      </c>
      <c r="F209" s="2" t="s">
        <v>387</v>
      </c>
      <c r="G209" s="37"/>
      <c r="H209" s="47"/>
    </row>
    <row r="210" spans="1:8" x14ac:dyDescent="0.25">
      <c r="A210" t="s">
        <v>622</v>
      </c>
      <c r="C210" t="s">
        <v>858</v>
      </c>
      <c r="D210" t="str">
        <f t="shared" si="3"/>
        <v xml:space="preserve">UN/CEFACT CCL 13B / </v>
      </c>
      <c r="E210" t="s">
        <v>333</v>
      </c>
      <c r="G210" s="37"/>
      <c r="H210" s="47"/>
    </row>
    <row r="211" spans="1:8" x14ac:dyDescent="0.25">
      <c r="A211" t="s">
        <v>573</v>
      </c>
      <c r="C211" t="s">
        <v>858</v>
      </c>
      <c r="D211" t="str">
        <f t="shared" si="3"/>
        <v xml:space="preserve">UN/CEFACT CCL 13B / </v>
      </c>
      <c r="E211" t="s">
        <v>333</v>
      </c>
      <c r="G211" s="37"/>
      <c r="H211" s="47"/>
    </row>
    <row r="212" spans="1:8" x14ac:dyDescent="0.25">
      <c r="A212" t="s">
        <v>574</v>
      </c>
      <c r="C212" t="s">
        <v>858</v>
      </c>
      <c r="D212" t="str">
        <f t="shared" si="3"/>
        <v xml:space="preserve">UN/CEFACT CCL 13B / </v>
      </c>
      <c r="E212" t="s">
        <v>333</v>
      </c>
      <c r="G212" s="37"/>
      <c r="H212" s="47"/>
    </row>
    <row r="213" spans="1:8" x14ac:dyDescent="0.25">
      <c r="A213" t="s">
        <v>575</v>
      </c>
      <c r="C213" t="s">
        <v>858</v>
      </c>
      <c r="D213" t="str">
        <f t="shared" si="3"/>
        <v xml:space="preserve">UN/CEFACT CCL 13B / </v>
      </c>
      <c r="E213" t="s">
        <v>333</v>
      </c>
      <c r="G213" s="37"/>
      <c r="H213" s="47"/>
    </row>
    <row r="214" spans="1:8" x14ac:dyDescent="0.25">
      <c r="A214" t="s">
        <v>623</v>
      </c>
      <c r="C214" t="s">
        <v>858</v>
      </c>
      <c r="D214" t="str">
        <f t="shared" si="3"/>
        <v xml:space="preserve">UN/CEFACT CCL 13B / </v>
      </c>
      <c r="E214" t="s">
        <v>333</v>
      </c>
      <c r="G214" s="37"/>
      <c r="H214" s="47"/>
    </row>
    <row r="215" spans="1:8" x14ac:dyDescent="0.25">
      <c r="A215" t="s">
        <v>576</v>
      </c>
      <c r="C215" t="s">
        <v>858</v>
      </c>
      <c r="D215" t="str">
        <f t="shared" si="3"/>
        <v xml:space="preserve">UN/CEFACT CCL 13B / </v>
      </c>
      <c r="E215" t="s">
        <v>333</v>
      </c>
      <c r="G215" s="37"/>
      <c r="H215" s="47"/>
    </row>
    <row r="216" spans="1:8" x14ac:dyDescent="0.25">
      <c r="A216" t="s">
        <v>577</v>
      </c>
      <c r="C216" t="s">
        <v>858</v>
      </c>
      <c r="D216" t="str">
        <f t="shared" si="3"/>
        <v xml:space="preserve">UN/CEFACT CCL 13B / </v>
      </c>
      <c r="E216" t="s">
        <v>333</v>
      </c>
      <c r="G216" s="37"/>
      <c r="H216" s="47"/>
    </row>
    <row r="217" spans="1:8" x14ac:dyDescent="0.25">
      <c r="A217" t="s">
        <v>578</v>
      </c>
      <c r="C217" t="s">
        <v>858</v>
      </c>
      <c r="D217" t="str">
        <f t="shared" si="3"/>
        <v xml:space="preserve">UN/CEFACT CCL 13B / </v>
      </c>
      <c r="E217" t="s">
        <v>333</v>
      </c>
      <c r="G217" s="37"/>
      <c r="H217" s="47"/>
    </row>
    <row r="218" spans="1:8" x14ac:dyDescent="0.25">
      <c r="A218" t="s">
        <v>287</v>
      </c>
      <c r="C218" t="s">
        <v>855</v>
      </c>
      <c r="D218" t="str">
        <f t="shared" si="3"/>
        <v>UN/CEFACT CCL 13B / Service. Effective. Period</v>
      </c>
      <c r="E218" t="s">
        <v>333</v>
      </c>
      <c r="F218" s="2" t="s">
        <v>388</v>
      </c>
      <c r="G218" s="37"/>
      <c r="H218" s="47"/>
    </row>
    <row r="219" spans="1:8" x14ac:dyDescent="0.25">
      <c r="A219" t="s">
        <v>27</v>
      </c>
      <c r="C219" t="s">
        <v>857</v>
      </c>
      <c r="D219" t="str">
        <f t="shared" si="3"/>
        <v>UN/CEFACT CCL 13B / Regulation. Details</v>
      </c>
      <c r="E219" t="s">
        <v>333</v>
      </c>
      <c r="F219" s="2" t="s">
        <v>349</v>
      </c>
      <c r="G219" s="37"/>
      <c r="H219" s="47"/>
    </row>
    <row r="220" spans="1:8" x14ac:dyDescent="0.25">
      <c r="A220" t="s">
        <v>288</v>
      </c>
      <c r="C220" t="s">
        <v>857</v>
      </c>
      <c r="D220" t="str">
        <f t="shared" si="3"/>
        <v>UN/CEFACT CCL 13B / Regulation. Agency Name. Text</v>
      </c>
      <c r="E220" t="s">
        <v>333</v>
      </c>
      <c r="F220" s="2" t="s">
        <v>350</v>
      </c>
      <c r="G220" s="37"/>
      <c r="H220" s="47"/>
    </row>
    <row r="221" spans="1:8" x14ac:dyDescent="0.25">
      <c r="A221" t="s">
        <v>579</v>
      </c>
      <c r="C221" t="s">
        <v>858</v>
      </c>
      <c r="D221" t="str">
        <f t="shared" si="3"/>
        <v xml:space="preserve">UN/CEFACT CCL 13B / </v>
      </c>
      <c r="E221" t="s">
        <v>333</v>
      </c>
      <c r="G221" s="37"/>
      <c r="H221" s="47"/>
    </row>
    <row r="222" spans="1:8" x14ac:dyDescent="0.25">
      <c r="A222" t="s">
        <v>37</v>
      </c>
      <c r="C222" t="s">
        <v>853</v>
      </c>
      <c r="D222" t="str">
        <f t="shared" si="3"/>
        <v>UN/CEFACT CCL 13B / Code. Type</v>
      </c>
      <c r="E222" t="s">
        <v>333</v>
      </c>
      <c r="F222" s="2" t="s">
        <v>525</v>
      </c>
      <c r="G222" s="37"/>
      <c r="H222" s="47"/>
    </row>
    <row r="223" spans="1:8" x14ac:dyDescent="0.25">
      <c r="A223" t="s">
        <v>514</v>
      </c>
      <c r="C223" t="s">
        <v>853</v>
      </c>
      <c r="D223" t="str">
        <f t="shared" si="3"/>
        <v>UN/CEFACT CCL 13B / Code. Content</v>
      </c>
      <c r="E223" t="s">
        <v>333</v>
      </c>
      <c r="F223" s="2" t="s">
        <v>526</v>
      </c>
      <c r="G223" s="37"/>
      <c r="H223" s="47"/>
    </row>
    <row r="224" spans="1:8" x14ac:dyDescent="0.25">
      <c r="A224" t="s">
        <v>515</v>
      </c>
      <c r="C224" t="s">
        <v>853</v>
      </c>
      <c r="D224" t="str">
        <f t="shared" si="3"/>
        <v>UN/CEFACT CCL 13B / Code List. Identifier</v>
      </c>
      <c r="E224" t="s">
        <v>333</v>
      </c>
      <c r="F224" s="2" t="s">
        <v>527</v>
      </c>
      <c r="G224" s="37"/>
      <c r="H224" s="47"/>
    </row>
    <row r="225" spans="1:8" x14ac:dyDescent="0.25">
      <c r="A225" t="s">
        <v>516</v>
      </c>
      <c r="C225" t="s">
        <v>855</v>
      </c>
      <c r="D225" t="str">
        <f t="shared" si="3"/>
        <v>UN/CEFACT CCL 13B / Code List. Agency. Identifier</v>
      </c>
      <c r="E225" t="s">
        <v>333</v>
      </c>
      <c r="F225" s="2" t="s">
        <v>528</v>
      </c>
      <c r="G225" s="37"/>
      <c r="H225" s="47"/>
    </row>
    <row r="226" spans="1:8" x14ac:dyDescent="0.25">
      <c r="A226" t="s">
        <v>516</v>
      </c>
      <c r="C226" t="s">
        <v>855</v>
      </c>
      <c r="D226" t="str">
        <f t="shared" si="3"/>
        <v>UN/CEFACT CCL 13B / Code List. Agency Name. Text</v>
      </c>
      <c r="E226" t="s">
        <v>333</v>
      </c>
      <c r="F226" s="2" t="s">
        <v>530</v>
      </c>
      <c r="G226" s="37"/>
      <c r="H226" s="47"/>
    </row>
    <row r="227" spans="1:8" x14ac:dyDescent="0.25">
      <c r="A227" t="s">
        <v>517</v>
      </c>
      <c r="C227" t="s">
        <v>853</v>
      </c>
      <c r="D227" t="str">
        <f t="shared" si="3"/>
        <v>UN/CEFACT CCL 13B / Code List. Version. Identifier</v>
      </c>
      <c r="E227" t="s">
        <v>333</v>
      </c>
      <c r="F227" s="2" t="s">
        <v>529</v>
      </c>
      <c r="G227" s="37"/>
      <c r="H227" s="47"/>
    </row>
    <row r="228" spans="1:8" x14ac:dyDescent="0.25">
      <c r="A228" t="s">
        <v>518</v>
      </c>
      <c r="C228" t="s">
        <v>853</v>
      </c>
      <c r="D228" t="str">
        <f t="shared" si="3"/>
        <v>UN/CEFACT CCL 13B / Date Time. Type</v>
      </c>
      <c r="E228" t="s">
        <v>333</v>
      </c>
      <c r="F228" s="2" t="s">
        <v>531</v>
      </c>
      <c r="G228" s="37"/>
      <c r="H228" s="47"/>
    </row>
    <row r="229" spans="1:8" x14ac:dyDescent="0.25">
      <c r="A229" t="s">
        <v>1</v>
      </c>
      <c r="C229" t="s">
        <v>855</v>
      </c>
      <c r="D229" t="str">
        <f t="shared" si="3"/>
        <v>UN/CEFACT CCL 13B / Identifier. Type</v>
      </c>
      <c r="E229" t="s">
        <v>333</v>
      </c>
      <c r="F229" s="2" t="s">
        <v>532</v>
      </c>
      <c r="G229" s="37"/>
      <c r="H229" s="47"/>
    </row>
    <row r="230" spans="1:8" x14ac:dyDescent="0.25">
      <c r="A230" t="s">
        <v>558</v>
      </c>
      <c r="C230" t="s">
        <v>853</v>
      </c>
      <c r="D230" t="str">
        <f t="shared" si="3"/>
        <v>UN/CEFACT CCL 13B / Identifier. Content</v>
      </c>
      <c r="E230" t="s">
        <v>333</v>
      </c>
      <c r="F230" s="2" t="s">
        <v>533</v>
      </c>
      <c r="G230" s="37"/>
      <c r="H230" s="47"/>
    </row>
    <row r="231" spans="1:8" x14ac:dyDescent="0.25">
      <c r="A231" t="s">
        <v>519</v>
      </c>
      <c r="C231" t="s">
        <v>855</v>
      </c>
      <c r="D231" t="str">
        <f t="shared" si="3"/>
        <v>UN/CEFACT CCL 13B / Identification Scheme. Identifier</v>
      </c>
      <c r="E231" t="s">
        <v>333</v>
      </c>
      <c r="F231" s="2" t="s">
        <v>534</v>
      </c>
      <c r="G231" s="37"/>
      <c r="H231" s="47"/>
    </row>
    <row r="232" spans="1:8" x14ac:dyDescent="0.25">
      <c r="A232" t="s">
        <v>520</v>
      </c>
      <c r="C232" t="s">
        <v>858</v>
      </c>
      <c r="D232" t="str">
        <f t="shared" si="3"/>
        <v xml:space="preserve">UN/CEFACT CCL 13B / </v>
      </c>
      <c r="E232" t="s">
        <v>333</v>
      </c>
      <c r="G232" s="37"/>
      <c r="H232" s="47"/>
    </row>
    <row r="233" spans="1:8" ht="30" x14ac:dyDescent="0.25">
      <c r="A233" t="s">
        <v>521</v>
      </c>
      <c r="C233" t="s">
        <v>853</v>
      </c>
      <c r="D233" t="str">
        <f t="shared" si="3"/>
        <v>UN/CEFACT CCL 13B / Identification Scheme. Agency Name. Text</v>
      </c>
      <c r="E233" t="s">
        <v>333</v>
      </c>
      <c r="F233" s="2" t="s">
        <v>535</v>
      </c>
      <c r="G233" s="37"/>
      <c r="H233" s="47"/>
    </row>
    <row r="234" spans="1:8" ht="30" x14ac:dyDescent="0.25">
      <c r="A234" t="s">
        <v>522</v>
      </c>
      <c r="C234" t="s">
        <v>854</v>
      </c>
      <c r="D234" t="str">
        <f t="shared" si="3"/>
        <v>UN/CEFACT CCL 13B / Identification Scheme Agency. Identifier</v>
      </c>
      <c r="E234" t="s">
        <v>333</v>
      </c>
      <c r="F234" s="2" t="s">
        <v>536</v>
      </c>
      <c r="G234" s="37"/>
      <c r="H234" s="47"/>
    </row>
    <row r="235" spans="1:8" x14ac:dyDescent="0.25">
      <c r="A235" t="s">
        <v>511</v>
      </c>
      <c r="C235" t="s">
        <v>854</v>
      </c>
      <c r="D235" t="str">
        <f t="shared" si="3"/>
        <v>UN/CEFACT CCL 13B / Text. Type</v>
      </c>
      <c r="E235" t="s">
        <v>333</v>
      </c>
      <c r="F235" s="2" t="s">
        <v>537</v>
      </c>
      <c r="G235" s="37"/>
      <c r="H235" s="47"/>
    </row>
    <row r="236" spans="1:8" x14ac:dyDescent="0.25">
      <c r="A236" t="s">
        <v>9</v>
      </c>
      <c r="C236" t="s">
        <v>853</v>
      </c>
      <c r="D236" t="str">
        <f t="shared" si="3"/>
        <v>UN/CEFACT CCL 13B / Text. Type</v>
      </c>
      <c r="E236" t="s">
        <v>333</v>
      </c>
      <c r="F236" s="2" t="s">
        <v>537</v>
      </c>
      <c r="G236" s="37"/>
      <c r="H236" s="47"/>
    </row>
    <row r="237" spans="1:8" x14ac:dyDescent="0.25">
      <c r="A237" t="s">
        <v>523</v>
      </c>
      <c r="C237" t="s">
        <v>853</v>
      </c>
      <c r="D237" t="str">
        <f t="shared" si="3"/>
        <v>UN/CEFACT CCL 13B / Text. Content</v>
      </c>
      <c r="E237" t="s">
        <v>333</v>
      </c>
      <c r="F237" s="2" t="s">
        <v>538</v>
      </c>
      <c r="G237" s="37"/>
      <c r="H237" s="47"/>
    </row>
    <row r="238" spans="1:8" x14ac:dyDescent="0.25">
      <c r="A238" t="s">
        <v>524</v>
      </c>
      <c r="C238" t="s">
        <v>856</v>
      </c>
      <c r="D238" t="str">
        <f t="shared" si="3"/>
        <v>UN/CEFACT CCL 13B / Language. Identifier</v>
      </c>
      <c r="E238" t="s">
        <v>333</v>
      </c>
      <c r="F238" s="2" t="s">
        <v>539</v>
      </c>
      <c r="G238" s="37"/>
      <c r="H238" s="47"/>
    </row>
    <row r="239" spans="1:8" x14ac:dyDescent="0.25">
      <c r="A239" t="s">
        <v>524</v>
      </c>
      <c r="C239" t="s">
        <v>856</v>
      </c>
      <c r="D239" t="str">
        <f t="shared" si="3"/>
        <v>UN/CEFACT CCL 13B / Language. Locale. Identifier</v>
      </c>
      <c r="E239" t="s">
        <v>333</v>
      </c>
      <c r="F239" s="2" t="s">
        <v>540</v>
      </c>
      <c r="G239" s="37"/>
      <c r="H239" s="47"/>
    </row>
    <row r="240" spans="1:8" ht="15.75" thickBot="1" x14ac:dyDescent="0.3">
      <c r="A240" s="19" t="s">
        <v>22</v>
      </c>
      <c r="B240" s="19"/>
      <c r="C240" s="19" t="s">
        <v>855</v>
      </c>
      <c r="D240" s="19" t="str">
        <f t="shared" si="3"/>
        <v>UN/CEFACT CCL 13B / Service. URI. Communication</v>
      </c>
      <c r="E240" s="19" t="s">
        <v>333</v>
      </c>
      <c r="F240" s="29" t="s">
        <v>387</v>
      </c>
      <c r="G240" s="39"/>
      <c r="H240" s="47"/>
    </row>
    <row r="241" spans="1:8" x14ac:dyDescent="0.25">
      <c r="A241" t="s">
        <v>6</v>
      </c>
      <c r="C241" t="s">
        <v>855</v>
      </c>
      <c r="D241" t="str">
        <f t="shared" si="3"/>
        <v>NIEM 3.0 / nc:AddressType</v>
      </c>
      <c r="E241" t="s">
        <v>390</v>
      </c>
      <c r="F241" s="2" t="s">
        <v>389</v>
      </c>
      <c r="G241" s="37"/>
      <c r="H241" s="47"/>
    </row>
    <row r="242" spans="1:8" x14ac:dyDescent="0.25">
      <c r="A242" t="s">
        <v>241</v>
      </c>
      <c r="C242" t="s">
        <v>853</v>
      </c>
      <c r="D242" t="str">
        <f t="shared" si="3"/>
        <v>NIEM 3.0 / nc:AddressFullText</v>
      </c>
      <c r="E242" t="s">
        <v>390</v>
      </c>
      <c r="F242" s="2" t="s">
        <v>391</v>
      </c>
      <c r="G242" s="37"/>
      <c r="H242" s="47"/>
    </row>
    <row r="243" spans="1:8" x14ac:dyDescent="0.25">
      <c r="A243" t="s">
        <v>242</v>
      </c>
      <c r="C243" t="s">
        <v>855</v>
      </c>
      <c r="D243" t="str">
        <f t="shared" si="3"/>
        <v>NIEM 3.0 / nc:AddressDeliveryPointID</v>
      </c>
      <c r="E243" t="s">
        <v>390</v>
      </c>
      <c r="F243" s="2" t="s">
        <v>395</v>
      </c>
      <c r="G243" s="37"/>
      <c r="H243" s="47"/>
    </row>
    <row r="244" spans="1:8" x14ac:dyDescent="0.25">
      <c r="A244" t="s">
        <v>242</v>
      </c>
      <c r="C244" t="s">
        <v>855</v>
      </c>
      <c r="D244" t="str">
        <f t="shared" si="3"/>
        <v>NIEM 3.0 / nc:AddressDeliveryPointText</v>
      </c>
      <c r="E244" t="s">
        <v>390</v>
      </c>
      <c r="F244" s="2" t="s">
        <v>396</v>
      </c>
      <c r="G244" s="37"/>
      <c r="H244" s="47" t="s">
        <v>1422</v>
      </c>
    </row>
    <row r="245" spans="1:8" x14ac:dyDescent="0.25">
      <c r="A245" t="s">
        <v>243</v>
      </c>
      <c r="C245" t="s">
        <v>856</v>
      </c>
      <c r="D245" t="str">
        <f t="shared" si="3"/>
        <v>NIEM 3.0 / nc:StreetPredirectionalText</v>
      </c>
      <c r="E245" t="s">
        <v>390</v>
      </c>
      <c r="F245" s="2" t="s">
        <v>398</v>
      </c>
      <c r="G245" s="37"/>
      <c r="H245" s="47"/>
    </row>
    <row r="246" spans="1:8" x14ac:dyDescent="0.25">
      <c r="A246" t="s">
        <v>243</v>
      </c>
      <c r="C246" t="s">
        <v>856</v>
      </c>
      <c r="D246" t="str">
        <f t="shared" si="3"/>
        <v>NIEM 3.0 / nc:StreetName</v>
      </c>
      <c r="E246" t="s">
        <v>390</v>
      </c>
      <c r="F246" s="2" t="s">
        <v>397</v>
      </c>
      <c r="G246" s="37"/>
      <c r="H246" s="47" t="s">
        <v>1422</v>
      </c>
    </row>
    <row r="247" spans="1:8" x14ac:dyDescent="0.25">
      <c r="A247" t="s">
        <v>243</v>
      </c>
      <c r="C247" t="s">
        <v>856</v>
      </c>
      <c r="D247" t="str">
        <f t="shared" si="3"/>
        <v>NIEM 3.0 / nc:StreetCategoryText</v>
      </c>
      <c r="E247" t="s">
        <v>390</v>
      </c>
      <c r="F247" s="2" t="s">
        <v>399</v>
      </c>
      <c r="G247" s="37"/>
      <c r="H247" s="47" t="s">
        <v>1422</v>
      </c>
    </row>
    <row r="248" spans="1:8" x14ac:dyDescent="0.25">
      <c r="A248" t="s">
        <v>243</v>
      </c>
      <c r="C248" t="s">
        <v>856</v>
      </c>
      <c r="D248" t="str">
        <f t="shared" si="3"/>
        <v>NIEM 3.0 / nc:StreetPostdirectionalText</v>
      </c>
      <c r="E248" t="s">
        <v>390</v>
      </c>
      <c r="F248" s="2" t="s">
        <v>400</v>
      </c>
      <c r="G248" s="37"/>
      <c r="H248" s="47" t="s">
        <v>1422</v>
      </c>
    </row>
    <row r="249" spans="1:8" x14ac:dyDescent="0.25">
      <c r="A249" t="s">
        <v>243</v>
      </c>
      <c r="C249" t="s">
        <v>856</v>
      </c>
      <c r="D249" t="str">
        <f t="shared" si="3"/>
        <v>NIEM 3.0 / nc:StreetExtensionText</v>
      </c>
      <c r="E249" t="s">
        <v>390</v>
      </c>
      <c r="F249" s="2" t="s">
        <v>401</v>
      </c>
      <c r="G249" s="37"/>
      <c r="H249" s="47" t="s">
        <v>1422</v>
      </c>
    </row>
    <row r="250" spans="1:8" x14ac:dyDescent="0.25">
      <c r="A250" t="s">
        <v>244</v>
      </c>
      <c r="C250" t="s">
        <v>856</v>
      </c>
      <c r="D250" t="str">
        <f t="shared" si="3"/>
        <v>NIEM 3.0 / nc:StreetNumberText</v>
      </c>
      <c r="E250" t="s">
        <v>390</v>
      </c>
      <c r="F250" s="2" t="s">
        <v>402</v>
      </c>
      <c r="G250" s="37"/>
      <c r="H250" s="47"/>
    </row>
    <row r="251" spans="1:8" x14ac:dyDescent="0.25">
      <c r="A251" t="s">
        <v>244</v>
      </c>
      <c r="C251" t="s">
        <v>857</v>
      </c>
      <c r="D251" t="str">
        <f t="shared" si="3"/>
        <v>NIEM 3.0 / nc:AddressSecondaryUnitText</v>
      </c>
      <c r="E251" t="s">
        <v>390</v>
      </c>
      <c r="F251" s="2" t="s">
        <v>404</v>
      </c>
      <c r="G251" s="37" t="s">
        <v>405</v>
      </c>
      <c r="H251" s="47" t="s">
        <v>1422</v>
      </c>
    </row>
    <row r="252" spans="1:8" x14ac:dyDescent="0.25">
      <c r="A252" s="12" t="s">
        <v>245</v>
      </c>
      <c r="B252" s="12"/>
      <c r="C252" s="12" t="s">
        <v>856</v>
      </c>
      <c r="D252" s="12" t="str">
        <f t="shared" si="3"/>
        <v>NIEM 3.0 / nc:AddressBuildingName</v>
      </c>
      <c r="E252" s="12" t="s">
        <v>390</v>
      </c>
      <c r="F252" s="36" t="s">
        <v>403</v>
      </c>
      <c r="G252" s="37"/>
      <c r="H252" s="47"/>
    </row>
    <row r="253" spans="1:8" x14ac:dyDescent="0.25">
      <c r="A253" t="s">
        <v>245</v>
      </c>
      <c r="C253" t="s">
        <v>857</v>
      </c>
      <c r="D253" t="str">
        <f t="shared" si="3"/>
        <v>NIEM 3.0 / nc:AddressSecondaryUnitText</v>
      </c>
      <c r="E253" t="s">
        <v>390</v>
      </c>
      <c r="F253" s="2" t="s">
        <v>404</v>
      </c>
      <c r="G253" s="37" t="s">
        <v>405</v>
      </c>
      <c r="H253" s="47" t="s">
        <v>1422</v>
      </c>
    </row>
    <row r="254" spans="1:8" x14ac:dyDescent="0.25">
      <c r="A254" t="s">
        <v>246</v>
      </c>
      <c r="C254" t="s">
        <v>855</v>
      </c>
      <c r="D254" t="str">
        <f t="shared" si="3"/>
        <v>NIEM 3.0 / nc:AddressUrbanizationName</v>
      </c>
      <c r="E254" t="s">
        <v>390</v>
      </c>
      <c r="F254" s="2" t="s">
        <v>414</v>
      </c>
      <c r="G254" s="37"/>
      <c r="H254" s="47"/>
    </row>
    <row r="255" spans="1:8" x14ac:dyDescent="0.25">
      <c r="A255" t="s">
        <v>247</v>
      </c>
      <c r="C255" t="s">
        <v>855</v>
      </c>
      <c r="D255" t="str">
        <f t="shared" si="3"/>
        <v>NIEM 3.0 / nc:LocationCityName</v>
      </c>
      <c r="E255" t="s">
        <v>390</v>
      </c>
      <c r="F255" s="2" t="s">
        <v>406</v>
      </c>
      <c r="G255" s="37"/>
      <c r="H255" s="47"/>
    </row>
    <row r="256" spans="1:8" x14ac:dyDescent="0.25">
      <c r="A256" t="s">
        <v>248</v>
      </c>
      <c r="C256" t="s">
        <v>856</v>
      </c>
      <c r="D256" t="str">
        <f t="shared" si="3"/>
        <v>NIEM 3.0 / nc:LocationCountyName</v>
      </c>
      <c r="E256" t="s">
        <v>390</v>
      </c>
      <c r="F256" s="2" t="s">
        <v>407</v>
      </c>
      <c r="G256" s="37"/>
      <c r="H256" s="47"/>
    </row>
    <row r="257" spans="1:8" x14ac:dyDescent="0.25">
      <c r="A257" t="s">
        <v>248</v>
      </c>
      <c r="C257" t="s">
        <v>856</v>
      </c>
      <c r="D257" t="str">
        <f t="shared" si="3"/>
        <v>NIEM 3.0 / nc:LocationStateName</v>
      </c>
      <c r="E257" t="s">
        <v>390</v>
      </c>
      <c r="F257" s="2" t="s">
        <v>408</v>
      </c>
      <c r="G257" s="37"/>
      <c r="H257" s="47" t="s">
        <v>1422</v>
      </c>
    </row>
    <row r="258" spans="1:8" x14ac:dyDescent="0.25">
      <c r="A258" t="s">
        <v>248</v>
      </c>
      <c r="C258" t="s">
        <v>856</v>
      </c>
      <c r="D258" t="str">
        <f t="shared" ref="D258:D321" si="4">CONCATENATE(E258, " / ", F258)</f>
        <v>NIEM 3.0 / it:LocationCountrySubEntityName</v>
      </c>
      <c r="E258" t="s">
        <v>390</v>
      </c>
      <c r="F258" s="2" t="s">
        <v>508</v>
      </c>
      <c r="G258" s="37"/>
      <c r="H258" s="47" t="s">
        <v>1422</v>
      </c>
    </row>
    <row r="259" spans="1:8" x14ac:dyDescent="0.25">
      <c r="A259" t="s">
        <v>249</v>
      </c>
      <c r="C259" t="s">
        <v>856</v>
      </c>
      <c r="D259" t="str">
        <f t="shared" si="4"/>
        <v>NIEM 3.0 / nc:LocationCountryFIPS10-4Code</v>
      </c>
      <c r="E259" t="s">
        <v>390</v>
      </c>
      <c r="F259" s="2" t="s">
        <v>409</v>
      </c>
      <c r="G259" s="37"/>
      <c r="H259" s="47" t="s">
        <v>1422</v>
      </c>
    </row>
    <row r="260" spans="1:8" x14ac:dyDescent="0.25">
      <c r="A260" t="s">
        <v>249</v>
      </c>
      <c r="C260" t="s">
        <v>856</v>
      </c>
      <c r="D260" t="str">
        <f t="shared" si="4"/>
        <v>NIEM 3.0 / nc:LocationCountryGENCCode</v>
      </c>
      <c r="E260" t="s">
        <v>390</v>
      </c>
      <c r="F260" s="2" t="s">
        <v>410</v>
      </c>
      <c r="G260" s="37"/>
      <c r="H260" s="47" t="s">
        <v>1422</v>
      </c>
    </row>
    <row r="261" spans="1:8" x14ac:dyDescent="0.25">
      <c r="A261" t="s">
        <v>249</v>
      </c>
      <c r="C261" t="s">
        <v>856</v>
      </c>
      <c r="D261" t="str">
        <f t="shared" si="4"/>
        <v>NIEM 3.0 / nc:LocationCountryISO3166Alpha2Code</v>
      </c>
      <c r="E261" t="s">
        <v>390</v>
      </c>
      <c r="F261" s="2" t="s">
        <v>411</v>
      </c>
      <c r="G261" s="37"/>
      <c r="H261" s="47" t="s">
        <v>1422</v>
      </c>
    </row>
    <row r="262" spans="1:8" x14ac:dyDescent="0.25">
      <c r="A262" t="s">
        <v>249</v>
      </c>
      <c r="C262" t="s">
        <v>856</v>
      </c>
      <c r="D262" t="str">
        <f t="shared" si="4"/>
        <v>NIEM 3.0 / nc:LocationCountryName</v>
      </c>
      <c r="E262" t="s">
        <v>390</v>
      </c>
      <c r="F262" s="2" t="s">
        <v>412</v>
      </c>
      <c r="G262" s="37"/>
      <c r="H262" s="47"/>
    </row>
    <row r="263" spans="1:8" x14ac:dyDescent="0.25">
      <c r="A263" t="s">
        <v>250</v>
      </c>
      <c r="C263" t="s">
        <v>853</v>
      </c>
      <c r="D263" t="str">
        <f t="shared" si="4"/>
        <v>NIEM 3.0 / nc:LocationPostalCode</v>
      </c>
      <c r="E263" t="s">
        <v>390</v>
      </c>
      <c r="F263" s="2" t="s">
        <v>413</v>
      </c>
      <c r="G263" s="37"/>
      <c r="H263" s="47"/>
    </row>
    <row r="264" spans="1:8" x14ac:dyDescent="0.25">
      <c r="A264" t="s">
        <v>251</v>
      </c>
      <c r="C264" t="s">
        <v>855</v>
      </c>
      <c r="D264" t="str">
        <f t="shared" si="4"/>
        <v>NIEM 3.0 / scr:AddressIdentification</v>
      </c>
      <c r="E264" t="s">
        <v>390</v>
      </c>
      <c r="F264" s="2" t="s">
        <v>449</v>
      </c>
      <c r="G264" s="37"/>
      <c r="H264" s="47"/>
    </row>
    <row r="265" spans="1:8" x14ac:dyDescent="0.25">
      <c r="A265" t="s">
        <v>23</v>
      </c>
      <c r="C265" t="s">
        <v>858</v>
      </c>
      <c r="D265" t="str">
        <f t="shared" si="4"/>
        <v xml:space="preserve">NIEM 3.0 / </v>
      </c>
      <c r="E265" t="s">
        <v>390</v>
      </c>
      <c r="G265" s="37"/>
      <c r="H265" s="47"/>
    </row>
    <row r="266" spans="1:8" x14ac:dyDescent="0.25">
      <c r="A266" t="s">
        <v>561</v>
      </c>
      <c r="C266" t="s">
        <v>858</v>
      </c>
      <c r="D266" t="str">
        <f t="shared" si="4"/>
        <v xml:space="preserve">NIEM 3.0 / </v>
      </c>
      <c r="E266" t="s">
        <v>390</v>
      </c>
      <c r="G266" s="37"/>
      <c r="H266" s="47"/>
    </row>
    <row r="267" spans="1:8" x14ac:dyDescent="0.25">
      <c r="A267" t="s">
        <v>252</v>
      </c>
      <c r="C267" t="s">
        <v>858</v>
      </c>
      <c r="D267" t="str">
        <f t="shared" si="4"/>
        <v xml:space="preserve">NIEM 3.0 / </v>
      </c>
      <c r="E267" t="s">
        <v>390</v>
      </c>
      <c r="G267" s="37"/>
      <c r="H267" s="47"/>
    </row>
    <row r="268" spans="1:8" x14ac:dyDescent="0.25">
      <c r="A268" t="s">
        <v>562</v>
      </c>
      <c r="C268" t="s">
        <v>858</v>
      </c>
      <c r="D268" t="str">
        <f t="shared" si="4"/>
        <v xml:space="preserve">NIEM 3.0 / </v>
      </c>
      <c r="E268" t="s">
        <v>390</v>
      </c>
      <c r="G268" s="37"/>
      <c r="H268" s="47"/>
    </row>
    <row r="269" spans="1:8" x14ac:dyDescent="0.25">
      <c r="A269" t="s">
        <v>26</v>
      </c>
      <c r="C269" t="s">
        <v>858</v>
      </c>
      <c r="D269" t="str">
        <f t="shared" si="4"/>
        <v xml:space="preserve">NIEM 3.0 / </v>
      </c>
      <c r="E269" t="s">
        <v>390</v>
      </c>
      <c r="G269" s="37"/>
      <c r="H269" s="47"/>
    </row>
    <row r="270" spans="1:8" x14ac:dyDescent="0.25">
      <c r="A270" t="s">
        <v>580</v>
      </c>
      <c r="C270" t="s">
        <v>858</v>
      </c>
      <c r="D270" t="str">
        <f t="shared" si="4"/>
        <v xml:space="preserve">NIEM 3.0 / </v>
      </c>
      <c r="E270" t="s">
        <v>390</v>
      </c>
      <c r="G270" s="37"/>
      <c r="H270" s="47"/>
    </row>
    <row r="271" spans="1:8" x14ac:dyDescent="0.25">
      <c r="A271" t="s">
        <v>581</v>
      </c>
      <c r="C271" t="s">
        <v>858</v>
      </c>
      <c r="D271" t="str">
        <f t="shared" si="4"/>
        <v xml:space="preserve">NIEM 3.0 / </v>
      </c>
      <c r="E271" t="s">
        <v>390</v>
      </c>
      <c r="G271" s="37"/>
      <c r="H271" s="47"/>
    </row>
    <row r="272" spans="1:8" x14ac:dyDescent="0.25">
      <c r="A272" t="s">
        <v>582</v>
      </c>
      <c r="C272" t="s">
        <v>858</v>
      </c>
      <c r="D272" t="str">
        <f t="shared" si="4"/>
        <v xml:space="preserve">NIEM 3.0 / </v>
      </c>
      <c r="E272" t="s">
        <v>390</v>
      </c>
      <c r="G272" s="37"/>
      <c r="H272" s="47"/>
    </row>
    <row r="273" spans="1:8" x14ac:dyDescent="0.25">
      <c r="A273" t="s">
        <v>34</v>
      </c>
      <c r="C273" t="s">
        <v>855</v>
      </c>
      <c r="D273" t="str">
        <f t="shared" si="4"/>
        <v>NIEM 3.0 / geo:GeometryType</v>
      </c>
      <c r="E273" t="s">
        <v>390</v>
      </c>
      <c r="F273" s="2" t="s">
        <v>443</v>
      </c>
      <c r="G273" s="37"/>
      <c r="H273" s="47"/>
    </row>
    <row r="274" spans="1:8" x14ac:dyDescent="0.25">
      <c r="A274" t="s">
        <v>253</v>
      </c>
      <c r="C274" t="s">
        <v>858</v>
      </c>
      <c r="D274" t="str">
        <f t="shared" si="4"/>
        <v xml:space="preserve">NIEM 3.0 / </v>
      </c>
      <c r="E274" t="s">
        <v>390</v>
      </c>
      <c r="G274" s="37"/>
      <c r="H274" s="47"/>
    </row>
    <row r="275" spans="1:8" x14ac:dyDescent="0.25">
      <c r="A275" t="s">
        <v>254</v>
      </c>
      <c r="C275" t="s">
        <v>858</v>
      </c>
      <c r="D275" t="str">
        <f t="shared" si="4"/>
        <v xml:space="preserve">NIEM 3.0 / </v>
      </c>
      <c r="E275" t="s">
        <v>390</v>
      </c>
      <c r="G275" s="37"/>
      <c r="H275" s="47"/>
    </row>
    <row r="276" spans="1:8" x14ac:dyDescent="0.25">
      <c r="A276" t="s">
        <v>563</v>
      </c>
      <c r="C276" t="s">
        <v>858</v>
      </c>
      <c r="D276" t="str">
        <f t="shared" si="4"/>
        <v xml:space="preserve">NIEM 3.0 / </v>
      </c>
      <c r="E276" t="s">
        <v>390</v>
      </c>
      <c r="G276" s="37"/>
      <c r="H276" s="47"/>
    </row>
    <row r="277" spans="1:8" x14ac:dyDescent="0.25">
      <c r="A277" t="s">
        <v>38</v>
      </c>
      <c r="C277" t="s">
        <v>858</v>
      </c>
      <c r="D277" t="str">
        <f t="shared" si="4"/>
        <v xml:space="preserve">NIEM 3.0 / </v>
      </c>
      <c r="E277" t="s">
        <v>390</v>
      </c>
      <c r="G277" s="37"/>
      <c r="H277" s="47"/>
    </row>
    <row r="278" spans="1:8" x14ac:dyDescent="0.25">
      <c r="A278" t="s">
        <v>564</v>
      </c>
      <c r="C278" t="s">
        <v>858</v>
      </c>
      <c r="D278" t="str">
        <f t="shared" si="4"/>
        <v xml:space="preserve">NIEM 3.0 / </v>
      </c>
      <c r="E278" t="s">
        <v>390</v>
      </c>
      <c r="G278" s="37"/>
      <c r="H278" s="47"/>
    </row>
    <row r="279" spans="1:8" x14ac:dyDescent="0.25">
      <c r="A279" t="s">
        <v>565</v>
      </c>
      <c r="C279" t="s">
        <v>858</v>
      </c>
      <c r="D279" t="str">
        <f t="shared" si="4"/>
        <v xml:space="preserve">NIEM 3.0 / </v>
      </c>
      <c r="E279" t="s">
        <v>390</v>
      </c>
      <c r="G279" s="37"/>
      <c r="H279" s="47"/>
    </row>
    <row r="280" spans="1:8" x14ac:dyDescent="0.25">
      <c r="A280" t="s">
        <v>566</v>
      </c>
      <c r="C280" t="s">
        <v>858</v>
      </c>
      <c r="D280" t="str">
        <f t="shared" si="4"/>
        <v xml:space="preserve">NIEM 3.0 / </v>
      </c>
      <c r="E280" t="s">
        <v>390</v>
      </c>
      <c r="G280" s="37"/>
      <c r="H280" s="47"/>
    </row>
    <row r="281" spans="1:8" x14ac:dyDescent="0.25">
      <c r="A281" t="s">
        <v>42</v>
      </c>
      <c r="C281" t="s">
        <v>855</v>
      </c>
      <c r="D281" t="str">
        <f t="shared" si="4"/>
        <v>NIEM 3.0 / nc:JurisdictionType</v>
      </c>
      <c r="E281" t="s">
        <v>390</v>
      </c>
      <c r="F281" s="2" t="s">
        <v>450</v>
      </c>
      <c r="G281" s="37"/>
      <c r="H281" s="47"/>
    </row>
    <row r="282" spans="1:8" x14ac:dyDescent="0.25">
      <c r="A282" t="s">
        <v>255</v>
      </c>
      <c r="C282" t="s">
        <v>857</v>
      </c>
      <c r="D282" t="str">
        <f t="shared" si="4"/>
        <v>NIEM 3.0 / nc:JurisdictionAbstract</v>
      </c>
      <c r="E282" t="s">
        <v>390</v>
      </c>
      <c r="F282" s="2" t="s">
        <v>451</v>
      </c>
      <c r="G282" s="37"/>
      <c r="H282" s="47"/>
    </row>
    <row r="283" spans="1:8" x14ac:dyDescent="0.25">
      <c r="A283" t="s">
        <v>255</v>
      </c>
      <c r="C283" t="s">
        <v>857</v>
      </c>
      <c r="D283" t="str">
        <f t="shared" si="4"/>
        <v>NIEM 3.0 / nc:LocationCityName</v>
      </c>
      <c r="E283" t="s">
        <v>390</v>
      </c>
      <c r="F283" s="2" t="s">
        <v>406</v>
      </c>
      <c r="G283" s="37"/>
      <c r="H283" s="47" t="s">
        <v>1422</v>
      </c>
    </row>
    <row r="284" spans="1:8" x14ac:dyDescent="0.25">
      <c r="A284" t="s">
        <v>255</v>
      </c>
      <c r="C284" t="s">
        <v>857</v>
      </c>
      <c r="D284" t="str">
        <f t="shared" si="4"/>
        <v>NIEM 3.0 / nc:LocationCountry</v>
      </c>
      <c r="E284" t="s">
        <v>390</v>
      </c>
      <c r="F284" s="2" t="s">
        <v>452</v>
      </c>
      <c r="G284" s="37"/>
      <c r="H284" s="47" t="s">
        <v>1422</v>
      </c>
    </row>
    <row r="285" spans="1:8" x14ac:dyDescent="0.25">
      <c r="A285" t="s">
        <v>255</v>
      </c>
      <c r="C285" t="s">
        <v>857</v>
      </c>
      <c r="D285" t="str">
        <f t="shared" si="4"/>
        <v>NIEM 3.0 / nc:LocationCounty</v>
      </c>
      <c r="E285" t="s">
        <v>390</v>
      </c>
      <c r="F285" s="2" t="s">
        <v>453</v>
      </c>
      <c r="G285" s="37"/>
      <c r="H285" s="47" t="s">
        <v>1422</v>
      </c>
    </row>
    <row r="286" spans="1:8" x14ac:dyDescent="0.25">
      <c r="A286" t="s">
        <v>255</v>
      </c>
      <c r="C286" t="s">
        <v>857</v>
      </c>
      <c r="D286" t="str">
        <f t="shared" si="4"/>
        <v>NIEM 3.0 / nc:LocationState</v>
      </c>
      <c r="E286" t="s">
        <v>390</v>
      </c>
      <c r="F286" s="2" t="s">
        <v>454</v>
      </c>
      <c r="G286" s="37"/>
      <c r="H286" s="47" t="s">
        <v>1422</v>
      </c>
    </row>
    <row r="287" spans="1:8" x14ac:dyDescent="0.25">
      <c r="A287" t="s">
        <v>256</v>
      </c>
      <c r="C287" t="s">
        <v>857</v>
      </c>
      <c r="D287" t="str">
        <f t="shared" si="4"/>
        <v>NIEM 3.0 / nc:JurisdictionIdentification</v>
      </c>
      <c r="E287" t="s">
        <v>390</v>
      </c>
      <c r="F287" s="2" t="s">
        <v>455</v>
      </c>
      <c r="G287" s="37"/>
      <c r="H287" s="47"/>
    </row>
    <row r="288" spans="1:8" x14ac:dyDescent="0.25">
      <c r="A288" t="s">
        <v>257</v>
      </c>
      <c r="C288" t="s">
        <v>854</v>
      </c>
      <c r="D288" t="str">
        <f t="shared" si="4"/>
        <v>NIEM 3.0 / nc:OrganizationType</v>
      </c>
      <c r="E288" t="s">
        <v>390</v>
      </c>
      <c r="F288" s="2" t="s">
        <v>432</v>
      </c>
      <c r="G288" s="37"/>
      <c r="H288" s="47"/>
    </row>
    <row r="289" spans="1:8" x14ac:dyDescent="0.25">
      <c r="A289" t="s">
        <v>263</v>
      </c>
      <c r="C289" t="s">
        <v>857</v>
      </c>
      <c r="D289" t="str">
        <f t="shared" si="4"/>
        <v>NIEM 3.0 / nc:OrganizationTaxIdentification</v>
      </c>
      <c r="E289" t="s">
        <v>390</v>
      </c>
      <c r="F289" s="2" t="s">
        <v>442</v>
      </c>
      <c r="G289" s="37"/>
      <c r="H289" s="47"/>
    </row>
    <row r="290" spans="1:8" x14ac:dyDescent="0.25">
      <c r="A290" t="s">
        <v>475</v>
      </c>
      <c r="C290" t="s">
        <v>855</v>
      </c>
      <c r="D290" t="str">
        <f t="shared" si="4"/>
        <v>NIEM 3.0 / nc:OrganizationTaxIdentification</v>
      </c>
      <c r="E290" t="s">
        <v>390</v>
      </c>
      <c r="F290" s="2" t="s">
        <v>442</v>
      </c>
      <c r="G290" s="37"/>
      <c r="H290" s="47"/>
    </row>
    <row r="291" spans="1:8" x14ac:dyDescent="0.25">
      <c r="A291" t="s">
        <v>475</v>
      </c>
      <c r="C291" t="s">
        <v>855</v>
      </c>
      <c r="D291" t="str">
        <f t="shared" si="4"/>
        <v>NIEM 3.0 / nc:OrganizationIdentification</v>
      </c>
      <c r="E291" t="s">
        <v>390</v>
      </c>
      <c r="F291" s="2" t="s">
        <v>493</v>
      </c>
      <c r="G291" s="37"/>
      <c r="H291" s="47" t="s">
        <v>1422</v>
      </c>
    </row>
    <row r="292" spans="1:8" x14ac:dyDescent="0.25">
      <c r="A292" t="s">
        <v>475</v>
      </c>
      <c r="C292" t="s">
        <v>855</v>
      </c>
      <c r="D292" t="str">
        <f t="shared" si="4"/>
        <v>NIEM 3.0 / j:OrganizationIdentification</v>
      </c>
      <c r="E292" t="s">
        <v>390</v>
      </c>
      <c r="F292" s="2" t="s">
        <v>507</v>
      </c>
      <c r="G292" s="37"/>
      <c r="H292" s="47" t="s">
        <v>1422</v>
      </c>
    </row>
    <row r="293" spans="1:8" x14ac:dyDescent="0.25">
      <c r="A293" t="s">
        <v>258</v>
      </c>
      <c r="C293" t="s">
        <v>854</v>
      </c>
      <c r="D293" t="str">
        <f t="shared" si="4"/>
        <v>NIEM 3.0 / nc:OrganizationName</v>
      </c>
      <c r="E293" t="s">
        <v>390</v>
      </c>
      <c r="F293" s="2" t="s">
        <v>433</v>
      </c>
      <c r="G293" s="37"/>
      <c r="H293" s="47"/>
    </row>
    <row r="294" spans="1:8" x14ac:dyDescent="0.25">
      <c r="A294" t="s">
        <v>259</v>
      </c>
      <c r="C294" t="s">
        <v>856</v>
      </c>
      <c r="D294" t="str">
        <f t="shared" si="4"/>
        <v>NIEM 3.0 / nc:OrganizationDoingBusinessAsName</v>
      </c>
      <c r="E294" t="s">
        <v>390</v>
      </c>
      <c r="F294" s="2" t="s">
        <v>434</v>
      </c>
      <c r="G294" s="37"/>
      <c r="H294" s="47"/>
    </row>
    <row r="295" spans="1:8" x14ac:dyDescent="0.25">
      <c r="A295" t="s">
        <v>259</v>
      </c>
      <c r="C295" t="s">
        <v>856</v>
      </c>
      <c r="D295" t="str">
        <f t="shared" si="4"/>
        <v>NIEM 3.0 / nc:OrganizationAbbreviationText</v>
      </c>
      <c r="E295" t="s">
        <v>390</v>
      </c>
      <c r="F295" s="2" t="s">
        <v>435</v>
      </c>
      <c r="G295" s="37"/>
      <c r="H295" s="47" t="s">
        <v>1422</v>
      </c>
    </row>
    <row r="296" spans="1:8" x14ac:dyDescent="0.25">
      <c r="A296" t="s">
        <v>260</v>
      </c>
      <c r="C296" t="s">
        <v>855</v>
      </c>
      <c r="D296" t="str">
        <f t="shared" si="4"/>
        <v>NIEM 3.0 / nc:OrganizationCategory</v>
      </c>
      <c r="E296" t="s">
        <v>390</v>
      </c>
      <c r="F296" s="2" t="s">
        <v>436</v>
      </c>
      <c r="G296" s="37"/>
      <c r="H296" s="47"/>
    </row>
    <row r="297" spans="1:8" x14ac:dyDescent="0.25">
      <c r="A297" t="s">
        <v>261</v>
      </c>
      <c r="C297" t="s">
        <v>855</v>
      </c>
      <c r="D297" t="str">
        <f t="shared" si="4"/>
        <v>NIEM 3.0 / nc:OrganizationStatus</v>
      </c>
      <c r="E297" t="s">
        <v>390</v>
      </c>
      <c r="F297" s="2" t="s">
        <v>437</v>
      </c>
      <c r="G297" s="37"/>
      <c r="H297" s="47"/>
    </row>
    <row r="298" spans="1:8" x14ac:dyDescent="0.25">
      <c r="A298" t="s">
        <v>262</v>
      </c>
      <c r="C298" t="s">
        <v>855</v>
      </c>
      <c r="D298" t="str">
        <f t="shared" si="4"/>
        <v>NIEM 3.0 / nc:OrganizationActivityText</v>
      </c>
      <c r="E298" t="s">
        <v>390</v>
      </c>
      <c r="F298" s="2" t="s">
        <v>438</v>
      </c>
      <c r="G298" s="37"/>
      <c r="H298" s="47"/>
    </row>
    <row r="299" spans="1:8" x14ac:dyDescent="0.25">
      <c r="A299" t="s">
        <v>264</v>
      </c>
      <c r="C299" t="s">
        <v>858</v>
      </c>
      <c r="D299" t="str">
        <f t="shared" si="4"/>
        <v xml:space="preserve">NIEM 3.0 / </v>
      </c>
      <c r="E299" t="s">
        <v>390</v>
      </c>
      <c r="G299" s="37"/>
      <c r="H299" s="47"/>
    </row>
    <row r="300" spans="1:8" x14ac:dyDescent="0.25">
      <c r="A300" t="s">
        <v>476</v>
      </c>
      <c r="C300" t="s">
        <v>858</v>
      </c>
      <c r="D300" t="str">
        <f t="shared" si="4"/>
        <v xml:space="preserve">NIEM 3.0 / </v>
      </c>
      <c r="E300" t="s">
        <v>390</v>
      </c>
      <c r="G300" s="37"/>
      <c r="H300" s="47"/>
    </row>
    <row r="301" spans="1:8" x14ac:dyDescent="0.25">
      <c r="A301" t="s">
        <v>478</v>
      </c>
      <c r="C301" t="s">
        <v>856</v>
      </c>
      <c r="D301" t="str">
        <f t="shared" si="4"/>
        <v>NIEM 3.0 / nc:OrganizationLocation</v>
      </c>
      <c r="E301" t="s">
        <v>390</v>
      </c>
      <c r="F301" s="2" t="s">
        <v>439</v>
      </c>
      <c r="G301" s="37"/>
      <c r="H301" s="47"/>
    </row>
    <row r="302" spans="1:8" x14ac:dyDescent="0.25">
      <c r="A302" t="s">
        <v>478</v>
      </c>
      <c r="C302" t="s">
        <v>856</v>
      </c>
      <c r="D302" t="str">
        <f t="shared" si="4"/>
        <v>NIEM 3.0 / nc:OrganizationIncorporationLocation</v>
      </c>
      <c r="E302" t="s">
        <v>390</v>
      </c>
      <c r="F302" s="2" t="s">
        <v>494</v>
      </c>
      <c r="G302" s="37"/>
      <c r="H302" s="47" t="s">
        <v>1422</v>
      </c>
    </row>
    <row r="303" spans="1:8" x14ac:dyDescent="0.25">
      <c r="A303" t="s">
        <v>53</v>
      </c>
      <c r="C303" t="s">
        <v>855</v>
      </c>
      <c r="D303" t="str">
        <f t="shared" si="4"/>
        <v>NIEM 3.0 / nc:LocationType</v>
      </c>
      <c r="E303" t="s">
        <v>390</v>
      </c>
      <c r="F303" s="2" t="s">
        <v>415</v>
      </c>
      <c r="G303" s="37"/>
      <c r="H303" s="47"/>
    </row>
    <row r="304" spans="1:8" x14ac:dyDescent="0.25">
      <c r="A304" t="s">
        <v>265</v>
      </c>
      <c r="C304" t="s">
        <v>853</v>
      </c>
      <c r="D304" t="str">
        <f t="shared" si="4"/>
        <v>NIEM 3.0 / nc:LocationName</v>
      </c>
      <c r="E304" t="s">
        <v>390</v>
      </c>
      <c r="F304" s="2" t="s">
        <v>417</v>
      </c>
      <c r="G304" s="37"/>
      <c r="H304" s="47"/>
    </row>
    <row r="305" spans="1:8" x14ac:dyDescent="0.25">
      <c r="A305" t="s">
        <v>266</v>
      </c>
      <c r="C305" t="s">
        <v>855</v>
      </c>
      <c r="D305" t="str">
        <f t="shared" si="4"/>
        <v>NIEM 3.0 / nc:LocationIdentification</v>
      </c>
      <c r="E305" t="s">
        <v>390</v>
      </c>
      <c r="F305" s="2" t="s">
        <v>418</v>
      </c>
      <c r="G305" s="37"/>
      <c r="H305" s="47"/>
    </row>
    <row r="306" spans="1:8" x14ac:dyDescent="0.25">
      <c r="A306" t="s">
        <v>267</v>
      </c>
      <c r="C306" t="s">
        <v>855</v>
      </c>
      <c r="D306" t="str">
        <f t="shared" si="4"/>
        <v>NIEM 3.0 / nc:Address</v>
      </c>
      <c r="E306" t="s">
        <v>390</v>
      </c>
      <c r="F306" s="2" t="s">
        <v>416</v>
      </c>
      <c r="G306" s="37"/>
      <c r="H306" s="47"/>
    </row>
    <row r="307" spans="1:8" x14ac:dyDescent="0.25">
      <c r="A307" t="s">
        <v>268</v>
      </c>
      <c r="C307" t="s">
        <v>855</v>
      </c>
      <c r="D307" t="str">
        <f t="shared" si="4"/>
        <v>NIEM 3.0 / nc:LocationGeospatialCoordinate</v>
      </c>
      <c r="E307" t="s">
        <v>390</v>
      </c>
      <c r="F307" s="2" t="s">
        <v>419</v>
      </c>
      <c r="G307" s="37"/>
      <c r="H307" s="47"/>
    </row>
    <row r="308" spans="1:8" x14ac:dyDescent="0.25">
      <c r="A308" t="s">
        <v>268</v>
      </c>
      <c r="C308" t="s">
        <v>855</v>
      </c>
      <c r="D308" t="str">
        <f t="shared" si="4"/>
        <v>NIEM 3.0 / cbrn:GeographicPoint</v>
      </c>
      <c r="E308" t="s">
        <v>390</v>
      </c>
      <c r="F308" s="2" t="s">
        <v>509</v>
      </c>
      <c r="G308" s="37"/>
      <c r="H308" s="47" t="s">
        <v>1422</v>
      </c>
    </row>
    <row r="309" spans="1:8" x14ac:dyDescent="0.25">
      <c r="A309" t="s">
        <v>268</v>
      </c>
      <c r="C309" t="s">
        <v>856</v>
      </c>
      <c r="D309" t="str">
        <f t="shared" si="4"/>
        <v>NIEM 3.0 / m:LocationPointAbstract</v>
      </c>
      <c r="E309" t="s">
        <v>390</v>
      </c>
      <c r="F309" s="2" t="s">
        <v>510</v>
      </c>
      <c r="G309" s="37"/>
      <c r="H309" s="47" t="s">
        <v>1422</v>
      </c>
    </row>
    <row r="310" spans="1:8" x14ac:dyDescent="0.25">
      <c r="A310" t="s">
        <v>57</v>
      </c>
      <c r="C310" t="s">
        <v>858</v>
      </c>
      <c r="D310" t="str">
        <f t="shared" si="4"/>
        <v xml:space="preserve">NIEM 3.0 / </v>
      </c>
      <c r="E310" t="s">
        <v>390</v>
      </c>
      <c r="G310" s="37"/>
      <c r="H310" s="47"/>
    </row>
    <row r="311" spans="1:8" x14ac:dyDescent="0.25">
      <c r="A311" t="s">
        <v>567</v>
      </c>
      <c r="C311" t="s">
        <v>858</v>
      </c>
      <c r="D311" t="str">
        <f t="shared" si="4"/>
        <v xml:space="preserve">NIEM 3.0 / </v>
      </c>
      <c r="E311" t="s">
        <v>390</v>
      </c>
      <c r="G311" s="37"/>
      <c r="H311" s="47"/>
    </row>
    <row r="312" spans="1:8" x14ac:dyDescent="0.25">
      <c r="A312" t="s">
        <v>568</v>
      </c>
      <c r="C312" t="s">
        <v>858</v>
      </c>
      <c r="D312" t="str">
        <f t="shared" si="4"/>
        <v xml:space="preserve">NIEM 3.0 / </v>
      </c>
      <c r="E312" t="s">
        <v>390</v>
      </c>
      <c r="G312" s="37"/>
      <c r="H312" s="47"/>
    </row>
    <row r="313" spans="1:8" x14ac:dyDescent="0.25">
      <c r="A313" t="s">
        <v>569</v>
      </c>
      <c r="C313" t="s">
        <v>858</v>
      </c>
      <c r="D313" t="str">
        <f t="shared" si="4"/>
        <v xml:space="preserve">NIEM 3.0 / </v>
      </c>
      <c r="E313" t="s">
        <v>390</v>
      </c>
      <c r="G313" s="37"/>
      <c r="H313" s="47"/>
    </row>
    <row r="314" spans="1:8" x14ac:dyDescent="0.25">
      <c r="A314" t="s">
        <v>269</v>
      </c>
      <c r="C314" t="s">
        <v>856</v>
      </c>
      <c r="D314" t="str">
        <f t="shared" si="4"/>
        <v>NIEM 3.0 / nc:DateRangeType</v>
      </c>
      <c r="E314" t="s">
        <v>390</v>
      </c>
      <c r="F314" s="2" t="s">
        <v>431</v>
      </c>
      <c r="G314" s="37"/>
      <c r="H314" s="47"/>
    </row>
    <row r="315" spans="1:8" x14ac:dyDescent="0.25">
      <c r="A315" t="s">
        <v>43</v>
      </c>
      <c r="C315" t="s">
        <v>855</v>
      </c>
      <c r="D315" t="str">
        <f t="shared" si="4"/>
        <v>NIEM 3.0 / nc:PersonType</v>
      </c>
      <c r="E315" t="s">
        <v>390</v>
      </c>
      <c r="F315" s="2" t="s">
        <v>420</v>
      </c>
      <c r="G315" s="37"/>
      <c r="H315" s="47"/>
    </row>
    <row r="316" spans="1:8" x14ac:dyDescent="0.25">
      <c r="A316" t="s">
        <v>481</v>
      </c>
      <c r="C316" t="s">
        <v>856</v>
      </c>
      <c r="D316" t="str">
        <f t="shared" si="4"/>
        <v>NIEM 3.0 / nc:PersonLicenseIdentification</v>
      </c>
      <c r="E316" t="s">
        <v>390</v>
      </c>
      <c r="F316" s="2" t="s">
        <v>495</v>
      </c>
      <c r="G316" s="37"/>
      <c r="H316" s="47"/>
    </row>
    <row r="317" spans="1:8" x14ac:dyDescent="0.25">
      <c r="A317" t="s">
        <v>481</v>
      </c>
      <c r="C317" t="s">
        <v>856</v>
      </c>
      <c r="D317" t="str">
        <f t="shared" si="4"/>
        <v>NIEM 3.0 / nc:PersonNationalIdentification</v>
      </c>
      <c r="E317" t="s">
        <v>390</v>
      </c>
      <c r="F317" s="2" t="s">
        <v>496</v>
      </c>
      <c r="G317" s="37"/>
      <c r="H317" s="47" t="s">
        <v>1422</v>
      </c>
    </row>
    <row r="318" spans="1:8" x14ac:dyDescent="0.25">
      <c r="A318" t="s">
        <v>481</v>
      </c>
      <c r="C318" t="s">
        <v>856</v>
      </c>
      <c r="D318" t="str">
        <f t="shared" si="4"/>
        <v>NIEM 3.0 / nc:PersonPassportIdentification</v>
      </c>
      <c r="E318" t="s">
        <v>390</v>
      </c>
      <c r="F318" s="2" t="s">
        <v>497</v>
      </c>
      <c r="G318" s="37"/>
      <c r="H318" s="47" t="s">
        <v>1422</v>
      </c>
    </row>
    <row r="319" spans="1:8" x14ac:dyDescent="0.25">
      <c r="A319" t="s">
        <v>481</v>
      </c>
      <c r="C319" t="s">
        <v>856</v>
      </c>
      <c r="D319" t="str">
        <f t="shared" si="4"/>
        <v>NIEM 3.0 / nc:PersonSSNIdentification</v>
      </c>
      <c r="E319" t="s">
        <v>390</v>
      </c>
      <c r="F319" s="2" t="s">
        <v>499</v>
      </c>
      <c r="G319" s="37"/>
      <c r="H319" s="47" t="s">
        <v>1422</v>
      </c>
    </row>
    <row r="320" spans="1:8" x14ac:dyDescent="0.25">
      <c r="A320" t="s">
        <v>481</v>
      </c>
      <c r="C320" t="s">
        <v>856</v>
      </c>
      <c r="D320" t="str">
        <f t="shared" si="4"/>
        <v>NIEM 3.0 / nc:PersonStateIdentification</v>
      </c>
      <c r="E320" t="s">
        <v>390</v>
      </c>
      <c r="F320" s="2" t="s">
        <v>500</v>
      </c>
      <c r="G320" s="37"/>
      <c r="H320" s="47" t="s">
        <v>1422</v>
      </c>
    </row>
    <row r="321" spans="1:8" x14ac:dyDescent="0.25">
      <c r="A321" t="s">
        <v>481</v>
      </c>
      <c r="C321" t="s">
        <v>856</v>
      </c>
      <c r="D321" t="str">
        <f t="shared" si="4"/>
        <v>NIEM 3.0 / nc:PersonTaxIdentification</v>
      </c>
      <c r="E321" t="s">
        <v>390</v>
      </c>
      <c r="F321" s="2" t="s">
        <v>501</v>
      </c>
      <c r="G321" s="37"/>
      <c r="H321" s="47" t="s">
        <v>1422</v>
      </c>
    </row>
    <row r="322" spans="1:8" x14ac:dyDescent="0.25">
      <c r="A322" t="s">
        <v>481</v>
      </c>
      <c r="C322" t="s">
        <v>856</v>
      </c>
      <c r="D322" t="str">
        <f t="shared" ref="D322:D385" si="5">CONCATENATE(E322, " / ", F322)</f>
        <v>NIEM 3.0 / nc:PersonOtherIdentification</v>
      </c>
      <c r="E322" t="s">
        <v>390</v>
      </c>
      <c r="F322" s="2" t="s">
        <v>498</v>
      </c>
      <c r="G322" s="37"/>
      <c r="H322" s="47" t="s">
        <v>1422</v>
      </c>
    </row>
    <row r="323" spans="1:8" x14ac:dyDescent="0.25">
      <c r="A323" t="s">
        <v>481</v>
      </c>
      <c r="C323" t="s">
        <v>856</v>
      </c>
      <c r="D323" t="str">
        <f t="shared" si="5"/>
        <v>NIEM 3.0 / cyfs:StudentIdentification</v>
      </c>
      <c r="E323" t="s">
        <v>390</v>
      </c>
      <c r="F323" s="2" t="s">
        <v>502</v>
      </c>
      <c r="G323" s="37"/>
      <c r="H323" s="47" t="s">
        <v>1422</v>
      </c>
    </row>
    <row r="324" spans="1:8" x14ac:dyDescent="0.25">
      <c r="A324" t="s">
        <v>481</v>
      </c>
      <c r="C324" t="s">
        <v>856</v>
      </c>
      <c r="D324" t="str">
        <f t="shared" si="5"/>
        <v>NIEM 3.0 / j:PersonDEAIdentification</v>
      </c>
      <c r="E324" t="s">
        <v>390</v>
      </c>
      <c r="F324" s="2" t="s">
        <v>503</v>
      </c>
      <c r="G324" s="37"/>
      <c r="H324" s="47" t="s">
        <v>1422</v>
      </c>
    </row>
    <row r="325" spans="1:8" x14ac:dyDescent="0.25">
      <c r="A325" t="s">
        <v>481</v>
      </c>
      <c r="C325" t="s">
        <v>856</v>
      </c>
      <c r="D325" t="str">
        <f t="shared" si="5"/>
        <v>NIEM 3.0 / j:PersonInterpolIdentification</v>
      </c>
      <c r="E325" t="s">
        <v>390</v>
      </c>
      <c r="F325" s="2" t="s">
        <v>504</v>
      </c>
      <c r="G325" s="37"/>
      <c r="H325" s="47" t="s">
        <v>1422</v>
      </c>
    </row>
    <row r="326" spans="1:8" x14ac:dyDescent="0.25">
      <c r="A326" t="s">
        <v>270</v>
      </c>
      <c r="C326" t="s">
        <v>853</v>
      </c>
      <c r="D326" t="str">
        <f t="shared" si="5"/>
        <v>NIEM 3.0 / nc:PersonFullName</v>
      </c>
      <c r="E326" t="s">
        <v>390</v>
      </c>
      <c r="F326" s="2" t="s">
        <v>426</v>
      </c>
      <c r="G326" s="37"/>
      <c r="H326" s="47"/>
    </row>
    <row r="327" spans="1:8" x14ac:dyDescent="0.25">
      <c r="A327" t="s">
        <v>271</v>
      </c>
      <c r="C327" t="s">
        <v>853</v>
      </c>
      <c r="D327" t="str">
        <f t="shared" si="5"/>
        <v>NIEM 3.0 / nc:PersonGivenName</v>
      </c>
      <c r="E327" t="s">
        <v>390</v>
      </c>
      <c r="F327" s="2" t="s">
        <v>425</v>
      </c>
      <c r="G327" s="37"/>
      <c r="H327" s="47"/>
    </row>
    <row r="328" spans="1:8" x14ac:dyDescent="0.25">
      <c r="A328" t="s">
        <v>272</v>
      </c>
      <c r="C328" t="s">
        <v>853</v>
      </c>
      <c r="D328" t="str">
        <f t="shared" si="5"/>
        <v>NIEM 3.0 / nc:PersonSurName</v>
      </c>
      <c r="E328" t="s">
        <v>390</v>
      </c>
      <c r="F328" s="2" t="s">
        <v>427</v>
      </c>
      <c r="G328" s="37"/>
      <c r="H328" s="47"/>
    </row>
    <row r="329" spans="1:8" x14ac:dyDescent="0.25">
      <c r="A329" t="s">
        <v>570</v>
      </c>
      <c r="C329" t="s">
        <v>858</v>
      </c>
      <c r="D329" t="str">
        <f t="shared" si="5"/>
        <v xml:space="preserve">NIEM 3.0 / </v>
      </c>
      <c r="E329" t="s">
        <v>390</v>
      </c>
      <c r="G329" s="37"/>
      <c r="H329" s="47"/>
    </row>
    <row r="330" spans="1:8" x14ac:dyDescent="0.25">
      <c r="A330" t="s">
        <v>273</v>
      </c>
      <c r="C330" t="s">
        <v>856</v>
      </c>
      <c r="D330" t="str">
        <f t="shared" si="5"/>
        <v>NIEM 3.0 / nc:PersonPreferredName</v>
      </c>
      <c r="E330" t="s">
        <v>390</v>
      </c>
      <c r="F330" s="2" t="s">
        <v>428</v>
      </c>
      <c r="G330" s="37"/>
      <c r="H330" s="47"/>
    </row>
    <row r="331" spans="1:8" x14ac:dyDescent="0.25">
      <c r="A331" t="s">
        <v>274</v>
      </c>
      <c r="C331" t="s">
        <v>855</v>
      </c>
      <c r="D331" t="str">
        <f t="shared" si="5"/>
        <v>NIEM 3.0 / nc:PersonSex</v>
      </c>
      <c r="E331" t="s">
        <v>390</v>
      </c>
      <c r="F331" s="2" t="s">
        <v>429</v>
      </c>
      <c r="G331" s="37"/>
      <c r="H331" s="47"/>
    </row>
    <row r="332" spans="1:8" x14ac:dyDescent="0.25">
      <c r="A332" t="s">
        <v>275</v>
      </c>
      <c r="C332" t="s">
        <v>857</v>
      </c>
      <c r="D332" t="str">
        <f t="shared" si="5"/>
        <v>NIEM 3.0 / nc:PersonMaidenName</v>
      </c>
      <c r="E332" t="s">
        <v>390</v>
      </c>
      <c r="F332" s="2" t="s">
        <v>456</v>
      </c>
      <c r="G332" s="37"/>
      <c r="H332" s="47"/>
    </row>
    <row r="333" spans="1:8" x14ac:dyDescent="0.25">
      <c r="A333" t="s">
        <v>276</v>
      </c>
      <c r="C333" t="s">
        <v>853</v>
      </c>
      <c r="D333" t="str">
        <f t="shared" si="5"/>
        <v>NIEM 3.0 / nc:PersonBirthDate</v>
      </c>
      <c r="E333" t="s">
        <v>390</v>
      </c>
      <c r="F333" s="2" t="s">
        <v>421</v>
      </c>
      <c r="G333" s="37"/>
      <c r="H333" s="47"/>
    </row>
    <row r="334" spans="1:8" x14ac:dyDescent="0.25">
      <c r="A334" t="s">
        <v>277</v>
      </c>
      <c r="C334" t="s">
        <v>853</v>
      </c>
      <c r="D334" t="str">
        <f t="shared" si="5"/>
        <v>NIEM 3.0 / nc:PersonDeathDate</v>
      </c>
      <c r="E334" t="s">
        <v>390</v>
      </c>
      <c r="F334" s="2" t="s">
        <v>424</v>
      </c>
      <c r="G334" s="37"/>
      <c r="H334" s="47"/>
    </row>
    <row r="335" spans="1:8" x14ac:dyDescent="0.25">
      <c r="A335" t="s">
        <v>278</v>
      </c>
      <c r="C335" t="s">
        <v>855</v>
      </c>
      <c r="D335" t="str">
        <f t="shared" si="5"/>
        <v>NIEM 3.0 / nc:PersonNationality</v>
      </c>
      <c r="E335" t="s">
        <v>390</v>
      </c>
      <c r="F335" s="2" t="s">
        <v>430</v>
      </c>
      <c r="G335" s="37"/>
      <c r="H335" s="47"/>
    </row>
    <row r="336" spans="1:8" x14ac:dyDescent="0.25">
      <c r="A336" t="s">
        <v>571</v>
      </c>
      <c r="C336" t="s">
        <v>858</v>
      </c>
      <c r="D336" t="str">
        <f t="shared" si="5"/>
        <v xml:space="preserve">NIEM 3.0 / </v>
      </c>
      <c r="E336" t="s">
        <v>390</v>
      </c>
      <c r="G336" s="37"/>
      <c r="H336" s="47"/>
    </row>
    <row r="337" spans="1:8" x14ac:dyDescent="0.25">
      <c r="A337" t="s">
        <v>279</v>
      </c>
      <c r="C337" t="s">
        <v>853</v>
      </c>
      <c r="D337" t="str">
        <f t="shared" si="5"/>
        <v>NIEM 3.0 / nc:PersonBirthLocation</v>
      </c>
      <c r="E337" t="s">
        <v>390</v>
      </c>
      <c r="F337" s="2" t="s">
        <v>422</v>
      </c>
      <c r="G337" s="37"/>
      <c r="H337" s="47"/>
    </row>
    <row r="338" spans="1:8" x14ac:dyDescent="0.25">
      <c r="A338" t="s">
        <v>505</v>
      </c>
      <c r="C338" t="s">
        <v>853</v>
      </c>
      <c r="D338" t="str">
        <f t="shared" si="5"/>
        <v>NIEM 3.0 / m:PersonDeathLocation</v>
      </c>
      <c r="E338" t="s">
        <v>390</v>
      </c>
      <c r="F338" s="2" t="s">
        <v>506</v>
      </c>
      <c r="G338" s="37"/>
      <c r="H338" s="47"/>
    </row>
    <row r="339" spans="1:8" x14ac:dyDescent="0.25">
      <c r="A339" t="s">
        <v>280</v>
      </c>
      <c r="C339" t="s">
        <v>855</v>
      </c>
      <c r="D339" t="str">
        <f t="shared" si="5"/>
        <v>NIEM 3.0 / nc:PersonCitizenship</v>
      </c>
      <c r="E339" t="s">
        <v>390</v>
      </c>
      <c r="F339" s="2" t="s">
        <v>423</v>
      </c>
      <c r="G339" s="37"/>
      <c r="H339" s="47"/>
    </row>
    <row r="340" spans="1:8" x14ac:dyDescent="0.25">
      <c r="A340" t="s">
        <v>281</v>
      </c>
      <c r="C340" t="s">
        <v>858</v>
      </c>
      <c r="D340" t="str">
        <f t="shared" si="5"/>
        <v xml:space="preserve">NIEM 3.0 / </v>
      </c>
      <c r="E340" t="s">
        <v>390</v>
      </c>
      <c r="G340" s="37"/>
      <c r="H340" s="47"/>
    </row>
    <row r="341" spans="1:8" x14ac:dyDescent="0.25">
      <c r="A341" t="s">
        <v>489</v>
      </c>
      <c r="C341" t="s">
        <v>858</v>
      </c>
      <c r="D341" t="str">
        <f t="shared" si="5"/>
        <v xml:space="preserve">NIEM 3.0 / </v>
      </c>
      <c r="E341" t="s">
        <v>390</v>
      </c>
      <c r="G341" s="37"/>
      <c r="H341" s="47"/>
    </row>
    <row r="342" spans="1:8" x14ac:dyDescent="0.25">
      <c r="A342" t="s">
        <v>282</v>
      </c>
      <c r="C342" t="s">
        <v>855</v>
      </c>
      <c r="D342" t="str">
        <f t="shared" si="5"/>
        <v>NIEM 3.0 / cyfs:ServiceType</v>
      </c>
      <c r="E342" t="s">
        <v>390</v>
      </c>
      <c r="F342" s="2" t="s">
        <v>444</v>
      </c>
      <c r="G342" s="37"/>
      <c r="H342" s="47"/>
    </row>
    <row r="343" spans="1:8" x14ac:dyDescent="0.25">
      <c r="A343" t="s">
        <v>283</v>
      </c>
      <c r="C343" t="s">
        <v>853</v>
      </c>
      <c r="D343" t="str">
        <f t="shared" si="5"/>
        <v>NIEM 3.0 / nc:ActivityName</v>
      </c>
      <c r="E343" t="s">
        <v>390</v>
      </c>
      <c r="F343" s="2" t="s">
        <v>446</v>
      </c>
      <c r="G343" s="37"/>
      <c r="H343" s="47"/>
    </row>
    <row r="344" spans="1:8" x14ac:dyDescent="0.25">
      <c r="A344" t="s">
        <v>284</v>
      </c>
      <c r="C344" t="s">
        <v>855</v>
      </c>
      <c r="D344" t="str">
        <f t="shared" si="5"/>
        <v>NIEM 3.0 / cyfs:ServiceDescriptionText</v>
      </c>
      <c r="E344" t="s">
        <v>390</v>
      </c>
      <c r="F344" s="2" t="s">
        <v>445</v>
      </c>
      <c r="G344" s="37"/>
      <c r="H344" s="47"/>
    </row>
    <row r="345" spans="1:8" x14ac:dyDescent="0.25">
      <c r="A345" t="s">
        <v>284</v>
      </c>
      <c r="C345" t="s">
        <v>855</v>
      </c>
      <c r="D345" t="str">
        <f t="shared" si="5"/>
        <v>NIEM 3.0 / nc:ActivityDescriptionText</v>
      </c>
      <c r="E345" t="s">
        <v>390</v>
      </c>
      <c r="F345" s="2" t="s">
        <v>448</v>
      </c>
      <c r="G345" s="37"/>
      <c r="H345" s="47" t="s">
        <v>1422</v>
      </c>
    </row>
    <row r="346" spans="1:8" x14ac:dyDescent="0.25">
      <c r="A346" t="s">
        <v>285</v>
      </c>
      <c r="C346" t="s">
        <v>855</v>
      </c>
      <c r="D346" t="str">
        <f t="shared" si="5"/>
        <v>NIEM 3.0 / nc:ActivityCategoryText</v>
      </c>
      <c r="E346" t="s">
        <v>390</v>
      </c>
      <c r="F346" s="2" t="s">
        <v>447</v>
      </c>
      <c r="G346" s="37"/>
      <c r="H346" s="47"/>
    </row>
    <row r="347" spans="1:8" x14ac:dyDescent="0.25">
      <c r="A347" t="s">
        <v>572</v>
      </c>
      <c r="C347" t="s">
        <v>858</v>
      </c>
      <c r="D347" t="str">
        <f t="shared" si="5"/>
        <v xml:space="preserve">NIEM 3.0 / </v>
      </c>
      <c r="E347" t="s">
        <v>390</v>
      </c>
      <c r="G347" s="37"/>
      <c r="H347" s="47"/>
    </row>
    <row r="348" spans="1:8" x14ac:dyDescent="0.25">
      <c r="A348" t="s">
        <v>286</v>
      </c>
      <c r="C348" t="s">
        <v>858</v>
      </c>
      <c r="D348" t="str">
        <f t="shared" si="5"/>
        <v xml:space="preserve">NIEM 3.0 / </v>
      </c>
      <c r="E348" t="s">
        <v>390</v>
      </c>
      <c r="G348" s="37"/>
      <c r="H348" s="47"/>
    </row>
    <row r="349" spans="1:8" x14ac:dyDescent="0.25">
      <c r="A349" t="s">
        <v>622</v>
      </c>
      <c r="C349" t="s">
        <v>858</v>
      </c>
      <c r="D349" t="str">
        <f t="shared" si="5"/>
        <v xml:space="preserve">NIEM 3.0 / </v>
      </c>
      <c r="E349" t="s">
        <v>390</v>
      </c>
      <c r="G349" s="37"/>
      <c r="H349" s="47"/>
    </row>
    <row r="350" spans="1:8" x14ac:dyDescent="0.25">
      <c r="A350" t="s">
        <v>573</v>
      </c>
      <c r="C350" t="s">
        <v>858</v>
      </c>
      <c r="D350" t="str">
        <f t="shared" si="5"/>
        <v xml:space="preserve">NIEM 3.0 / </v>
      </c>
      <c r="E350" t="s">
        <v>390</v>
      </c>
      <c r="G350" s="37"/>
      <c r="H350" s="47"/>
    </row>
    <row r="351" spans="1:8" x14ac:dyDescent="0.25">
      <c r="A351" t="s">
        <v>574</v>
      </c>
      <c r="C351" t="s">
        <v>858</v>
      </c>
      <c r="D351" t="str">
        <f t="shared" si="5"/>
        <v xml:space="preserve">NIEM 3.0 / </v>
      </c>
      <c r="E351" t="s">
        <v>390</v>
      </c>
      <c r="G351" s="37"/>
      <c r="H351" s="47"/>
    </row>
    <row r="352" spans="1:8" x14ac:dyDescent="0.25">
      <c r="A352" t="s">
        <v>575</v>
      </c>
      <c r="C352" t="s">
        <v>858</v>
      </c>
      <c r="D352" t="str">
        <f t="shared" si="5"/>
        <v xml:space="preserve">NIEM 3.0 / </v>
      </c>
      <c r="E352" t="s">
        <v>390</v>
      </c>
      <c r="G352" s="37"/>
      <c r="H352" s="47"/>
    </row>
    <row r="353" spans="1:8" x14ac:dyDescent="0.25">
      <c r="A353" t="s">
        <v>623</v>
      </c>
      <c r="C353" t="s">
        <v>858</v>
      </c>
      <c r="D353" t="str">
        <f t="shared" si="5"/>
        <v xml:space="preserve">NIEM 3.0 / </v>
      </c>
      <c r="E353" t="s">
        <v>390</v>
      </c>
      <c r="G353" s="37"/>
      <c r="H353" s="47"/>
    </row>
    <row r="354" spans="1:8" x14ac:dyDescent="0.25">
      <c r="A354" t="s">
        <v>576</v>
      </c>
      <c r="C354" t="s">
        <v>858</v>
      </c>
      <c r="D354" t="str">
        <f t="shared" si="5"/>
        <v xml:space="preserve">NIEM 3.0 / </v>
      </c>
      <c r="E354" t="s">
        <v>390</v>
      </c>
      <c r="G354" s="37"/>
      <c r="H354" s="47"/>
    </row>
    <row r="355" spans="1:8" x14ac:dyDescent="0.25">
      <c r="A355" t="s">
        <v>577</v>
      </c>
      <c r="C355" t="s">
        <v>858</v>
      </c>
      <c r="D355" t="str">
        <f t="shared" si="5"/>
        <v xml:space="preserve">NIEM 3.0 / </v>
      </c>
      <c r="E355" t="s">
        <v>390</v>
      </c>
      <c r="G355" s="37"/>
      <c r="H355" s="47"/>
    </row>
    <row r="356" spans="1:8" x14ac:dyDescent="0.25">
      <c r="A356" t="s">
        <v>578</v>
      </c>
      <c r="C356" t="s">
        <v>858</v>
      </c>
      <c r="D356" t="str">
        <f t="shared" si="5"/>
        <v xml:space="preserve">NIEM 3.0 / </v>
      </c>
      <c r="E356" t="s">
        <v>390</v>
      </c>
      <c r="G356" s="37"/>
      <c r="H356" s="47"/>
    </row>
    <row r="357" spans="1:8" x14ac:dyDescent="0.25">
      <c r="A357" t="s">
        <v>287</v>
      </c>
      <c r="C357" t="s">
        <v>858</v>
      </c>
      <c r="D357" t="str">
        <f t="shared" si="5"/>
        <v xml:space="preserve">NIEM 3.0 / </v>
      </c>
      <c r="E357" t="s">
        <v>390</v>
      </c>
      <c r="G357" s="37"/>
      <c r="H357" s="47"/>
    </row>
    <row r="358" spans="1:8" x14ac:dyDescent="0.25">
      <c r="A358" t="s">
        <v>27</v>
      </c>
      <c r="C358" t="s">
        <v>858</v>
      </c>
      <c r="D358" t="str">
        <f t="shared" si="5"/>
        <v xml:space="preserve">NIEM 3.0 / </v>
      </c>
      <c r="E358" t="s">
        <v>390</v>
      </c>
      <c r="G358" s="37"/>
      <c r="H358" s="47"/>
    </row>
    <row r="359" spans="1:8" x14ac:dyDescent="0.25">
      <c r="A359" t="s">
        <v>288</v>
      </c>
      <c r="C359" t="s">
        <v>858</v>
      </c>
      <c r="D359" t="str">
        <f t="shared" si="5"/>
        <v xml:space="preserve">NIEM 3.0 / </v>
      </c>
      <c r="E359" t="s">
        <v>390</v>
      </c>
      <c r="G359" s="37"/>
      <c r="H359" s="47"/>
    </row>
    <row r="360" spans="1:8" x14ac:dyDescent="0.25">
      <c r="A360" t="s">
        <v>579</v>
      </c>
      <c r="C360" t="s">
        <v>858</v>
      </c>
      <c r="D360" t="str">
        <f t="shared" si="5"/>
        <v xml:space="preserve">NIEM 3.0 / </v>
      </c>
      <c r="E360" t="s">
        <v>390</v>
      </c>
      <c r="G360" s="37"/>
      <c r="H360" s="47"/>
    </row>
    <row r="361" spans="1:8" x14ac:dyDescent="0.25">
      <c r="A361" t="s">
        <v>37</v>
      </c>
      <c r="C361" t="s">
        <v>858</v>
      </c>
      <c r="D361" t="str">
        <f t="shared" si="5"/>
        <v xml:space="preserve">NIEM 3.0 / </v>
      </c>
      <c r="E361" t="s">
        <v>390</v>
      </c>
      <c r="G361" s="37"/>
      <c r="H361" s="47"/>
    </row>
    <row r="362" spans="1:8" x14ac:dyDescent="0.25">
      <c r="A362" t="s">
        <v>514</v>
      </c>
      <c r="C362" t="s">
        <v>858</v>
      </c>
      <c r="D362" t="str">
        <f t="shared" si="5"/>
        <v xml:space="preserve">NIEM 3.0 / </v>
      </c>
      <c r="E362" t="s">
        <v>390</v>
      </c>
      <c r="G362" s="37"/>
      <c r="H362" s="47"/>
    </row>
    <row r="363" spans="1:8" x14ac:dyDescent="0.25">
      <c r="A363" t="s">
        <v>515</v>
      </c>
      <c r="C363" t="s">
        <v>858</v>
      </c>
      <c r="D363" t="str">
        <f t="shared" si="5"/>
        <v xml:space="preserve">NIEM 3.0 / </v>
      </c>
      <c r="E363" t="s">
        <v>390</v>
      </c>
      <c r="G363" s="37"/>
      <c r="H363" s="47"/>
    </row>
    <row r="364" spans="1:8" x14ac:dyDescent="0.25">
      <c r="A364" t="s">
        <v>516</v>
      </c>
      <c r="C364" t="s">
        <v>858</v>
      </c>
      <c r="D364" t="str">
        <f t="shared" si="5"/>
        <v xml:space="preserve">NIEM 3.0 / </v>
      </c>
      <c r="E364" t="s">
        <v>390</v>
      </c>
      <c r="G364" s="37"/>
      <c r="H364" s="47"/>
    </row>
    <row r="365" spans="1:8" x14ac:dyDescent="0.25">
      <c r="A365" t="s">
        <v>517</v>
      </c>
      <c r="C365" t="s">
        <v>858</v>
      </c>
      <c r="D365" t="str">
        <f t="shared" si="5"/>
        <v xml:space="preserve">NIEM 3.0 / </v>
      </c>
      <c r="E365" t="s">
        <v>390</v>
      </c>
      <c r="G365" s="37"/>
      <c r="H365" s="47"/>
    </row>
    <row r="366" spans="1:8" x14ac:dyDescent="0.25">
      <c r="A366" t="s">
        <v>518</v>
      </c>
      <c r="C366" t="s">
        <v>855</v>
      </c>
      <c r="D366" t="str">
        <f t="shared" si="5"/>
        <v>NIEM 3.0 / nc:DateType</v>
      </c>
      <c r="E366" t="s">
        <v>390</v>
      </c>
      <c r="F366" s="2" t="s">
        <v>549</v>
      </c>
      <c r="G366" s="37"/>
      <c r="H366" s="47"/>
    </row>
    <row r="367" spans="1:8" x14ac:dyDescent="0.25">
      <c r="A367" t="s">
        <v>1</v>
      </c>
      <c r="C367" t="s">
        <v>855</v>
      </c>
      <c r="D367" t="str">
        <f t="shared" si="5"/>
        <v>NIEM 3.0 / nc:IdentificationType</v>
      </c>
      <c r="E367" t="s">
        <v>390</v>
      </c>
      <c r="F367" s="2" t="s">
        <v>543</v>
      </c>
      <c r="G367" s="37"/>
      <c r="H367" s="47"/>
    </row>
    <row r="368" spans="1:8" x14ac:dyDescent="0.25">
      <c r="A368" t="s">
        <v>558</v>
      </c>
      <c r="C368" t="s">
        <v>853</v>
      </c>
      <c r="D368" t="str">
        <f t="shared" si="5"/>
        <v>NIEM 3.0 / nc:IdentificationID</v>
      </c>
      <c r="E368" t="s">
        <v>390</v>
      </c>
      <c r="F368" s="2" t="s">
        <v>544</v>
      </c>
      <c r="G368" s="37"/>
      <c r="H368" s="47"/>
    </row>
    <row r="369" spans="1:8" x14ac:dyDescent="0.25">
      <c r="A369" t="s">
        <v>519</v>
      </c>
      <c r="C369" t="s">
        <v>855</v>
      </c>
      <c r="D369" t="str">
        <f t="shared" si="5"/>
        <v>NIEM 3.0 / nc:IdentificationCategory</v>
      </c>
      <c r="E369" t="s">
        <v>390</v>
      </c>
      <c r="F369" s="2" t="s">
        <v>545</v>
      </c>
      <c r="G369" s="37"/>
      <c r="H369" s="47"/>
    </row>
    <row r="370" spans="1:8" x14ac:dyDescent="0.25">
      <c r="A370" t="s">
        <v>520</v>
      </c>
      <c r="C370" t="s">
        <v>857</v>
      </c>
      <c r="D370" t="str">
        <f t="shared" si="5"/>
        <v>NIEM 3.0 / nc:IdentificationEffectiveDate</v>
      </c>
      <c r="E370" t="s">
        <v>390</v>
      </c>
      <c r="F370" s="2" t="s">
        <v>546</v>
      </c>
      <c r="G370" s="37"/>
      <c r="H370" s="47"/>
    </row>
    <row r="371" spans="1:8" x14ac:dyDescent="0.25">
      <c r="A371" t="s">
        <v>521</v>
      </c>
      <c r="C371" t="s">
        <v>853</v>
      </c>
      <c r="D371" t="str">
        <f t="shared" si="5"/>
        <v>NIEM 3.0 / nc:IdentificationSourceText</v>
      </c>
      <c r="E371" t="s">
        <v>390</v>
      </c>
      <c r="F371" s="2" t="s">
        <v>547</v>
      </c>
      <c r="G371" s="37"/>
      <c r="H371" s="47"/>
    </row>
    <row r="372" spans="1:8" x14ac:dyDescent="0.25">
      <c r="A372" t="s">
        <v>522</v>
      </c>
      <c r="C372" t="s">
        <v>858</v>
      </c>
      <c r="D372" t="str">
        <f t="shared" si="5"/>
        <v xml:space="preserve">NIEM 3.0 / </v>
      </c>
      <c r="E372" t="s">
        <v>390</v>
      </c>
      <c r="G372" s="37"/>
      <c r="H372" s="47"/>
    </row>
    <row r="373" spans="1:8" x14ac:dyDescent="0.25">
      <c r="A373" s="12" t="s">
        <v>511</v>
      </c>
      <c r="B373" s="12"/>
      <c r="C373" s="12" t="s">
        <v>853</v>
      </c>
      <c r="D373" s="12" t="str">
        <f t="shared" si="5"/>
        <v>NIEM 3.0 / niem-xs:string</v>
      </c>
      <c r="E373" s="12" t="s">
        <v>390</v>
      </c>
      <c r="F373" s="36" t="s">
        <v>548</v>
      </c>
      <c r="G373" s="37"/>
      <c r="H373" s="47"/>
    </row>
    <row r="374" spans="1:8" x14ac:dyDescent="0.25">
      <c r="A374" t="s">
        <v>9</v>
      </c>
      <c r="C374" t="s">
        <v>853</v>
      </c>
      <c r="D374" t="str">
        <f t="shared" si="5"/>
        <v>NIEM 3.0 / nc:TextType</v>
      </c>
      <c r="E374" t="s">
        <v>390</v>
      </c>
      <c r="F374" s="2" t="s">
        <v>541</v>
      </c>
      <c r="G374" s="37"/>
      <c r="H374" s="47"/>
    </row>
    <row r="375" spans="1:8" x14ac:dyDescent="0.25">
      <c r="A375" t="s">
        <v>523</v>
      </c>
      <c r="C375" t="s">
        <v>853</v>
      </c>
      <c r="D375" t="str">
        <f t="shared" si="5"/>
        <v>NIEM 3.0 / nc:TextType</v>
      </c>
      <c r="E375" t="s">
        <v>390</v>
      </c>
      <c r="F375" s="2" t="s">
        <v>541</v>
      </c>
      <c r="G375" s="37"/>
      <c r="H375" s="47"/>
    </row>
    <row r="376" spans="1:8" x14ac:dyDescent="0.25">
      <c r="A376" t="s">
        <v>524</v>
      </c>
      <c r="C376" t="s">
        <v>853</v>
      </c>
      <c r="D376" t="str">
        <f t="shared" si="5"/>
        <v>NIEM 3.0 / @xml:lang</v>
      </c>
      <c r="E376" t="s">
        <v>390</v>
      </c>
      <c r="F376" s="2" t="s">
        <v>542</v>
      </c>
      <c r="G376" s="37"/>
      <c r="H376" s="47"/>
    </row>
    <row r="377" spans="1:8" ht="15.75" thickBot="1" x14ac:dyDescent="0.3">
      <c r="A377" s="19" t="s">
        <v>22</v>
      </c>
      <c r="B377" s="19"/>
      <c r="C377" s="19" t="s">
        <v>853</v>
      </c>
      <c r="D377" s="19" t="str">
        <f t="shared" si="5"/>
        <v>NIEM 3.0 / niem-xs:anyURI</v>
      </c>
      <c r="E377" s="19" t="s">
        <v>390</v>
      </c>
      <c r="F377" s="29" t="s">
        <v>550</v>
      </c>
      <c r="G377" s="39"/>
      <c r="H377" s="47"/>
    </row>
    <row r="378" spans="1:8" x14ac:dyDescent="0.25">
      <c r="A378" t="s">
        <v>6</v>
      </c>
      <c r="C378" t="s">
        <v>853</v>
      </c>
      <c r="D378" t="str">
        <f t="shared" si="5"/>
        <v>Core Vocabularies RDF Schemas / locn:Address</v>
      </c>
      <c r="E378" t="s">
        <v>671</v>
      </c>
      <c r="F378" s="2" t="s">
        <v>639</v>
      </c>
      <c r="G378" s="16" t="s">
        <v>624</v>
      </c>
      <c r="H378" s="47"/>
    </row>
    <row r="379" spans="1:8" x14ac:dyDescent="0.25">
      <c r="A379" t="s">
        <v>241</v>
      </c>
      <c r="C379" t="s">
        <v>853</v>
      </c>
      <c r="D379" t="str">
        <f t="shared" si="5"/>
        <v>Core Vocabularies RDF Schemas / locn:fullAddress</v>
      </c>
      <c r="E379" t="s">
        <v>671</v>
      </c>
      <c r="F379" s="2" t="s">
        <v>626</v>
      </c>
      <c r="G379" s="16" t="s">
        <v>624</v>
      </c>
      <c r="H379" s="47"/>
    </row>
    <row r="380" spans="1:8" x14ac:dyDescent="0.25">
      <c r="A380" t="s">
        <v>242</v>
      </c>
      <c r="C380" t="s">
        <v>853</v>
      </c>
      <c r="D380" t="str">
        <f t="shared" si="5"/>
        <v>Core Vocabularies RDF Schemas / locn:poBox</v>
      </c>
      <c r="E380" t="s">
        <v>671</v>
      </c>
      <c r="F380" s="2" t="s">
        <v>627</v>
      </c>
      <c r="G380" s="16" t="s">
        <v>624</v>
      </c>
      <c r="H380" s="47"/>
    </row>
    <row r="381" spans="1:8" x14ac:dyDescent="0.25">
      <c r="A381" t="s">
        <v>243</v>
      </c>
      <c r="C381" t="s">
        <v>853</v>
      </c>
      <c r="D381" t="str">
        <f t="shared" si="5"/>
        <v>Core Vocabularies RDF Schemas / locn:thoroughfare</v>
      </c>
      <c r="E381" t="s">
        <v>671</v>
      </c>
      <c r="F381" s="2" t="s">
        <v>628</v>
      </c>
      <c r="G381" s="16" t="s">
        <v>624</v>
      </c>
      <c r="H381" s="47"/>
    </row>
    <row r="382" spans="1:8" x14ac:dyDescent="0.25">
      <c r="A382" t="s">
        <v>244</v>
      </c>
      <c r="C382" t="s">
        <v>853</v>
      </c>
      <c r="D382" t="str">
        <f t="shared" si="5"/>
        <v>Core Vocabularies RDF Schemas / locn:locatorDesignator</v>
      </c>
      <c r="E382" t="s">
        <v>671</v>
      </c>
      <c r="F382" s="2" t="s">
        <v>629</v>
      </c>
      <c r="G382" s="16" t="s">
        <v>624</v>
      </c>
      <c r="H382" s="47"/>
    </row>
    <row r="383" spans="1:8" x14ac:dyDescent="0.25">
      <c r="A383" t="s">
        <v>245</v>
      </c>
      <c r="C383" t="s">
        <v>853</v>
      </c>
      <c r="D383" t="str">
        <f t="shared" si="5"/>
        <v>Core Vocabularies RDF Schemas / locn:locatorName</v>
      </c>
      <c r="E383" t="s">
        <v>671</v>
      </c>
      <c r="F383" s="2" t="s">
        <v>630</v>
      </c>
      <c r="G383" s="16" t="s">
        <v>624</v>
      </c>
      <c r="H383" s="47"/>
    </row>
    <row r="384" spans="1:8" x14ac:dyDescent="0.25">
      <c r="A384" t="s">
        <v>246</v>
      </c>
      <c r="C384" t="s">
        <v>853</v>
      </c>
      <c r="D384" t="str">
        <f t="shared" si="5"/>
        <v>Core Vocabularies RDF Schemas / locn:addressArea</v>
      </c>
      <c r="E384" t="s">
        <v>671</v>
      </c>
      <c r="F384" s="2" t="s">
        <v>631</v>
      </c>
      <c r="G384" s="16" t="s">
        <v>624</v>
      </c>
      <c r="H384" s="47"/>
    </row>
    <row r="385" spans="1:8" x14ac:dyDescent="0.25">
      <c r="A385" t="s">
        <v>247</v>
      </c>
      <c r="C385" t="s">
        <v>853</v>
      </c>
      <c r="D385" t="str">
        <f t="shared" si="5"/>
        <v>Core Vocabularies RDF Schemas / locn:postName</v>
      </c>
      <c r="E385" t="s">
        <v>671</v>
      </c>
      <c r="F385" s="2" t="s">
        <v>632</v>
      </c>
      <c r="G385" s="16" t="s">
        <v>624</v>
      </c>
      <c r="H385" s="47"/>
    </row>
    <row r="386" spans="1:8" x14ac:dyDescent="0.25">
      <c r="A386" t="s">
        <v>248</v>
      </c>
      <c r="C386" t="s">
        <v>853</v>
      </c>
      <c r="D386" t="str">
        <f t="shared" ref="D386:D449" si="6">CONCATENATE(E386, " / ", F386)</f>
        <v>Core Vocabularies RDF Schemas / locn:adminUnitL2</v>
      </c>
      <c r="E386" t="s">
        <v>671</v>
      </c>
      <c r="F386" s="2" t="s">
        <v>633</v>
      </c>
      <c r="G386" s="16" t="s">
        <v>624</v>
      </c>
      <c r="H386" s="47"/>
    </row>
    <row r="387" spans="1:8" x14ac:dyDescent="0.25">
      <c r="A387" t="s">
        <v>249</v>
      </c>
      <c r="C387" t="s">
        <v>853</v>
      </c>
      <c r="D387" t="str">
        <f t="shared" si="6"/>
        <v>Core Vocabularies RDF Schemas / locn:adminUnitL1</v>
      </c>
      <c r="E387" t="s">
        <v>671</v>
      </c>
      <c r="F387" s="2" t="s">
        <v>634</v>
      </c>
      <c r="G387" s="16" t="s">
        <v>624</v>
      </c>
      <c r="H387" s="47"/>
    </row>
    <row r="388" spans="1:8" x14ac:dyDescent="0.25">
      <c r="A388" t="s">
        <v>250</v>
      </c>
      <c r="C388" t="s">
        <v>853</v>
      </c>
      <c r="D388" t="str">
        <f t="shared" si="6"/>
        <v>Core Vocabularies RDF Schemas / locn:postCode</v>
      </c>
      <c r="E388" t="s">
        <v>671</v>
      </c>
      <c r="F388" s="2" t="s">
        <v>635</v>
      </c>
      <c r="G388" s="16" t="s">
        <v>624</v>
      </c>
      <c r="H388" s="47"/>
    </row>
    <row r="389" spans="1:8" x14ac:dyDescent="0.25">
      <c r="A389" t="s">
        <v>251</v>
      </c>
      <c r="C389" t="s">
        <v>853</v>
      </c>
      <c r="D389" t="str">
        <f t="shared" si="6"/>
        <v>Core Vocabularies RDF Schemas / locn:addressId</v>
      </c>
      <c r="E389" t="s">
        <v>671</v>
      </c>
      <c r="F389" s="2" t="s">
        <v>636</v>
      </c>
      <c r="G389" s="16" t="s">
        <v>624</v>
      </c>
      <c r="H389" s="47"/>
    </row>
    <row r="390" spans="1:8" x14ac:dyDescent="0.25">
      <c r="A390" t="s">
        <v>23</v>
      </c>
      <c r="C390" t="s">
        <v>853</v>
      </c>
      <c r="D390" t="str">
        <f t="shared" si="6"/>
        <v>Core Vocabularies RDF Schemas / dcterms:Agent</v>
      </c>
      <c r="E390" t="s">
        <v>671</v>
      </c>
      <c r="F390" s="30" t="s">
        <v>676</v>
      </c>
      <c r="G390" s="16" t="s">
        <v>662</v>
      </c>
      <c r="H390" s="47"/>
    </row>
    <row r="391" spans="1:8" x14ac:dyDescent="0.25">
      <c r="A391" t="s">
        <v>561</v>
      </c>
      <c r="C391" t="s">
        <v>853</v>
      </c>
      <c r="D391" t="str">
        <f t="shared" si="6"/>
        <v>Core Vocabularies RDF Schemas / cpsv:hasRole</v>
      </c>
      <c r="E391" t="s">
        <v>671</v>
      </c>
      <c r="F391" s="31" t="s">
        <v>675</v>
      </c>
      <c r="G391" s="16" t="s">
        <v>662</v>
      </c>
      <c r="H391" s="47"/>
    </row>
    <row r="392" spans="1:8" x14ac:dyDescent="0.25">
      <c r="A392" t="s">
        <v>252</v>
      </c>
      <c r="C392" t="s">
        <v>853</v>
      </c>
      <c r="D392" t="str">
        <f t="shared" si="6"/>
        <v>Core Vocabularies RDF Schemas / cpsv:provides</v>
      </c>
      <c r="E392" t="s">
        <v>671</v>
      </c>
      <c r="F392" s="30" t="s">
        <v>677</v>
      </c>
      <c r="G392" s="16" t="s">
        <v>662</v>
      </c>
      <c r="H392" s="47"/>
    </row>
    <row r="393" spans="1:8" x14ac:dyDescent="0.25">
      <c r="A393" t="s">
        <v>562</v>
      </c>
      <c r="C393" t="s">
        <v>853</v>
      </c>
      <c r="D393" t="str">
        <f t="shared" si="6"/>
        <v>Core Vocabularies RDF Schemas / cpsv:uses</v>
      </c>
      <c r="E393" t="s">
        <v>671</v>
      </c>
      <c r="F393" s="30" t="s">
        <v>678</v>
      </c>
      <c r="G393" s="16" t="s">
        <v>662</v>
      </c>
      <c r="H393" s="47"/>
    </row>
    <row r="394" spans="1:8" x14ac:dyDescent="0.25">
      <c r="A394" t="s">
        <v>26</v>
      </c>
      <c r="C394" t="s">
        <v>853</v>
      </c>
      <c r="D394" t="str">
        <f t="shared" si="6"/>
        <v>Core Vocabularies RDF Schemas / cpsv:hasChannel</v>
      </c>
      <c r="E394" t="s">
        <v>671</v>
      </c>
      <c r="F394" s="30" t="s">
        <v>664</v>
      </c>
      <c r="G394" s="16" t="s">
        <v>662</v>
      </c>
      <c r="H394" s="47"/>
    </row>
    <row r="395" spans="1:8" x14ac:dyDescent="0.25">
      <c r="A395" t="s">
        <v>580</v>
      </c>
      <c r="C395" t="s">
        <v>853</v>
      </c>
      <c r="D395" t="str">
        <f t="shared" si="6"/>
        <v>Core Vocabularies RDF Schemas / cpsv:FormalFramework</v>
      </c>
      <c r="E395" t="s">
        <v>671</v>
      </c>
      <c r="F395" s="41" t="s">
        <v>683</v>
      </c>
      <c r="G395" s="16" t="s">
        <v>650</v>
      </c>
      <c r="H395" s="47"/>
    </row>
    <row r="396" spans="1:8" x14ac:dyDescent="0.25">
      <c r="A396" t="s">
        <v>581</v>
      </c>
      <c r="C396" t="s">
        <v>854</v>
      </c>
      <c r="D396" t="str">
        <f t="shared" si="6"/>
        <v>Core Vocabularies RDF Schemas / dcterms:creator</v>
      </c>
      <c r="E396" t="s">
        <v>671</v>
      </c>
      <c r="F396" s="30" t="s">
        <v>684</v>
      </c>
      <c r="G396" s="16" t="s">
        <v>650</v>
      </c>
      <c r="H396" s="47"/>
    </row>
    <row r="397" spans="1:8" x14ac:dyDescent="0.25">
      <c r="A397" t="s">
        <v>582</v>
      </c>
      <c r="C397" t="s">
        <v>854</v>
      </c>
      <c r="D397" t="str">
        <f t="shared" si="6"/>
        <v>Core Vocabularies RDF Schemas / dcterms:relation</v>
      </c>
      <c r="E397" t="s">
        <v>671</v>
      </c>
      <c r="F397" s="30" t="s">
        <v>1293</v>
      </c>
      <c r="G397" s="16" t="s">
        <v>650</v>
      </c>
      <c r="H397" s="47"/>
    </row>
    <row r="398" spans="1:8" x14ac:dyDescent="0.25">
      <c r="A398" t="s">
        <v>34</v>
      </c>
      <c r="C398" t="s">
        <v>853</v>
      </c>
      <c r="D398" t="str">
        <f t="shared" si="6"/>
        <v>Core Vocabularies RDF Schemas / locn:Geometry</v>
      </c>
      <c r="E398" t="s">
        <v>671</v>
      </c>
      <c r="F398" s="2" t="s">
        <v>638</v>
      </c>
      <c r="G398" s="16" t="s">
        <v>624</v>
      </c>
      <c r="H398" s="47"/>
    </row>
    <row r="399" spans="1:8" x14ac:dyDescent="0.25">
      <c r="A399" t="s">
        <v>253</v>
      </c>
      <c r="C399" t="s">
        <v>855</v>
      </c>
      <c r="D399" t="str">
        <f t="shared" si="6"/>
        <v>Core Vocabularies RDF Schemas / locn:geometry</v>
      </c>
      <c r="E399" t="s">
        <v>671</v>
      </c>
      <c r="F399" s="2" t="s">
        <v>637</v>
      </c>
      <c r="G399" s="16" t="s">
        <v>624</v>
      </c>
      <c r="H399" s="47"/>
    </row>
    <row r="400" spans="1:8" x14ac:dyDescent="0.25">
      <c r="A400" t="s">
        <v>254</v>
      </c>
      <c r="C400" t="s">
        <v>858</v>
      </c>
      <c r="D400" t="str">
        <f t="shared" si="6"/>
        <v xml:space="preserve">Core Vocabularies RDF Schemas / </v>
      </c>
      <c r="E400" t="s">
        <v>671</v>
      </c>
      <c r="G400" s="16" t="s">
        <v>624</v>
      </c>
      <c r="H400" s="47"/>
    </row>
    <row r="401" spans="1:8" x14ac:dyDescent="0.25">
      <c r="A401" t="s">
        <v>563</v>
      </c>
      <c r="C401" t="s">
        <v>858</v>
      </c>
      <c r="D401" t="str">
        <f t="shared" si="6"/>
        <v xml:space="preserve">Core Vocabularies RDF Schemas / </v>
      </c>
      <c r="E401" t="s">
        <v>671</v>
      </c>
      <c r="G401" s="16" t="s">
        <v>624</v>
      </c>
      <c r="H401" s="47"/>
    </row>
    <row r="402" spans="1:8" x14ac:dyDescent="0.25">
      <c r="A402" t="s">
        <v>38</v>
      </c>
      <c r="C402" t="s">
        <v>853</v>
      </c>
      <c r="D402" t="str">
        <f t="shared" si="6"/>
        <v>Core Vocabularies RDF Schemas / cpsv:Input</v>
      </c>
      <c r="E402" t="s">
        <v>671</v>
      </c>
      <c r="F402" s="2" t="s">
        <v>686</v>
      </c>
      <c r="G402" s="16" t="s">
        <v>662</v>
      </c>
      <c r="H402" s="47"/>
    </row>
    <row r="403" spans="1:8" x14ac:dyDescent="0.25">
      <c r="A403" t="s">
        <v>564</v>
      </c>
      <c r="C403" t="s">
        <v>854</v>
      </c>
      <c r="D403" t="str">
        <f t="shared" si="6"/>
        <v>Core Vocabularies RDF Schemas / dcterms:title</v>
      </c>
      <c r="E403" t="s">
        <v>671</v>
      </c>
      <c r="F403" s="30" t="s">
        <v>685</v>
      </c>
      <c r="G403" s="16" t="s">
        <v>662</v>
      </c>
      <c r="H403" s="47"/>
    </row>
    <row r="404" spans="1:8" x14ac:dyDescent="0.25">
      <c r="A404" t="s">
        <v>565</v>
      </c>
      <c r="C404" t="s">
        <v>854</v>
      </c>
      <c r="D404" t="str">
        <f t="shared" si="6"/>
        <v>Core Vocabularies RDF Schemas / dcterms:description</v>
      </c>
      <c r="E404" t="s">
        <v>671</v>
      </c>
      <c r="F404" s="30" t="s">
        <v>681</v>
      </c>
      <c r="G404" s="16" t="s">
        <v>662</v>
      </c>
      <c r="H404" s="47"/>
    </row>
    <row r="405" spans="1:8" x14ac:dyDescent="0.25">
      <c r="A405" t="s">
        <v>566</v>
      </c>
      <c r="C405" t="s">
        <v>854</v>
      </c>
      <c r="D405" t="str">
        <f t="shared" si="6"/>
        <v>Core Vocabularies RDF Schemas / dcterms:type</v>
      </c>
      <c r="E405" t="s">
        <v>671</v>
      </c>
      <c r="F405" s="30" t="s">
        <v>680</v>
      </c>
      <c r="G405" s="16" t="s">
        <v>662</v>
      </c>
      <c r="H405" s="47"/>
    </row>
    <row r="406" spans="1:8" x14ac:dyDescent="0.25">
      <c r="A406" t="s">
        <v>42</v>
      </c>
      <c r="C406" t="s">
        <v>853</v>
      </c>
      <c r="D406" t="str">
        <f t="shared" si="6"/>
        <v>Core Vocabularies RDF Schemas / dcterms:Jurisdiction</v>
      </c>
      <c r="E406" t="s">
        <v>671</v>
      </c>
      <c r="F406" s="30" t="s">
        <v>687</v>
      </c>
      <c r="G406" s="16" t="s">
        <v>651</v>
      </c>
      <c r="H406" s="47"/>
    </row>
    <row r="407" spans="1:8" x14ac:dyDescent="0.25">
      <c r="A407" t="s">
        <v>255</v>
      </c>
      <c r="C407" t="s">
        <v>854</v>
      </c>
      <c r="D407" t="str">
        <f t="shared" si="6"/>
        <v>Core Vocabularies RDF Schemas / dcterms:title</v>
      </c>
      <c r="E407" t="s">
        <v>671</v>
      </c>
      <c r="F407" s="30" t="s">
        <v>685</v>
      </c>
      <c r="G407" s="16" t="s">
        <v>651</v>
      </c>
      <c r="H407" s="47"/>
    </row>
    <row r="408" spans="1:8" x14ac:dyDescent="0.25">
      <c r="A408" t="s">
        <v>256</v>
      </c>
      <c r="C408" t="s">
        <v>854</v>
      </c>
      <c r="D408" t="str">
        <f t="shared" si="6"/>
        <v>Core Vocabularies RDF Schemas / URI</v>
      </c>
      <c r="E408" t="s">
        <v>671</v>
      </c>
      <c r="F408" s="32" t="s">
        <v>22</v>
      </c>
      <c r="G408" s="16" t="s">
        <v>651</v>
      </c>
      <c r="H408" s="47"/>
    </row>
    <row r="409" spans="1:8" x14ac:dyDescent="0.25">
      <c r="A409" t="s">
        <v>257</v>
      </c>
      <c r="C409" t="s">
        <v>853</v>
      </c>
      <c r="D409" t="str">
        <f t="shared" si="6"/>
        <v>Core Vocabularies RDF Schemas / rov:RegisteredOrganization</v>
      </c>
      <c r="E409" t="s">
        <v>671</v>
      </c>
      <c r="F409" s="2" t="s">
        <v>645</v>
      </c>
      <c r="G409" s="16" t="s">
        <v>650</v>
      </c>
      <c r="H409" s="47"/>
    </row>
    <row r="410" spans="1:8" ht="30" x14ac:dyDescent="0.25">
      <c r="A410" t="s">
        <v>263</v>
      </c>
      <c r="C410" t="s">
        <v>853</v>
      </c>
      <c r="D410" t="str">
        <f t="shared" si="6"/>
        <v>Core Vocabularies RDF Schemas / rov:registration 
rdfs:subPropertyOf adms:identifier</v>
      </c>
      <c r="E410" t="s">
        <v>671</v>
      </c>
      <c r="F410" s="2" t="s">
        <v>649</v>
      </c>
      <c r="G410" s="16" t="s">
        <v>650</v>
      </c>
      <c r="H410" s="47"/>
    </row>
    <row r="411" spans="1:8" x14ac:dyDescent="0.25">
      <c r="A411" t="s">
        <v>475</v>
      </c>
      <c r="C411" t="s">
        <v>853</v>
      </c>
      <c r="D411" t="str">
        <f t="shared" si="6"/>
        <v>Core Vocabularies RDF Schemas / rov:registration</v>
      </c>
      <c r="E411" t="s">
        <v>671</v>
      </c>
      <c r="F411" s="30" t="s">
        <v>708</v>
      </c>
      <c r="G411" s="16" t="s">
        <v>650</v>
      </c>
      <c r="H411" s="47"/>
    </row>
    <row r="412" spans="1:8" x14ac:dyDescent="0.25">
      <c r="A412" t="s">
        <v>258</v>
      </c>
      <c r="C412" t="s">
        <v>853</v>
      </c>
      <c r="D412" t="str">
        <f t="shared" si="6"/>
        <v>Core Vocabularies RDF Schemas / rov:legalName</v>
      </c>
      <c r="E412" t="s">
        <v>671</v>
      </c>
      <c r="F412" s="2" t="s">
        <v>643</v>
      </c>
      <c r="G412" s="16" t="s">
        <v>650</v>
      </c>
      <c r="H412" s="47"/>
    </row>
    <row r="413" spans="1:8" x14ac:dyDescent="0.25">
      <c r="A413" t="s">
        <v>259</v>
      </c>
      <c r="C413" t="s">
        <v>854</v>
      </c>
      <c r="D413" t="str">
        <f t="shared" si="6"/>
        <v>Core Vocabularies RDF Schemas / skos:altLabel</v>
      </c>
      <c r="E413" t="s">
        <v>671</v>
      </c>
      <c r="F413" s="2" t="s">
        <v>644</v>
      </c>
      <c r="G413" s="16" t="s">
        <v>650</v>
      </c>
      <c r="H413" s="47"/>
    </row>
    <row r="414" spans="1:8" ht="30" x14ac:dyDescent="0.25">
      <c r="A414" t="s">
        <v>260</v>
      </c>
      <c r="C414" t="s">
        <v>853</v>
      </c>
      <c r="D414" t="str">
        <f t="shared" si="6"/>
        <v>Core Vocabularies RDF Schemas / rov:orgType 
rdfs:subPropertyOf org:classification</v>
      </c>
      <c r="E414" t="s">
        <v>671</v>
      </c>
      <c r="F414" s="2" t="s">
        <v>646</v>
      </c>
      <c r="G414" s="16" t="s">
        <v>650</v>
      </c>
      <c r="H414" s="47"/>
    </row>
    <row r="415" spans="1:8" ht="30" x14ac:dyDescent="0.25">
      <c r="A415" t="s">
        <v>261</v>
      </c>
      <c r="C415" t="s">
        <v>853</v>
      </c>
      <c r="D415" t="str">
        <f t="shared" si="6"/>
        <v>Core Vocabularies RDF Schemas / rov:orgStatus 
rdfs:subPropertyOf org:classification</v>
      </c>
      <c r="E415" t="s">
        <v>671</v>
      </c>
      <c r="F415" s="2" t="s">
        <v>647</v>
      </c>
      <c r="G415" s="16" t="s">
        <v>650</v>
      </c>
      <c r="H415" s="47"/>
    </row>
    <row r="416" spans="1:8" ht="30" x14ac:dyDescent="0.25">
      <c r="A416" t="s">
        <v>262</v>
      </c>
      <c r="C416" t="s">
        <v>853</v>
      </c>
      <c r="D416" t="str">
        <f t="shared" si="6"/>
        <v>Core Vocabularies RDF Schemas / rov:orgActivity 
rdfs:subPropertyOf org:classification</v>
      </c>
      <c r="E416" t="s">
        <v>671</v>
      </c>
      <c r="F416" s="2" t="s">
        <v>648</v>
      </c>
      <c r="G416" s="16" t="s">
        <v>650</v>
      </c>
      <c r="H416" s="47"/>
    </row>
    <row r="417" spans="1:8" x14ac:dyDescent="0.25">
      <c r="A417" t="s">
        <v>264</v>
      </c>
      <c r="C417" t="s">
        <v>854</v>
      </c>
      <c r="D417" t="str">
        <f t="shared" si="6"/>
        <v>Core Vocabularies RDF Schemas / org:hasRegisteredSite</v>
      </c>
      <c r="E417" t="s">
        <v>671</v>
      </c>
      <c r="F417" s="30" t="s">
        <v>712</v>
      </c>
      <c r="G417" s="16" t="s">
        <v>650</v>
      </c>
      <c r="H417" s="47"/>
    </row>
    <row r="418" spans="1:8" x14ac:dyDescent="0.25">
      <c r="A418" t="s">
        <v>476</v>
      </c>
      <c r="C418" t="s">
        <v>854</v>
      </c>
      <c r="D418" t="str">
        <f t="shared" si="6"/>
        <v>Core Vocabularies RDF Schemas / locn:address</v>
      </c>
      <c r="E418" t="s">
        <v>671</v>
      </c>
      <c r="F418" s="30" t="s">
        <v>625</v>
      </c>
      <c r="G418" s="16" t="s">
        <v>650</v>
      </c>
      <c r="H418" s="47"/>
    </row>
    <row r="419" spans="1:8" x14ac:dyDescent="0.25">
      <c r="A419" t="s">
        <v>478</v>
      </c>
      <c r="C419" t="s">
        <v>854</v>
      </c>
      <c r="D419" t="str">
        <f t="shared" si="6"/>
        <v>Core Vocabularies RDF Schemas / locn:location</v>
      </c>
      <c r="E419" t="s">
        <v>671</v>
      </c>
      <c r="F419" s="30" t="s">
        <v>688</v>
      </c>
      <c r="G419" s="16" t="s">
        <v>650</v>
      </c>
      <c r="H419" s="47"/>
    </row>
    <row r="420" spans="1:8" x14ac:dyDescent="0.25">
      <c r="A420" t="s">
        <v>53</v>
      </c>
      <c r="C420" t="s">
        <v>853</v>
      </c>
      <c r="D420" t="str">
        <f t="shared" si="6"/>
        <v>Core Vocabularies RDF Schemas / dcterms:Location</v>
      </c>
      <c r="E420" t="s">
        <v>671</v>
      </c>
      <c r="F420" s="2" t="s">
        <v>640</v>
      </c>
      <c r="G420" s="16" t="s">
        <v>624</v>
      </c>
      <c r="H420" s="47"/>
    </row>
    <row r="421" spans="1:8" x14ac:dyDescent="0.25">
      <c r="A421" t="s">
        <v>265</v>
      </c>
      <c r="C421" t="s">
        <v>853</v>
      </c>
      <c r="D421" t="str">
        <f t="shared" si="6"/>
        <v>Core Vocabularies RDF Schemas / locn:geographicName</v>
      </c>
      <c r="E421" t="s">
        <v>671</v>
      </c>
      <c r="F421" s="2" t="s">
        <v>642</v>
      </c>
      <c r="G421" s="16" t="s">
        <v>624</v>
      </c>
      <c r="H421" s="47"/>
    </row>
    <row r="422" spans="1:8" x14ac:dyDescent="0.25">
      <c r="A422" t="s">
        <v>266</v>
      </c>
      <c r="C422" t="s">
        <v>853</v>
      </c>
      <c r="D422" t="str">
        <f t="shared" si="6"/>
        <v>Core Vocabularies RDF Schemas / rdfs:seeAlso</v>
      </c>
      <c r="E422" t="s">
        <v>671</v>
      </c>
      <c r="F422" s="2" t="s">
        <v>641</v>
      </c>
      <c r="G422" s="16" t="s">
        <v>624</v>
      </c>
      <c r="H422" s="47"/>
    </row>
    <row r="423" spans="1:8" x14ac:dyDescent="0.25">
      <c r="A423" t="s">
        <v>267</v>
      </c>
      <c r="C423" t="s">
        <v>853</v>
      </c>
      <c r="D423" t="str">
        <f t="shared" si="6"/>
        <v>Core Vocabularies RDF Schemas / locn:address</v>
      </c>
      <c r="E423" t="s">
        <v>671</v>
      </c>
      <c r="F423" s="2" t="s">
        <v>625</v>
      </c>
      <c r="G423" s="16" t="s">
        <v>624</v>
      </c>
      <c r="H423" s="47"/>
    </row>
    <row r="424" spans="1:8" x14ac:dyDescent="0.25">
      <c r="A424" t="s">
        <v>268</v>
      </c>
      <c r="C424" t="s">
        <v>853</v>
      </c>
      <c r="D424" t="str">
        <f t="shared" si="6"/>
        <v>Core Vocabularies RDF Schemas / locn:geometry</v>
      </c>
      <c r="E424" t="s">
        <v>671</v>
      </c>
      <c r="F424" s="2" t="s">
        <v>637</v>
      </c>
      <c r="G424" s="16" t="s">
        <v>624</v>
      </c>
      <c r="H424" s="47"/>
    </row>
    <row r="425" spans="1:8" x14ac:dyDescent="0.25">
      <c r="A425" t="s">
        <v>57</v>
      </c>
      <c r="C425" t="s">
        <v>853</v>
      </c>
      <c r="D425" t="str">
        <f t="shared" si="6"/>
        <v>Core Vocabularies RDF Schemas / cpsv:Output</v>
      </c>
      <c r="E425" t="s">
        <v>671</v>
      </c>
      <c r="F425" s="30" t="s">
        <v>689</v>
      </c>
      <c r="G425" s="16" t="s">
        <v>662</v>
      </c>
      <c r="H425" s="47"/>
    </row>
    <row r="426" spans="1:8" x14ac:dyDescent="0.25">
      <c r="A426" t="s">
        <v>567</v>
      </c>
      <c r="C426" t="s">
        <v>854</v>
      </c>
      <c r="D426" t="str">
        <f t="shared" si="6"/>
        <v>Core Vocabularies RDF Schemas / dcterms:title</v>
      </c>
      <c r="E426" t="s">
        <v>671</v>
      </c>
      <c r="F426" s="30" t="s">
        <v>685</v>
      </c>
      <c r="G426" s="16" t="s">
        <v>662</v>
      </c>
      <c r="H426" s="47"/>
    </row>
    <row r="427" spans="1:8" x14ac:dyDescent="0.25">
      <c r="A427" t="s">
        <v>568</v>
      </c>
      <c r="C427" t="s">
        <v>854</v>
      </c>
      <c r="D427" t="str">
        <f t="shared" si="6"/>
        <v>Core Vocabularies RDF Schemas / dcterms:description</v>
      </c>
      <c r="E427" t="s">
        <v>671</v>
      </c>
      <c r="F427" s="30" t="s">
        <v>681</v>
      </c>
      <c r="G427" s="16" t="s">
        <v>662</v>
      </c>
      <c r="H427" s="47"/>
    </row>
    <row r="428" spans="1:8" x14ac:dyDescent="0.25">
      <c r="A428" t="s">
        <v>569</v>
      </c>
      <c r="C428" t="s">
        <v>854</v>
      </c>
      <c r="D428" t="str">
        <f t="shared" si="6"/>
        <v>Core Vocabularies RDF Schemas / dcterms:type</v>
      </c>
      <c r="E428" t="s">
        <v>671</v>
      </c>
      <c r="F428" s="30" t="s">
        <v>680</v>
      </c>
      <c r="G428" s="16" t="s">
        <v>662</v>
      </c>
      <c r="H428" s="47"/>
    </row>
    <row r="429" spans="1:8" x14ac:dyDescent="0.25">
      <c r="A429" t="s">
        <v>269</v>
      </c>
      <c r="C429" t="s">
        <v>853</v>
      </c>
      <c r="D429" t="str">
        <f t="shared" si="6"/>
        <v>Core Vocabularies RDF Schemas / dcterms:PeriodOfTime</v>
      </c>
      <c r="E429" t="s">
        <v>671</v>
      </c>
      <c r="F429" s="30" t="s">
        <v>690</v>
      </c>
      <c r="G429" s="16" t="s">
        <v>650</v>
      </c>
      <c r="H429" s="47"/>
    </row>
    <row r="430" spans="1:8" x14ac:dyDescent="0.25">
      <c r="A430" t="s">
        <v>43</v>
      </c>
      <c r="C430" t="s">
        <v>853</v>
      </c>
      <c r="D430" t="str">
        <f t="shared" si="6"/>
        <v>Core Vocabularies RDF Schemas / person:Person</v>
      </c>
      <c r="E430" t="s">
        <v>671</v>
      </c>
      <c r="F430" s="2" t="s">
        <v>652</v>
      </c>
      <c r="G430" s="16" t="s">
        <v>651</v>
      </c>
      <c r="H430" s="47"/>
    </row>
    <row r="431" spans="1:8" x14ac:dyDescent="0.25">
      <c r="A431" t="s">
        <v>481</v>
      </c>
      <c r="C431" t="s">
        <v>854</v>
      </c>
      <c r="D431" t="str">
        <f t="shared" si="6"/>
        <v>Core Vocabularies RDF Schemas / dcterms:identifier</v>
      </c>
      <c r="E431" t="s">
        <v>671</v>
      </c>
      <c r="F431" s="2" t="s">
        <v>672</v>
      </c>
      <c r="G431" s="16" t="s">
        <v>651</v>
      </c>
      <c r="H431" s="47"/>
    </row>
    <row r="432" spans="1:8" x14ac:dyDescent="0.25">
      <c r="A432" t="s">
        <v>270</v>
      </c>
      <c r="C432" t="s">
        <v>853</v>
      </c>
      <c r="D432" t="str">
        <f t="shared" si="6"/>
        <v>Core Vocabularies RDF Schemas / foaf:name</v>
      </c>
      <c r="E432" t="s">
        <v>671</v>
      </c>
      <c r="F432" s="30" t="s">
        <v>693</v>
      </c>
      <c r="G432" s="16" t="s">
        <v>651</v>
      </c>
      <c r="H432" s="47"/>
    </row>
    <row r="433" spans="1:8" x14ac:dyDescent="0.25">
      <c r="A433" t="s">
        <v>271</v>
      </c>
      <c r="C433" t="s">
        <v>853</v>
      </c>
      <c r="D433" t="str">
        <f t="shared" si="6"/>
        <v>Core Vocabularies RDF Schemas / foaf:givenName</v>
      </c>
      <c r="E433" t="s">
        <v>671</v>
      </c>
      <c r="F433" s="30" t="s">
        <v>694</v>
      </c>
      <c r="G433" s="16" t="s">
        <v>651</v>
      </c>
      <c r="H433" s="47"/>
    </row>
    <row r="434" spans="1:8" x14ac:dyDescent="0.25">
      <c r="A434" t="s">
        <v>272</v>
      </c>
      <c r="C434" t="s">
        <v>853</v>
      </c>
      <c r="D434" t="str">
        <f t="shared" si="6"/>
        <v>Core Vocabularies RDF Schemas / foaf:familyName</v>
      </c>
      <c r="E434" t="s">
        <v>671</v>
      </c>
      <c r="F434" s="30" t="s">
        <v>695</v>
      </c>
      <c r="G434" s="16" t="s">
        <v>651</v>
      </c>
      <c r="H434" s="47"/>
    </row>
    <row r="435" spans="1:8" x14ac:dyDescent="0.25">
      <c r="A435" t="s">
        <v>570</v>
      </c>
      <c r="C435" t="s">
        <v>853</v>
      </c>
      <c r="D435" t="str">
        <f t="shared" si="6"/>
        <v>Core Vocabularies RDF Schemas / person:patronymicName</v>
      </c>
      <c r="E435" t="s">
        <v>671</v>
      </c>
      <c r="F435" s="2" t="s">
        <v>653</v>
      </c>
      <c r="G435" s="16" t="s">
        <v>651</v>
      </c>
      <c r="H435" s="47"/>
    </row>
    <row r="436" spans="1:8" x14ac:dyDescent="0.25">
      <c r="A436" t="s">
        <v>273</v>
      </c>
      <c r="C436" t="s">
        <v>854</v>
      </c>
      <c r="D436" t="str">
        <f t="shared" si="6"/>
        <v>Core Vocabularies RDF Schemas / dcterms:alternative</v>
      </c>
      <c r="E436" t="s">
        <v>671</v>
      </c>
      <c r="F436" s="2" t="s">
        <v>696</v>
      </c>
      <c r="G436" s="16" t="s">
        <v>651</v>
      </c>
      <c r="H436" s="47"/>
    </row>
    <row r="437" spans="1:8" x14ac:dyDescent="0.25">
      <c r="A437" t="s">
        <v>274</v>
      </c>
      <c r="C437" t="s">
        <v>853</v>
      </c>
      <c r="D437" t="str">
        <f t="shared" si="6"/>
        <v>Core Vocabularies RDF Schemas / schema:gender</v>
      </c>
      <c r="E437" t="s">
        <v>671</v>
      </c>
      <c r="F437" s="30" t="s">
        <v>697</v>
      </c>
      <c r="G437" s="16" t="s">
        <v>651</v>
      </c>
      <c r="H437" s="47"/>
    </row>
    <row r="438" spans="1:8" x14ac:dyDescent="0.25">
      <c r="A438" t="s">
        <v>275</v>
      </c>
      <c r="C438" t="s">
        <v>853</v>
      </c>
      <c r="D438" t="str">
        <f t="shared" si="6"/>
        <v>Core Vocabularies RDF Schemas / person:birthName</v>
      </c>
      <c r="E438" t="s">
        <v>671</v>
      </c>
      <c r="F438" s="2" t="s">
        <v>654</v>
      </c>
      <c r="G438" s="16" t="s">
        <v>651</v>
      </c>
      <c r="H438" s="47"/>
    </row>
    <row r="439" spans="1:8" x14ac:dyDescent="0.25">
      <c r="A439" t="s">
        <v>276</v>
      </c>
      <c r="C439" t="s">
        <v>853</v>
      </c>
      <c r="D439" t="str">
        <f t="shared" si="6"/>
        <v>Core Vocabularies RDF Schemas / schema:birthDate</v>
      </c>
      <c r="E439" t="s">
        <v>671</v>
      </c>
      <c r="F439" s="30" t="s">
        <v>691</v>
      </c>
      <c r="G439" s="16" t="s">
        <v>651</v>
      </c>
      <c r="H439" s="47"/>
    </row>
    <row r="440" spans="1:8" x14ac:dyDescent="0.25">
      <c r="A440" t="s">
        <v>277</v>
      </c>
      <c r="C440" t="s">
        <v>853</v>
      </c>
      <c r="D440" t="str">
        <f t="shared" si="6"/>
        <v xml:space="preserve">Core Vocabularies RDF Schemas / schema:deathDate </v>
      </c>
      <c r="E440" t="s">
        <v>671</v>
      </c>
      <c r="F440" s="30" t="s">
        <v>692</v>
      </c>
      <c r="G440" s="16" t="s">
        <v>651</v>
      </c>
      <c r="H440" s="47"/>
    </row>
    <row r="441" spans="1:8" x14ac:dyDescent="0.25">
      <c r="A441" t="s">
        <v>278</v>
      </c>
      <c r="C441" t="s">
        <v>853</v>
      </c>
      <c r="D441" t="str">
        <f t="shared" si="6"/>
        <v>Core Vocabularies RDF Schemas / person:countryOfBirth</v>
      </c>
      <c r="E441" t="s">
        <v>671</v>
      </c>
      <c r="F441" s="2" t="s">
        <v>657</v>
      </c>
      <c r="G441" s="16" t="s">
        <v>651</v>
      </c>
      <c r="H441" s="47"/>
    </row>
    <row r="442" spans="1:8" x14ac:dyDescent="0.25">
      <c r="A442" t="s">
        <v>571</v>
      </c>
      <c r="C442" t="s">
        <v>853</v>
      </c>
      <c r="D442" t="str">
        <f t="shared" si="6"/>
        <v>Core Vocabularies RDF Schemas / person:countryOfDeath</v>
      </c>
      <c r="E442" t="s">
        <v>671</v>
      </c>
      <c r="F442" s="2" t="s">
        <v>658</v>
      </c>
      <c r="G442" s="16" t="s">
        <v>651</v>
      </c>
      <c r="H442" s="47"/>
    </row>
    <row r="443" spans="1:8" x14ac:dyDescent="0.25">
      <c r="A443" t="s">
        <v>279</v>
      </c>
      <c r="C443" t="s">
        <v>853</v>
      </c>
      <c r="D443" t="str">
        <f t="shared" si="6"/>
        <v>Core Vocabularies RDF Schemas / person:placeOfBirth</v>
      </c>
      <c r="E443" t="s">
        <v>671</v>
      </c>
      <c r="F443" s="2" t="s">
        <v>655</v>
      </c>
      <c r="G443" s="16" t="s">
        <v>651</v>
      </c>
      <c r="H443" s="47"/>
    </row>
    <row r="444" spans="1:8" x14ac:dyDescent="0.25">
      <c r="A444" t="s">
        <v>505</v>
      </c>
      <c r="C444" t="s">
        <v>853</v>
      </c>
      <c r="D444" t="str">
        <f t="shared" si="6"/>
        <v>Core Vocabularies RDF Schemas / person:placeOfDeath</v>
      </c>
      <c r="E444" t="s">
        <v>671</v>
      </c>
      <c r="F444" s="2" t="s">
        <v>656</v>
      </c>
      <c r="G444" s="16" t="s">
        <v>651</v>
      </c>
      <c r="H444" s="47"/>
    </row>
    <row r="445" spans="1:8" x14ac:dyDescent="0.25">
      <c r="A445" t="s">
        <v>280</v>
      </c>
      <c r="C445" t="s">
        <v>853</v>
      </c>
      <c r="D445" t="str">
        <f t="shared" si="6"/>
        <v>Core Vocabularies RDF Schemas / person:citizenship</v>
      </c>
      <c r="E445" t="s">
        <v>671</v>
      </c>
      <c r="F445" s="2" t="s">
        <v>659</v>
      </c>
      <c r="G445" s="16" t="s">
        <v>651</v>
      </c>
      <c r="H445" s="47"/>
    </row>
    <row r="446" spans="1:8" x14ac:dyDescent="0.25">
      <c r="A446" t="s">
        <v>281</v>
      </c>
      <c r="C446" t="s">
        <v>853</v>
      </c>
      <c r="D446" t="str">
        <f t="shared" si="6"/>
        <v>Core Vocabularies RDF Schemas / person:residency</v>
      </c>
      <c r="E446" t="s">
        <v>671</v>
      </c>
      <c r="F446" s="2" t="s">
        <v>660</v>
      </c>
      <c r="G446" s="16" t="s">
        <v>651</v>
      </c>
      <c r="H446" s="47"/>
    </row>
    <row r="447" spans="1:8" x14ac:dyDescent="0.25">
      <c r="A447" t="s">
        <v>489</v>
      </c>
      <c r="C447" t="s">
        <v>853</v>
      </c>
      <c r="D447" t="str">
        <f t="shared" si="6"/>
        <v>Core Vocabularies RDF Schemas / locn:address</v>
      </c>
      <c r="E447" t="s">
        <v>671</v>
      </c>
      <c r="F447" s="30" t="s">
        <v>625</v>
      </c>
      <c r="G447" s="16" t="s">
        <v>651</v>
      </c>
      <c r="H447" s="47"/>
    </row>
    <row r="448" spans="1:8" x14ac:dyDescent="0.25">
      <c r="A448" t="s">
        <v>282</v>
      </c>
      <c r="C448" t="s">
        <v>853</v>
      </c>
      <c r="D448" t="str">
        <f t="shared" si="6"/>
        <v>Core Vocabularies RDF Schemas / cpsv:PublicService</v>
      </c>
      <c r="E448" t="s">
        <v>671</v>
      </c>
      <c r="F448" s="2" t="s">
        <v>661</v>
      </c>
      <c r="G448" s="16" t="s">
        <v>662</v>
      </c>
      <c r="H448" s="47"/>
    </row>
    <row r="449" spans="1:8" x14ac:dyDescent="0.25">
      <c r="A449" t="s">
        <v>283</v>
      </c>
      <c r="C449" t="s">
        <v>853</v>
      </c>
      <c r="D449" t="str">
        <f t="shared" si="6"/>
        <v>Core Vocabularies RDF Schemas / skos:prefLabel</v>
      </c>
      <c r="E449" t="s">
        <v>671</v>
      </c>
      <c r="F449" s="30" t="s">
        <v>711</v>
      </c>
      <c r="G449" s="16" t="s">
        <v>662</v>
      </c>
      <c r="H449" s="47"/>
    </row>
    <row r="450" spans="1:8" x14ac:dyDescent="0.25">
      <c r="A450" t="s">
        <v>283</v>
      </c>
      <c r="C450" t="s">
        <v>853</v>
      </c>
      <c r="D450" t="str">
        <f t="shared" ref="D450:D513" si="7">CONCATENATE(E450, " / ", F450)</f>
        <v>Core Vocabularies RDF Schemas / dcterms:title</v>
      </c>
      <c r="E450" t="s">
        <v>671</v>
      </c>
      <c r="F450" s="30" t="s">
        <v>685</v>
      </c>
      <c r="G450" s="16" t="s">
        <v>662</v>
      </c>
      <c r="H450" s="47"/>
    </row>
    <row r="451" spans="1:8" x14ac:dyDescent="0.25">
      <c r="A451" t="s">
        <v>284</v>
      </c>
      <c r="C451" t="s">
        <v>853</v>
      </c>
      <c r="D451" t="str">
        <f t="shared" si="7"/>
        <v>Core Vocabularies RDF Schemas / dcterms:description</v>
      </c>
      <c r="E451" t="s">
        <v>671</v>
      </c>
      <c r="F451" s="30" t="s">
        <v>681</v>
      </c>
      <c r="G451" s="16" t="s">
        <v>662</v>
      </c>
      <c r="H451" s="47"/>
    </row>
    <row r="452" spans="1:8" x14ac:dyDescent="0.25">
      <c r="A452" t="s">
        <v>285</v>
      </c>
      <c r="C452" t="s">
        <v>853</v>
      </c>
      <c r="D452" t="str">
        <f t="shared" si="7"/>
        <v>Core Vocabularies RDF Schemas / dcterms:type</v>
      </c>
      <c r="E452" t="s">
        <v>671</v>
      </c>
      <c r="F452" s="30" t="s">
        <v>680</v>
      </c>
      <c r="G452" s="16" t="s">
        <v>662</v>
      </c>
      <c r="H452" s="47"/>
    </row>
    <row r="453" spans="1:8" x14ac:dyDescent="0.25">
      <c r="A453" t="s">
        <v>572</v>
      </c>
      <c r="C453" t="s">
        <v>853</v>
      </c>
      <c r="D453" t="str">
        <f t="shared" si="7"/>
        <v>Core Vocabularies RDF Schemas / dcterms:language</v>
      </c>
      <c r="E453" t="s">
        <v>671</v>
      </c>
      <c r="F453" s="30" t="s">
        <v>679</v>
      </c>
      <c r="G453" s="16" t="s">
        <v>662</v>
      </c>
      <c r="H453" s="47"/>
    </row>
    <row r="454" spans="1:8" x14ac:dyDescent="0.25">
      <c r="A454" t="s">
        <v>286</v>
      </c>
      <c r="C454" t="s">
        <v>853</v>
      </c>
      <c r="D454" t="str">
        <f t="shared" si="7"/>
        <v>Core Vocabularies RDF Schemas / foaf:homepage</v>
      </c>
      <c r="E454" t="s">
        <v>671</v>
      </c>
      <c r="F454" s="30" t="s">
        <v>682</v>
      </c>
      <c r="G454" s="16" t="s">
        <v>662</v>
      </c>
      <c r="H454" s="47"/>
    </row>
    <row r="455" spans="1:8" x14ac:dyDescent="0.25">
      <c r="A455" t="s">
        <v>622</v>
      </c>
      <c r="C455" t="s">
        <v>853</v>
      </c>
      <c r="D455" t="str">
        <f t="shared" si="7"/>
        <v>Core Vocabularies RDF Schemas / cpsv:hasChannel</v>
      </c>
      <c r="E455" t="s">
        <v>671</v>
      </c>
      <c r="F455" s="2" t="s">
        <v>664</v>
      </c>
      <c r="G455" s="16" t="s">
        <v>662</v>
      </c>
      <c r="H455" s="47"/>
    </row>
    <row r="456" spans="1:8" x14ac:dyDescent="0.25">
      <c r="A456" t="s">
        <v>573</v>
      </c>
      <c r="C456" t="s">
        <v>853</v>
      </c>
      <c r="D456" t="str">
        <f t="shared" si="7"/>
        <v>Core Vocabularies RDF Schemas / cpsv:physicallyAvailableAt</v>
      </c>
      <c r="E456" t="s">
        <v>671</v>
      </c>
      <c r="F456" s="2" t="s">
        <v>665</v>
      </c>
      <c r="G456" s="16" t="s">
        <v>662</v>
      </c>
      <c r="H456" s="47"/>
    </row>
    <row r="457" spans="1:8" x14ac:dyDescent="0.25">
      <c r="A457" t="s">
        <v>574</v>
      </c>
      <c r="C457" t="s">
        <v>853</v>
      </c>
      <c r="D457" t="str">
        <f t="shared" si="7"/>
        <v>Core Vocabularies RDF Schemas / dcterms:requires</v>
      </c>
      <c r="E457" t="s">
        <v>671</v>
      </c>
      <c r="F457" s="30" t="s">
        <v>698</v>
      </c>
      <c r="G457" s="16" t="s">
        <v>662</v>
      </c>
      <c r="H457" s="47"/>
    </row>
    <row r="458" spans="1:8" x14ac:dyDescent="0.25">
      <c r="A458" t="s">
        <v>575</v>
      </c>
      <c r="C458" t="s">
        <v>853</v>
      </c>
      <c r="D458" t="str">
        <f t="shared" si="7"/>
        <v>Core Vocabularies RDF Schemas / dcterms:relation</v>
      </c>
      <c r="E458" t="s">
        <v>671</v>
      </c>
      <c r="F458" s="30" t="s">
        <v>1293</v>
      </c>
      <c r="G458" s="16" t="s">
        <v>662</v>
      </c>
      <c r="H458" s="47"/>
    </row>
    <row r="459" spans="1:8" x14ac:dyDescent="0.25">
      <c r="A459" t="s">
        <v>623</v>
      </c>
      <c r="C459" t="s">
        <v>853</v>
      </c>
      <c r="D459" t="str">
        <f t="shared" si="7"/>
        <v>Core Vocabularies RDF Schemas / cpsv:hasInput</v>
      </c>
      <c r="E459" t="s">
        <v>671</v>
      </c>
      <c r="F459" s="2" t="s">
        <v>666</v>
      </c>
      <c r="G459" s="16" t="s">
        <v>662</v>
      </c>
      <c r="H459" s="47"/>
    </row>
    <row r="460" spans="1:8" x14ac:dyDescent="0.25">
      <c r="A460" t="s">
        <v>576</v>
      </c>
      <c r="C460" t="s">
        <v>853</v>
      </c>
      <c r="D460" t="str">
        <f t="shared" si="7"/>
        <v>Core Vocabularies RDF Schemas / cpsv:produces</v>
      </c>
      <c r="E460" t="s">
        <v>671</v>
      </c>
      <c r="F460" s="2" t="s">
        <v>667</v>
      </c>
      <c r="G460" s="16" t="s">
        <v>662</v>
      </c>
      <c r="H460" s="47"/>
    </row>
    <row r="461" spans="1:8" x14ac:dyDescent="0.25">
      <c r="A461" t="s">
        <v>577</v>
      </c>
      <c r="C461" t="s">
        <v>853</v>
      </c>
      <c r="D461" t="str">
        <f t="shared" si="7"/>
        <v>Core Vocabularies RDF Schemas / cpsv:follows</v>
      </c>
      <c r="E461" t="s">
        <v>671</v>
      </c>
      <c r="F461" s="2" t="s">
        <v>668</v>
      </c>
      <c r="G461" s="16" t="s">
        <v>662</v>
      </c>
      <c r="H461" s="47"/>
    </row>
    <row r="462" spans="1:8" x14ac:dyDescent="0.25">
      <c r="A462" t="s">
        <v>578</v>
      </c>
      <c r="C462" t="s">
        <v>854</v>
      </c>
      <c r="D462" t="str">
        <f t="shared" si="7"/>
        <v>Core Vocabularies RDF Schemas / dcterms:spatial</v>
      </c>
      <c r="E462" t="s">
        <v>671</v>
      </c>
      <c r="F462" s="2" t="s">
        <v>699</v>
      </c>
      <c r="G462" s="16" t="s">
        <v>662</v>
      </c>
      <c r="H462" s="47"/>
    </row>
    <row r="463" spans="1:8" x14ac:dyDescent="0.25">
      <c r="A463" t="s">
        <v>287</v>
      </c>
      <c r="C463" t="s">
        <v>854</v>
      </c>
      <c r="D463" t="str">
        <f t="shared" si="7"/>
        <v>Core Vocabularies RDF Schemas / dcterms:temporal</v>
      </c>
      <c r="E463" t="s">
        <v>671</v>
      </c>
      <c r="F463" s="2" t="s">
        <v>700</v>
      </c>
      <c r="G463" s="16" t="s">
        <v>662</v>
      </c>
      <c r="H463" s="47"/>
    </row>
    <row r="464" spans="1:8" x14ac:dyDescent="0.25">
      <c r="A464" t="s">
        <v>27</v>
      </c>
      <c r="C464" t="s">
        <v>853</v>
      </c>
      <c r="D464" t="str">
        <f t="shared" si="7"/>
        <v>Core Vocabularies RDF Schemas / cpsv:Rule</v>
      </c>
      <c r="E464" t="s">
        <v>671</v>
      </c>
      <c r="F464" s="2" t="s">
        <v>663</v>
      </c>
      <c r="G464" s="16" t="s">
        <v>662</v>
      </c>
      <c r="H464" s="47"/>
    </row>
    <row r="465" spans="1:8" x14ac:dyDescent="0.25">
      <c r="A465" t="s">
        <v>288</v>
      </c>
      <c r="C465" t="s">
        <v>853</v>
      </c>
      <c r="D465" t="str">
        <f t="shared" si="7"/>
        <v>Core Vocabularies RDF Schemas / cpsv:produces</v>
      </c>
      <c r="E465" t="s">
        <v>671</v>
      </c>
      <c r="F465" s="2" t="s">
        <v>667</v>
      </c>
      <c r="G465" s="16" t="s">
        <v>662</v>
      </c>
      <c r="H465" s="47"/>
    </row>
    <row r="466" spans="1:8" x14ac:dyDescent="0.25">
      <c r="A466" t="s">
        <v>579</v>
      </c>
      <c r="C466" t="s">
        <v>853</v>
      </c>
      <c r="D466" t="str">
        <f t="shared" si="7"/>
        <v>Core Vocabularies RDF Schemas / cpsv:implements</v>
      </c>
      <c r="E466" t="s">
        <v>671</v>
      </c>
      <c r="F466" s="2" t="s">
        <v>669</v>
      </c>
      <c r="G466" s="16" t="s">
        <v>662</v>
      </c>
      <c r="H466" s="47"/>
    </row>
    <row r="467" spans="1:8" x14ac:dyDescent="0.25">
      <c r="A467" t="s">
        <v>37</v>
      </c>
      <c r="C467" t="s">
        <v>853</v>
      </c>
      <c r="D467" t="str">
        <f t="shared" si="7"/>
        <v>Core Vocabularies RDF Schemas / skos:Concept</v>
      </c>
      <c r="E467" t="s">
        <v>671</v>
      </c>
      <c r="F467" s="2" t="s">
        <v>701</v>
      </c>
      <c r="G467" s="16" t="s">
        <v>651</v>
      </c>
      <c r="H467" s="47"/>
    </row>
    <row r="468" spans="1:8" x14ac:dyDescent="0.25">
      <c r="A468" t="s">
        <v>514</v>
      </c>
      <c r="C468" t="s">
        <v>853</v>
      </c>
      <c r="D468" t="str">
        <f t="shared" si="7"/>
        <v>Core Vocabularies RDF Schemas / skos:notation</v>
      </c>
      <c r="E468" t="s">
        <v>671</v>
      </c>
      <c r="F468" s="2" t="s">
        <v>702</v>
      </c>
      <c r="G468" s="16" t="s">
        <v>651</v>
      </c>
      <c r="H468" s="47"/>
    </row>
    <row r="469" spans="1:8" x14ac:dyDescent="0.25">
      <c r="A469" t="s">
        <v>515</v>
      </c>
      <c r="C469" t="s">
        <v>853</v>
      </c>
      <c r="D469" t="str">
        <f t="shared" si="7"/>
        <v>Core Vocabularies RDF Schemas / skos:inScheme</v>
      </c>
      <c r="E469" t="s">
        <v>671</v>
      </c>
      <c r="F469" s="2" t="s">
        <v>703</v>
      </c>
      <c r="G469" s="16" t="s">
        <v>651</v>
      </c>
      <c r="H469" s="47"/>
    </row>
    <row r="470" spans="1:8" x14ac:dyDescent="0.25">
      <c r="A470" t="s">
        <v>516</v>
      </c>
      <c r="C470" t="s">
        <v>854</v>
      </c>
      <c r="D470" t="str">
        <f t="shared" si="7"/>
        <v>Core Vocabularies RDF Schemas / dcterms:publisher</v>
      </c>
      <c r="E470" t="s">
        <v>671</v>
      </c>
      <c r="F470" s="2" t="s">
        <v>704</v>
      </c>
      <c r="G470" s="16" t="s">
        <v>651</v>
      </c>
      <c r="H470" s="47"/>
    </row>
    <row r="471" spans="1:8" x14ac:dyDescent="0.25">
      <c r="A471" t="s">
        <v>517</v>
      </c>
      <c r="C471" t="s">
        <v>854</v>
      </c>
      <c r="D471" t="str">
        <f t="shared" si="7"/>
        <v>Core Vocabularies RDF Schemas / owl:versionInfo</v>
      </c>
      <c r="E471" t="s">
        <v>671</v>
      </c>
      <c r="F471" s="2" t="s">
        <v>710</v>
      </c>
      <c r="G471" s="16" t="s">
        <v>651</v>
      </c>
      <c r="H471" s="47"/>
    </row>
    <row r="472" spans="1:8" x14ac:dyDescent="0.25">
      <c r="A472" t="s">
        <v>518</v>
      </c>
      <c r="C472" t="s">
        <v>853</v>
      </c>
      <c r="D472" t="str">
        <f t="shared" si="7"/>
        <v>Core Vocabularies RDF Schemas / xs:dateTime</v>
      </c>
      <c r="E472" t="s">
        <v>671</v>
      </c>
      <c r="F472" s="2" t="s">
        <v>707</v>
      </c>
      <c r="G472" s="37"/>
      <c r="H472" s="47"/>
    </row>
    <row r="473" spans="1:8" x14ac:dyDescent="0.25">
      <c r="A473" t="s">
        <v>1</v>
      </c>
      <c r="C473" t="s">
        <v>853</v>
      </c>
      <c r="D473" t="str">
        <f t="shared" si="7"/>
        <v>Core Vocabularies RDF Schemas / dcterms:identifier</v>
      </c>
      <c r="E473" t="s">
        <v>671</v>
      </c>
      <c r="F473" s="2" t="s">
        <v>672</v>
      </c>
      <c r="G473" s="16" t="s">
        <v>651</v>
      </c>
      <c r="H473" s="47"/>
    </row>
    <row r="474" spans="1:8" x14ac:dyDescent="0.25">
      <c r="A474" t="s">
        <v>558</v>
      </c>
      <c r="C474" t="s">
        <v>853</v>
      </c>
      <c r="D474" t="str">
        <f t="shared" si="7"/>
        <v>Core Vocabularies RDF Schemas / dcterms:identifier</v>
      </c>
      <c r="E474" t="s">
        <v>671</v>
      </c>
      <c r="F474" s="30" t="s">
        <v>672</v>
      </c>
      <c r="G474" s="16" t="s">
        <v>651</v>
      </c>
      <c r="H474" s="47"/>
    </row>
    <row r="475" spans="1:8" x14ac:dyDescent="0.25">
      <c r="A475" t="s">
        <v>519</v>
      </c>
      <c r="C475" t="s">
        <v>854</v>
      </c>
      <c r="D475" t="str">
        <f t="shared" si="7"/>
        <v>Core Vocabularies RDF Schemas / dcterms:type</v>
      </c>
      <c r="E475" t="s">
        <v>671</v>
      </c>
      <c r="F475" s="2" t="s">
        <v>680</v>
      </c>
      <c r="G475" s="16" t="s">
        <v>651</v>
      </c>
      <c r="H475" s="47"/>
    </row>
    <row r="476" spans="1:8" x14ac:dyDescent="0.25">
      <c r="A476" t="s">
        <v>520</v>
      </c>
      <c r="C476" t="s">
        <v>854</v>
      </c>
      <c r="D476" t="str">
        <f t="shared" si="7"/>
        <v>Core Vocabularies RDF Schemas / dcterms:issued</v>
      </c>
      <c r="E476" t="s">
        <v>671</v>
      </c>
      <c r="F476" s="2" t="s">
        <v>705</v>
      </c>
      <c r="G476" s="16" t="s">
        <v>651</v>
      </c>
      <c r="H476" s="47"/>
    </row>
    <row r="477" spans="1:8" x14ac:dyDescent="0.25">
      <c r="A477" t="s">
        <v>521</v>
      </c>
      <c r="C477" t="s">
        <v>854</v>
      </c>
      <c r="D477" t="str">
        <f t="shared" si="7"/>
        <v>Core Vocabularies RDF Schemas / dcterms:publisher</v>
      </c>
      <c r="E477" t="s">
        <v>671</v>
      </c>
      <c r="F477" s="2" t="s">
        <v>704</v>
      </c>
      <c r="G477" s="16" t="s">
        <v>651</v>
      </c>
      <c r="H477" s="47"/>
    </row>
    <row r="478" spans="1:8" x14ac:dyDescent="0.25">
      <c r="A478" t="s">
        <v>522</v>
      </c>
      <c r="C478" t="s">
        <v>854</v>
      </c>
      <c r="D478" t="str">
        <f t="shared" si="7"/>
        <v>Core Vocabularies RDF Schemas / dcterms:creator</v>
      </c>
      <c r="E478" t="s">
        <v>671</v>
      </c>
      <c r="F478" s="2" t="s">
        <v>684</v>
      </c>
      <c r="G478" s="16" t="s">
        <v>651</v>
      </c>
      <c r="H478" s="47"/>
    </row>
    <row r="479" spans="1:8" x14ac:dyDescent="0.25">
      <c r="A479" t="s">
        <v>511</v>
      </c>
      <c r="C479" t="s">
        <v>854</v>
      </c>
      <c r="D479" t="str">
        <f t="shared" si="7"/>
        <v>Core Vocabularies RDF Schemas / rdf:datatype</v>
      </c>
      <c r="E479" t="s">
        <v>671</v>
      </c>
      <c r="F479" s="2" t="s">
        <v>673</v>
      </c>
      <c r="G479" s="16" t="s">
        <v>651</v>
      </c>
      <c r="H479" s="47"/>
    </row>
    <row r="480" spans="1:8" x14ac:dyDescent="0.25">
      <c r="A480" t="s">
        <v>9</v>
      </c>
      <c r="C480" t="s">
        <v>854</v>
      </c>
      <c r="D480" t="str">
        <f t="shared" si="7"/>
        <v>Core Vocabularies RDF Schemas / rdf:datatype</v>
      </c>
      <c r="E480" t="s">
        <v>671</v>
      </c>
      <c r="F480" s="2" t="s">
        <v>673</v>
      </c>
      <c r="G480" s="16" t="s">
        <v>651</v>
      </c>
      <c r="H480" s="47"/>
    </row>
    <row r="481" spans="1:8" x14ac:dyDescent="0.25">
      <c r="A481" t="s">
        <v>523</v>
      </c>
      <c r="C481" t="s">
        <v>853</v>
      </c>
      <c r="D481" t="str">
        <f t="shared" si="7"/>
        <v>Core Vocabularies RDF Schemas / xml:string</v>
      </c>
      <c r="E481" t="s">
        <v>671</v>
      </c>
      <c r="F481" s="2" t="s">
        <v>706</v>
      </c>
      <c r="G481" s="16" t="s">
        <v>651</v>
      </c>
      <c r="H481" s="47"/>
    </row>
    <row r="482" spans="1:8" x14ac:dyDescent="0.25">
      <c r="A482" t="s">
        <v>524</v>
      </c>
      <c r="C482" t="s">
        <v>853</v>
      </c>
      <c r="D482" t="str">
        <f t="shared" si="7"/>
        <v>Core Vocabularies RDF Schemas / xml:lang</v>
      </c>
      <c r="E482" t="s">
        <v>671</v>
      </c>
      <c r="F482" s="2" t="s">
        <v>670</v>
      </c>
      <c r="G482" s="16" t="s">
        <v>651</v>
      </c>
      <c r="H482" s="47"/>
    </row>
    <row r="483" spans="1:8" ht="15.75" thickBot="1" x14ac:dyDescent="0.3">
      <c r="A483" s="19" t="s">
        <v>22</v>
      </c>
      <c r="B483" s="19"/>
      <c r="C483" s="19" t="s">
        <v>853</v>
      </c>
      <c r="D483" s="19" t="str">
        <f t="shared" si="7"/>
        <v>Core Vocabularies RDF Schemas / xsd:anyURI</v>
      </c>
      <c r="E483" s="19" t="s">
        <v>671</v>
      </c>
      <c r="F483" s="29" t="s">
        <v>709</v>
      </c>
      <c r="G483" s="20" t="s">
        <v>651</v>
      </c>
      <c r="H483" s="47"/>
    </row>
    <row r="484" spans="1:8" x14ac:dyDescent="0.25">
      <c r="A484" s="17" t="s">
        <v>6</v>
      </c>
      <c r="B484" s="17"/>
      <c r="C484" s="17" t="s">
        <v>853</v>
      </c>
      <c r="D484" s="12" t="str">
        <f t="shared" si="7"/>
        <v>Swedish Company data model / Postadress</v>
      </c>
      <c r="E484" s="3" t="s">
        <v>713</v>
      </c>
      <c r="F484" s="33" t="s">
        <v>716</v>
      </c>
      <c r="G484" s="37"/>
      <c r="H484" s="47"/>
    </row>
    <row r="485" spans="1:8" x14ac:dyDescent="0.25">
      <c r="A485" s="17" t="s">
        <v>6</v>
      </c>
      <c r="B485" s="17"/>
      <c r="C485" s="10" t="s">
        <v>853</v>
      </c>
      <c r="D485" s="12" t="str">
        <f t="shared" si="7"/>
        <v>Swedish Company data model / Belägenhetadress</v>
      </c>
      <c r="E485" s="3" t="s">
        <v>713</v>
      </c>
      <c r="F485" s="25" t="s">
        <v>714</v>
      </c>
      <c r="G485" s="37"/>
      <c r="H485" s="47"/>
    </row>
    <row r="486" spans="1:8" x14ac:dyDescent="0.25">
      <c r="A486" s="10" t="s">
        <v>241</v>
      </c>
      <c r="B486" s="10"/>
      <c r="C486" s="10" t="s">
        <v>858</v>
      </c>
      <c r="D486" s="12" t="str">
        <f t="shared" si="7"/>
        <v xml:space="preserve">Swedish Company data model / </v>
      </c>
      <c r="E486" s="3" t="s">
        <v>713</v>
      </c>
      <c r="F486" s="25"/>
      <c r="G486" s="37"/>
      <c r="H486" s="47"/>
    </row>
    <row r="487" spans="1:8" x14ac:dyDescent="0.25">
      <c r="A487" s="10" t="s">
        <v>242</v>
      </c>
      <c r="B487" s="10"/>
      <c r="C487" s="10" t="s">
        <v>858</v>
      </c>
      <c r="D487" s="12" t="str">
        <f t="shared" si="7"/>
        <v xml:space="preserve">Swedish Company data model / </v>
      </c>
      <c r="E487" s="3" t="s">
        <v>713</v>
      </c>
      <c r="F487" s="25"/>
      <c r="G487" s="37"/>
      <c r="H487" s="47"/>
    </row>
    <row r="488" spans="1:8" x14ac:dyDescent="0.25">
      <c r="A488" s="10" t="s">
        <v>243</v>
      </c>
      <c r="B488" s="10"/>
      <c r="C488" s="10" t="s">
        <v>858</v>
      </c>
      <c r="D488" s="12" t="str">
        <f t="shared" si="7"/>
        <v xml:space="preserve">Swedish Company data model / </v>
      </c>
      <c r="E488" s="3" t="s">
        <v>713</v>
      </c>
      <c r="F488" s="25"/>
      <c r="G488" s="37"/>
      <c r="H488" s="47"/>
    </row>
    <row r="489" spans="1:8" x14ac:dyDescent="0.25">
      <c r="A489" s="10" t="s">
        <v>244</v>
      </c>
      <c r="B489" s="10"/>
      <c r="C489" s="10" t="s">
        <v>858</v>
      </c>
      <c r="D489" s="12" t="str">
        <f t="shared" si="7"/>
        <v xml:space="preserve">Swedish Company data model / </v>
      </c>
      <c r="E489" s="3" t="s">
        <v>713</v>
      </c>
      <c r="F489" s="25"/>
      <c r="G489" s="37"/>
      <c r="H489" s="47"/>
    </row>
    <row r="490" spans="1:8" x14ac:dyDescent="0.25">
      <c r="A490" s="10" t="s">
        <v>245</v>
      </c>
      <c r="B490" s="10"/>
      <c r="C490" s="10" t="s">
        <v>858</v>
      </c>
      <c r="D490" s="12" t="str">
        <f t="shared" si="7"/>
        <v xml:space="preserve">Swedish Company data model / </v>
      </c>
      <c r="E490" s="3" t="s">
        <v>713</v>
      </c>
      <c r="F490" s="25"/>
      <c r="G490" s="37"/>
      <c r="H490" s="47"/>
    </row>
    <row r="491" spans="1:8" x14ac:dyDescent="0.25">
      <c r="A491" s="10" t="s">
        <v>246</v>
      </c>
      <c r="B491" s="10"/>
      <c r="C491" s="10" t="s">
        <v>855</v>
      </c>
      <c r="D491" s="12" t="str">
        <f t="shared" si="7"/>
        <v>Swedish Company data model / belägenhetsadress adressområde</v>
      </c>
      <c r="E491" s="3" t="s">
        <v>713</v>
      </c>
      <c r="F491" s="25" t="s">
        <v>759</v>
      </c>
      <c r="G491" s="37"/>
      <c r="H491" s="47"/>
    </row>
    <row r="492" spans="1:8" x14ac:dyDescent="0.25">
      <c r="A492" s="10" t="s">
        <v>247</v>
      </c>
      <c r="B492" s="10"/>
      <c r="C492" s="10" t="s">
        <v>855</v>
      </c>
      <c r="D492" s="12" t="str">
        <f t="shared" si="7"/>
        <v xml:space="preserve">Swedish Company data model / postadress postort </v>
      </c>
      <c r="E492" s="3" t="s">
        <v>713</v>
      </c>
      <c r="F492" s="25" t="s">
        <v>755</v>
      </c>
      <c r="G492" s="37"/>
      <c r="H492" s="47"/>
    </row>
    <row r="493" spans="1:8" x14ac:dyDescent="0.25">
      <c r="A493" s="10" t="s">
        <v>248</v>
      </c>
      <c r="B493" s="10"/>
      <c r="C493" s="10" t="s">
        <v>858</v>
      </c>
      <c r="D493" s="12" t="str">
        <f t="shared" si="7"/>
        <v xml:space="preserve">Swedish Company data model / </v>
      </c>
      <c r="E493" s="3" t="s">
        <v>713</v>
      </c>
      <c r="F493" s="25"/>
      <c r="G493" s="37"/>
      <c r="H493" s="47"/>
    </row>
    <row r="494" spans="1:8" x14ac:dyDescent="0.25">
      <c r="A494" s="10" t="s">
        <v>249</v>
      </c>
      <c r="B494" s="10"/>
      <c r="C494" s="10" t="s">
        <v>858</v>
      </c>
      <c r="D494" s="12" t="str">
        <f t="shared" si="7"/>
        <v xml:space="preserve">Swedish Company data model / </v>
      </c>
      <c r="E494" s="3" t="s">
        <v>713</v>
      </c>
      <c r="F494" s="25"/>
      <c r="G494" s="37"/>
      <c r="H494" s="47"/>
    </row>
    <row r="495" spans="1:8" x14ac:dyDescent="0.25">
      <c r="A495" s="10" t="s">
        <v>250</v>
      </c>
      <c r="B495" s="10"/>
      <c r="C495" s="10" t="s">
        <v>853</v>
      </c>
      <c r="D495" s="12" t="str">
        <f t="shared" si="7"/>
        <v>Swedish Company data model / postadress postnummer</v>
      </c>
      <c r="E495" s="3" t="s">
        <v>713</v>
      </c>
      <c r="F495" s="25" t="s">
        <v>757</v>
      </c>
      <c r="G495" s="37"/>
      <c r="H495" s="47"/>
    </row>
    <row r="496" spans="1:8" x14ac:dyDescent="0.25">
      <c r="A496" s="10" t="s">
        <v>251</v>
      </c>
      <c r="B496" s="10"/>
      <c r="C496" s="10" t="s">
        <v>858</v>
      </c>
      <c r="D496" s="12" t="str">
        <f t="shared" si="7"/>
        <v xml:space="preserve">Swedish Company data model / </v>
      </c>
      <c r="E496" s="3" t="s">
        <v>713</v>
      </c>
      <c r="F496" s="25"/>
      <c r="G496" s="37"/>
      <c r="H496" s="47"/>
    </row>
    <row r="497" spans="1:8" x14ac:dyDescent="0.25">
      <c r="A497" s="10" t="s">
        <v>23</v>
      </c>
      <c r="B497" s="10"/>
      <c r="C497" s="10" t="s">
        <v>855</v>
      </c>
      <c r="D497" s="12" t="str">
        <f t="shared" si="7"/>
        <v>Swedish Company data model / Person</v>
      </c>
      <c r="E497" s="3" t="s">
        <v>713</v>
      </c>
      <c r="F497" s="25" t="s">
        <v>43</v>
      </c>
      <c r="G497" s="37"/>
      <c r="H497" s="47"/>
    </row>
    <row r="498" spans="1:8" x14ac:dyDescent="0.25">
      <c r="A498" s="10" t="s">
        <v>561</v>
      </c>
      <c r="B498" s="10"/>
      <c r="C498" s="10" t="s">
        <v>857</v>
      </c>
      <c r="D498" s="12" t="str">
        <f t="shared" si="7"/>
        <v>Swedish Company data model / Enskild näringsidkare</v>
      </c>
      <c r="E498" s="3" t="s">
        <v>713</v>
      </c>
      <c r="F498" s="25" t="s">
        <v>724</v>
      </c>
      <c r="G498" s="37"/>
      <c r="H498" s="47"/>
    </row>
    <row r="499" spans="1:8" x14ac:dyDescent="0.25">
      <c r="A499" s="10" t="s">
        <v>252</v>
      </c>
      <c r="B499" s="10"/>
      <c r="C499" s="10" t="s">
        <v>858</v>
      </c>
      <c r="D499" s="12" t="str">
        <f t="shared" si="7"/>
        <v xml:space="preserve">Swedish Company data model / </v>
      </c>
      <c r="E499" s="3" t="s">
        <v>713</v>
      </c>
      <c r="F499" s="25"/>
      <c r="G499" s="37"/>
      <c r="H499" s="47"/>
    </row>
    <row r="500" spans="1:8" x14ac:dyDescent="0.25">
      <c r="A500" s="10" t="s">
        <v>562</v>
      </c>
      <c r="B500" s="10"/>
      <c r="C500" s="10" t="s">
        <v>858</v>
      </c>
      <c r="D500" s="12" t="str">
        <f t="shared" si="7"/>
        <v xml:space="preserve">Swedish Company data model / </v>
      </c>
      <c r="E500" s="3" t="s">
        <v>713</v>
      </c>
      <c r="F500" s="25"/>
      <c r="G500" s="37"/>
      <c r="H500" s="47"/>
    </row>
    <row r="501" spans="1:8" x14ac:dyDescent="0.25">
      <c r="A501" s="10" t="s">
        <v>26</v>
      </c>
      <c r="B501" s="10"/>
      <c r="C501" s="10" t="s">
        <v>856</v>
      </c>
      <c r="D501" s="12" t="str">
        <f t="shared" si="7"/>
        <v xml:space="preserve">Swedish Company data model / kontaktväg kanal </v>
      </c>
      <c r="E501" s="3" t="s">
        <v>713</v>
      </c>
      <c r="F501" s="25" t="s">
        <v>766</v>
      </c>
      <c r="G501" s="37"/>
      <c r="H501" s="47"/>
    </row>
    <row r="502" spans="1:8" x14ac:dyDescent="0.25">
      <c r="A502" s="10" t="s">
        <v>580</v>
      </c>
      <c r="B502" s="10"/>
      <c r="C502" s="10" t="s">
        <v>858</v>
      </c>
      <c r="D502" s="12" t="str">
        <f t="shared" si="7"/>
        <v xml:space="preserve">Swedish Company data model / </v>
      </c>
      <c r="E502" s="3" t="s">
        <v>713</v>
      </c>
      <c r="F502" s="25"/>
      <c r="G502" s="37"/>
      <c r="H502" s="47"/>
    </row>
    <row r="503" spans="1:8" x14ac:dyDescent="0.25">
      <c r="A503" s="10" t="s">
        <v>581</v>
      </c>
      <c r="B503" s="10"/>
      <c r="C503" s="10" t="s">
        <v>858</v>
      </c>
      <c r="D503" s="12" t="str">
        <f t="shared" si="7"/>
        <v xml:space="preserve">Swedish Company data model / </v>
      </c>
      <c r="E503" s="3" t="s">
        <v>713</v>
      </c>
      <c r="F503" s="25"/>
      <c r="G503" s="37"/>
      <c r="H503" s="47"/>
    </row>
    <row r="504" spans="1:8" x14ac:dyDescent="0.25">
      <c r="A504" s="10" t="s">
        <v>582</v>
      </c>
      <c r="B504" s="10"/>
      <c r="C504" s="10" t="s">
        <v>858</v>
      </c>
      <c r="D504" s="12" t="str">
        <f t="shared" si="7"/>
        <v xml:space="preserve">Swedish Company data model / </v>
      </c>
      <c r="E504" s="3" t="s">
        <v>713</v>
      </c>
      <c r="F504" s="25"/>
      <c r="G504" s="37"/>
      <c r="H504" s="47"/>
    </row>
    <row r="505" spans="1:8" x14ac:dyDescent="0.25">
      <c r="A505" s="10" t="s">
        <v>34</v>
      </c>
      <c r="B505" s="10"/>
      <c r="C505" s="10" t="s">
        <v>858</v>
      </c>
      <c r="D505" s="12" t="str">
        <f t="shared" si="7"/>
        <v xml:space="preserve">Swedish Company data model / </v>
      </c>
      <c r="E505" s="3" t="s">
        <v>713</v>
      </c>
      <c r="F505" s="25"/>
      <c r="G505" s="37"/>
      <c r="H505" s="47"/>
    </row>
    <row r="506" spans="1:8" x14ac:dyDescent="0.25">
      <c r="A506" s="10" t="s">
        <v>253</v>
      </c>
      <c r="B506" s="10"/>
      <c r="C506" s="10" t="s">
        <v>858</v>
      </c>
      <c r="D506" s="12" t="str">
        <f t="shared" si="7"/>
        <v xml:space="preserve">Swedish Company data model / </v>
      </c>
      <c r="E506" s="3" t="s">
        <v>713</v>
      </c>
      <c r="F506" s="25"/>
      <c r="G506" s="37"/>
      <c r="H506" s="47"/>
    </row>
    <row r="507" spans="1:8" x14ac:dyDescent="0.25">
      <c r="A507" s="10" t="s">
        <v>254</v>
      </c>
      <c r="B507" s="10"/>
      <c r="C507" s="10" t="s">
        <v>858</v>
      </c>
      <c r="D507" s="12" t="str">
        <f t="shared" si="7"/>
        <v xml:space="preserve">Swedish Company data model / </v>
      </c>
      <c r="E507" s="3" t="s">
        <v>713</v>
      </c>
      <c r="F507" s="25"/>
      <c r="G507" s="37"/>
      <c r="H507" s="47"/>
    </row>
    <row r="508" spans="1:8" x14ac:dyDescent="0.25">
      <c r="A508" s="10" t="s">
        <v>563</v>
      </c>
      <c r="B508" s="10"/>
      <c r="C508" s="10" t="s">
        <v>858</v>
      </c>
      <c r="D508" s="12" t="str">
        <f t="shared" si="7"/>
        <v xml:space="preserve">Swedish Company data model / </v>
      </c>
      <c r="E508" s="3" t="s">
        <v>713</v>
      </c>
      <c r="F508" s="25"/>
      <c r="G508" s="37"/>
      <c r="H508" s="47"/>
    </row>
    <row r="509" spans="1:8" x14ac:dyDescent="0.25">
      <c r="A509" s="10" t="s">
        <v>38</v>
      </c>
      <c r="B509" s="10"/>
      <c r="C509" s="10" t="s">
        <v>858</v>
      </c>
      <c r="D509" s="12" t="str">
        <f t="shared" si="7"/>
        <v xml:space="preserve">Swedish Company data model / </v>
      </c>
      <c r="E509" s="3" t="s">
        <v>713</v>
      </c>
      <c r="F509" s="25"/>
      <c r="G509" s="37"/>
      <c r="H509" s="47"/>
    </row>
    <row r="510" spans="1:8" x14ac:dyDescent="0.25">
      <c r="A510" s="10" t="s">
        <v>564</v>
      </c>
      <c r="B510" s="10"/>
      <c r="C510" s="10" t="s">
        <v>858</v>
      </c>
      <c r="D510" s="12" t="str">
        <f t="shared" si="7"/>
        <v xml:space="preserve">Swedish Company data model / </v>
      </c>
      <c r="E510" s="3" t="s">
        <v>713</v>
      </c>
      <c r="F510" s="25"/>
      <c r="G510" s="37"/>
      <c r="H510" s="47"/>
    </row>
    <row r="511" spans="1:8" x14ac:dyDescent="0.25">
      <c r="A511" s="10" t="s">
        <v>565</v>
      </c>
      <c r="B511" s="10"/>
      <c r="C511" s="10" t="s">
        <v>858</v>
      </c>
      <c r="D511" s="12" t="str">
        <f t="shared" si="7"/>
        <v xml:space="preserve">Swedish Company data model / </v>
      </c>
      <c r="E511" s="3" t="s">
        <v>713</v>
      </c>
      <c r="F511" s="25"/>
      <c r="G511" s="37"/>
      <c r="H511" s="47"/>
    </row>
    <row r="512" spans="1:8" x14ac:dyDescent="0.25">
      <c r="A512" s="10" t="s">
        <v>566</v>
      </c>
      <c r="B512" s="10"/>
      <c r="C512" s="10" t="s">
        <v>858</v>
      </c>
      <c r="D512" s="12" t="str">
        <f t="shared" si="7"/>
        <v xml:space="preserve">Swedish Company data model / </v>
      </c>
      <c r="E512" s="3" t="s">
        <v>713</v>
      </c>
      <c r="F512" s="25"/>
      <c r="G512" s="37"/>
      <c r="H512" s="47"/>
    </row>
    <row r="513" spans="1:8" x14ac:dyDescent="0.25">
      <c r="A513" s="10" t="s">
        <v>42</v>
      </c>
      <c r="B513" s="10"/>
      <c r="C513" s="10" t="s">
        <v>858</v>
      </c>
      <c r="D513" s="12" t="str">
        <f t="shared" si="7"/>
        <v xml:space="preserve">Swedish Company data model / </v>
      </c>
      <c r="E513" s="3" t="s">
        <v>713</v>
      </c>
      <c r="F513" s="25"/>
      <c r="G513" s="37"/>
      <c r="H513" s="47"/>
    </row>
    <row r="514" spans="1:8" x14ac:dyDescent="0.25">
      <c r="A514" s="10" t="s">
        <v>255</v>
      </c>
      <c r="B514" s="10"/>
      <c r="C514" s="10" t="s">
        <v>858</v>
      </c>
      <c r="D514" s="12" t="str">
        <f t="shared" ref="D514:D577" si="8">CONCATENATE(E514, " / ", F514)</f>
        <v xml:space="preserve">Swedish Company data model / </v>
      </c>
      <c r="E514" s="3" t="s">
        <v>713</v>
      </c>
      <c r="F514" s="25"/>
      <c r="G514" s="37"/>
      <c r="H514" s="47"/>
    </row>
    <row r="515" spans="1:8" x14ac:dyDescent="0.25">
      <c r="A515" s="10" t="s">
        <v>256</v>
      </c>
      <c r="B515" s="10"/>
      <c r="C515" s="10" t="s">
        <v>858</v>
      </c>
      <c r="D515" s="12" t="str">
        <f t="shared" si="8"/>
        <v xml:space="preserve">Swedish Company data model / </v>
      </c>
      <c r="E515" s="3" t="s">
        <v>713</v>
      </c>
      <c r="F515" s="25"/>
      <c r="G515" s="37"/>
      <c r="H515" s="47"/>
    </row>
    <row r="516" spans="1:8" x14ac:dyDescent="0.25">
      <c r="A516" s="10" t="s">
        <v>257</v>
      </c>
      <c r="B516" s="10"/>
      <c r="C516" s="10" t="s">
        <v>853</v>
      </c>
      <c r="D516" s="12" t="str">
        <f t="shared" si="8"/>
        <v>Swedish Company data model / Juridisk person</v>
      </c>
      <c r="E516" s="3" t="s">
        <v>713</v>
      </c>
      <c r="F516" s="25" t="s">
        <v>726</v>
      </c>
      <c r="G516" s="37"/>
      <c r="H516" s="47"/>
    </row>
    <row r="517" spans="1:8" x14ac:dyDescent="0.25">
      <c r="A517" s="10" t="s">
        <v>263</v>
      </c>
      <c r="B517" s="10"/>
      <c r="C517" s="10" t="s">
        <v>855</v>
      </c>
      <c r="D517" s="12" t="str">
        <f t="shared" si="8"/>
        <v>Swedish Company data model / Godkänd för F-skatt hos Skatteverket</v>
      </c>
      <c r="E517" s="3" t="s">
        <v>713</v>
      </c>
      <c r="F517" s="25" t="s">
        <v>728</v>
      </c>
      <c r="G517" s="37"/>
      <c r="H517" s="47"/>
    </row>
    <row r="518" spans="1:8" x14ac:dyDescent="0.25">
      <c r="A518" s="10" t="s">
        <v>263</v>
      </c>
      <c r="B518" s="10"/>
      <c r="C518" s="10" t="s">
        <v>855</v>
      </c>
      <c r="D518" s="12" t="str">
        <f t="shared" si="8"/>
        <v>Swedish Company data model / Registrerat företag hos Bolagsverket</v>
      </c>
      <c r="E518" s="3" t="s">
        <v>713</v>
      </c>
      <c r="F518" s="25" t="s">
        <v>730</v>
      </c>
      <c r="G518" s="37"/>
      <c r="H518" s="47"/>
    </row>
    <row r="519" spans="1:8" x14ac:dyDescent="0.25">
      <c r="A519" s="10" t="s">
        <v>263</v>
      </c>
      <c r="B519" s="10"/>
      <c r="C519" s="10" t="s">
        <v>855</v>
      </c>
      <c r="D519" s="12" t="str">
        <f t="shared" si="8"/>
        <v>Swedish Company data model / Arbetsgivarregistrerad hos Skatteverket</v>
      </c>
      <c r="E519" s="3" t="s">
        <v>713</v>
      </c>
      <c r="F519" s="25" t="s">
        <v>732</v>
      </c>
      <c r="G519" s="37"/>
      <c r="H519" s="47"/>
    </row>
    <row r="520" spans="1:8" x14ac:dyDescent="0.25">
      <c r="A520" s="10" t="s">
        <v>263</v>
      </c>
      <c r="B520" s="10"/>
      <c r="C520" s="10" t="s">
        <v>855</v>
      </c>
      <c r="D520" s="12" t="str">
        <f t="shared" si="8"/>
        <v>Swedish Company data model / Momsregistrerad hos Skatteverket</v>
      </c>
      <c r="E520" s="3" t="s">
        <v>713</v>
      </c>
      <c r="F520" s="25" t="s">
        <v>734</v>
      </c>
      <c r="G520" s="37"/>
      <c r="H520" s="47"/>
    </row>
    <row r="521" spans="1:8" x14ac:dyDescent="0.25">
      <c r="A521" s="10" t="s">
        <v>475</v>
      </c>
      <c r="B521" s="10"/>
      <c r="C521" s="10" t="s">
        <v>853</v>
      </c>
      <c r="D521" s="12" t="str">
        <f t="shared" si="8"/>
        <v>Swedish Company data model / Registrering som företag</v>
      </c>
      <c r="E521" s="3" t="s">
        <v>713</v>
      </c>
      <c r="F521" s="25" t="s">
        <v>736</v>
      </c>
      <c r="G521" s="37"/>
      <c r="H521" s="47"/>
    </row>
    <row r="522" spans="1:8" x14ac:dyDescent="0.25">
      <c r="A522" s="10" t="s">
        <v>258</v>
      </c>
      <c r="B522" s="10"/>
      <c r="C522" s="10" t="s">
        <v>853</v>
      </c>
      <c r="D522" s="12" t="str">
        <f t="shared" si="8"/>
        <v>Swedish Company data model / företagsnamn</v>
      </c>
      <c r="E522" s="3" t="s">
        <v>713</v>
      </c>
      <c r="F522" s="25" t="s">
        <v>765</v>
      </c>
      <c r="G522" s="37"/>
      <c r="H522" s="47"/>
    </row>
    <row r="523" spans="1:8" x14ac:dyDescent="0.25">
      <c r="A523" s="10" t="s">
        <v>259</v>
      </c>
      <c r="B523" s="10"/>
      <c r="C523" s="10" t="s">
        <v>858</v>
      </c>
      <c r="D523" s="12" t="str">
        <f t="shared" si="8"/>
        <v xml:space="preserve">Swedish Company data model / </v>
      </c>
      <c r="E523" s="3" t="s">
        <v>713</v>
      </c>
      <c r="F523" s="25"/>
      <c r="G523" s="37"/>
      <c r="H523" s="47"/>
    </row>
    <row r="524" spans="1:8" x14ac:dyDescent="0.25">
      <c r="A524" s="10" t="s">
        <v>260</v>
      </c>
      <c r="B524" s="10"/>
      <c r="C524" s="10" t="s">
        <v>853</v>
      </c>
      <c r="D524" s="12" t="str">
        <f t="shared" si="8"/>
        <v>Swedish Company data model / företag företagsform</v>
      </c>
      <c r="E524" s="3" t="s">
        <v>713</v>
      </c>
      <c r="F524" s="25" t="s">
        <v>768</v>
      </c>
      <c r="G524" s="37"/>
      <c r="H524" s="47"/>
    </row>
    <row r="525" spans="1:8" x14ac:dyDescent="0.25">
      <c r="A525" s="10" t="s">
        <v>261</v>
      </c>
      <c r="B525" s="10"/>
      <c r="C525" s="10" t="s">
        <v>855</v>
      </c>
      <c r="D525" s="12" t="str">
        <f t="shared" si="8"/>
        <v>Swedish Company data model / Avvecklingsförfarande</v>
      </c>
      <c r="E525" s="3" t="s">
        <v>713</v>
      </c>
      <c r="F525" s="25" t="s">
        <v>770</v>
      </c>
      <c r="G525" s="37"/>
      <c r="H525" s="47"/>
    </row>
    <row r="526" spans="1:8" x14ac:dyDescent="0.25">
      <c r="A526" s="10" t="s">
        <v>261</v>
      </c>
      <c r="B526" s="10"/>
      <c r="C526" s="10" t="s">
        <v>856</v>
      </c>
      <c r="D526" s="12" t="str">
        <f t="shared" si="8"/>
        <v>Swedish Company data model / Likvidation</v>
      </c>
      <c r="E526" s="3" t="s">
        <v>713</v>
      </c>
      <c r="F526" s="25" t="s">
        <v>739</v>
      </c>
      <c r="G526" s="37"/>
      <c r="H526" s="47"/>
    </row>
    <row r="527" spans="1:8" x14ac:dyDescent="0.25">
      <c r="A527" s="10" t="s">
        <v>261</v>
      </c>
      <c r="B527" s="10"/>
      <c r="C527" s="10" t="s">
        <v>856</v>
      </c>
      <c r="D527" s="12" t="str">
        <f t="shared" si="8"/>
        <v>Swedish Company data model / Företagsrekonstruktion</v>
      </c>
      <c r="E527" s="3" t="s">
        <v>713</v>
      </c>
      <c r="F527" s="25" t="s">
        <v>741</v>
      </c>
      <c r="G527" s="37"/>
      <c r="H527" s="47"/>
    </row>
    <row r="528" spans="1:8" x14ac:dyDescent="0.25">
      <c r="A528" s="10" t="s">
        <v>261</v>
      </c>
      <c r="B528" s="10"/>
      <c r="C528" s="10" t="s">
        <v>856</v>
      </c>
      <c r="D528" s="12" t="str">
        <f t="shared" si="8"/>
        <v>Swedish Company data model / Fusion</v>
      </c>
      <c r="E528" s="3" t="s">
        <v>713</v>
      </c>
      <c r="F528" s="25" t="s">
        <v>743</v>
      </c>
      <c r="G528" s="37"/>
      <c r="H528" s="47"/>
    </row>
    <row r="529" spans="1:8" x14ac:dyDescent="0.25">
      <c r="A529" s="10" t="s">
        <v>261</v>
      </c>
      <c r="B529" s="10"/>
      <c r="C529" s="10" t="s">
        <v>856</v>
      </c>
      <c r="D529" s="12" t="str">
        <f t="shared" si="8"/>
        <v>Swedish Company data model / Delning</v>
      </c>
      <c r="E529" s="3" t="s">
        <v>713</v>
      </c>
      <c r="F529" s="25" t="s">
        <v>745</v>
      </c>
      <c r="G529" s="37"/>
      <c r="H529" s="47"/>
    </row>
    <row r="530" spans="1:8" x14ac:dyDescent="0.25">
      <c r="A530" s="10" t="s">
        <v>261</v>
      </c>
      <c r="B530" s="10"/>
      <c r="C530" s="10" t="s">
        <v>856</v>
      </c>
      <c r="D530" s="12" t="str">
        <f t="shared" si="8"/>
        <v>Swedish Company data model / Konkurs</v>
      </c>
      <c r="E530" s="3" t="s">
        <v>713</v>
      </c>
      <c r="F530" s="25" t="s">
        <v>747</v>
      </c>
      <c r="G530" s="37"/>
      <c r="H530" s="47"/>
    </row>
    <row r="531" spans="1:8" x14ac:dyDescent="0.25">
      <c r="A531" s="10" t="s">
        <v>262</v>
      </c>
      <c r="B531" s="10"/>
      <c r="C531" s="10" t="s">
        <v>853</v>
      </c>
      <c r="D531" s="12" t="str">
        <f t="shared" si="8"/>
        <v xml:space="preserve">Swedish Company data model / företag verksamhetsbeskrivning </v>
      </c>
      <c r="E531" s="3" t="s">
        <v>713</v>
      </c>
      <c r="F531" s="25" t="s">
        <v>772</v>
      </c>
      <c r="G531" s="37"/>
      <c r="H531" s="47"/>
    </row>
    <row r="532" spans="1:8" x14ac:dyDescent="0.25">
      <c r="A532" s="10" t="s">
        <v>264</v>
      </c>
      <c r="B532" s="10"/>
      <c r="C532" s="10" t="s">
        <v>853</v>
      </c>
      <c r="D532" s="12" t="str">
        <f t="shared" si="8"/>
        <v>Swedish Company data model / Arbetsställe</v>
      </c>
      <c r="E532" s="3" t="s">
        <v>713</v>
      </c>
      <c r="F532" s="25" t="s">
        <v>749</v>
      </c>
      <c r="G532" s="37"/>
      <c r="H532" s="47"/>
    </row>
    <row r="533" spans="1:8" x14ac:dyDescent="0.25">
      <c r="A533" s="10" t="s">
        <v>264</v>
      </c>
      <c r="B533" s="10"/>
      <c r="C533" s="10" t="s">
        <v>855</v>
      </c>
      <c r="D533" s="12" t="str">
        <f t="shared" si="8"/>
        <v>Swedish Company data model / Huvudarbetsställe</v>
      </c>
      <c r="E533" s="3" t="s">
        <v>713</v>
      </c>
      <c r="F533" s="25" t="s">
        <v>751</v>
      </c>
      <c r="G533" s="37"/>
      <c r="H533" s="47"/>
    </row>
    <row r="534" spans="1:8" x14ac:dyDescent="0.25">
      <c r="A534" s="10" t="s">
        <v>476</v>
      </c>
      <c r="B534" s="10"/>
      <c r="C534" s="10" t="s">
        <v>856</v>
      </c>
      <c r="D534" s="12" t="str">
        <f t="shared" si="8"/>
        <v>Swedish Company data model / Kan nås via</v>
      </c>
      <c r="E534" s="3" t="s">
        <v>713</v>
      </c>
      <c r="F534" s="25" t="s">
        <v>1396</v>
      </c>
      <c r="G534" s="37"/>
      <c r="H534" s="47"/>
    </row>
    <row r="535" spans="1:8" x14ac:dyDescent="0.25">
      <c r="A535" s="10" t="s">
        <v>478</v>
      </c>
      <c r="B535" s="10"/>
      <c r="C535" s="10" t="s">
        <v>856</v>
      </c>
      <c r="D535" s="12" t="str">
        <f t="shared" si="8"/>
        <v>Swedish Company data model / Kan nås via</v>
      </c>
      <c r="E535" s="3" t="s">
        <v>713</v>
      </c>
      <c r="F535" s="25" t="s">
        <v>1396</v>
      </c>
      <c r="G535" s="37"/>
      <c r="H535" s="47"/>
    </row>
    <row r="536" spans="1:8" x14ac:dyDescent="0.25">
      <c r="A536" s="10" t="s">
        <v>53</v>
      </c>
      <c r="B536" s="10"/>
      <c r="C536" s="10" t="s">
        <v>853</v>
      </c>
      <c r="D536" s="12" t="str">
        <f t="shared" si="8"/>
        <v>Swedish Company data model / Belägenhetadress</v>
      </c>
      <c r="E536" s="3" t="s">
        <v>713</v>
      </c>
      <c r="F536" s="25" t="s">
        <v>714</v>
      </c>
      <c r="G536" s="37"/>
      <c r="H536" s="47"/>
    </row>
    <row r="537" spans="1:8" x14ac:dyDescent="0.25">
      <c r="A537" s="10" t="s">
        <v>265</v>
      </c>
      <c r="B537" s="10"/>
      <c r="C537" s="10" t="s">
        <v>855</v>
      </c>
      <c r="D537" s="12" t="str">
        <f t="shared" si="8"/>
        <v xml:space="preserve">Swedish Company data model / belägenhetsadress populärnamn </v>
      </c>
      <c r="E537" s="3" t="s">
        <v>713</v>
      </c>
      <c r="F537" s="25" t="s">
        <v>761</v>
      </c>
      <c r="G537" s="37"/>
      <c r="H537" s="47"/>
    </row>
    <row r="538" spans="1:8" x14ac:dyDescent="0.25">
      <c r="A538" s="10" t="s">
        <v>265</v>
      </c>
      <c r="B538" s="10"/>
      <c r="C538" s="10" t="s">
        <v>855</v>
      </c>
      <c r="D538" s="12" t="str">
        <f t="shared" si="8"/>
        <v xml:space="preserve">Swedish Company data model / belägenhetsadress kommunnamn </v>
      </c>
      <c r="E538" s="3" t="s">
        <v>713</v>
      </c>
      <c r="F538" s="25" t="s">
        <v>763</v>
      </c>
      <c r="G538" s="37"/>
      <c r="H538" s="47"/>
    </row>
    <row r="539" spans="1:8" x14ac:dyDescent="0.25">
      <c r="A539" s="10" t="s">
        <v>266</v>
      </c>
      <c r="B539" s="10"/>
      <c r="C539" s="10" t="s">
        <v>858</v>
      </c>
      <c r="D539" s="12" t="str">
        <f t="shared" si="8"/>
        <v xml:space="preserve">Swedish Company data model / </v>
      </c>
      <c r="E539" s="3" t="s">
        <v>713</v>
      </c>
      <c r="F539" s="25"/>
      <c r="G539" s="37"/>
      <c r="H539" s="47"/>
    </row>
    <row r="540" spans="1:8" x14ac:dyDescent="0.25">
      <c r="A540" s="10" t="s">
        <v>267</v>
      </c>
      <c r="B540" s="10"/>
      <c r="C540" s="10" t="s">
        <v>853</v>
      </c>
      <c r="D540" s="12" t="str">
        <f t="shared" si="8"/>
        <v>Swedish Company data model / Belägenhetadress</v>
      </c>
      <c r="E540" s="3" t="s">
        <v>713</v>
      </c>
      <c r="F540" s="25" t="s">
        <v>714</v>
      </c>
      <c r="G540" s="37"/>
      <c r="H540" s="47"/>
    </row>
    <row r="541" spans="1:8" x14ac:dyDescent="0.25">
      <c r="A541" s="10" t="s">
        <v>268</v>
      </c>
      <c r="B541" s="10"/>
      <c r="C541" s="10" t="s">
        <v>858</v>
      </c>
      <c r="D541" s="12" t="str">
        <f t="shared" si="8"/>
        <v xml:space="preserve">Swedish Company data model / </v>
      </c>
      <c r="E541" s="3" t="s">
        <v>713</v>
      </c>
      <c r="F541" s="25"/>
      <c r="G541" s="37"/>
      <c r="H541" s="47"/>
    </row>
    <row r="542" spans="1:8" x14ac:dyDescent="0.25">
      <c r="A542" s="10" t="s">
        <v>57</v>
      </c>
      <c r="B542" s="10"/>
      <c r="C542" s="10" t="s">
        <v>858</v>
      </c>
      <c r="D542" s="12" t="str">
        <f t="shared" si="8"/>
        <v xml:space="preserve">Swedish Company data model / </v>
      </c>
      <c r="E542" s="3" t="s">
        <v>713</v>
      </c>
      <c r="F542" s="25"/>
      <c r="G542" s="37"/>
      <c r="H542" s="47"/>
    </row>
    <row r="543" spans="1:8" x14ac:dyDescent="0.25">
      <c r="A543" s="10" t="s">
        <v>567</v>
      </c>
      <c r="B543" s="10"/>
      <c r="C543" s="10" t="s">
        <v>858</v>
      </c>
      <c r="D543" s="12" t="str">
        <f t="shared" si="8"/>
        <v xml:space="preserve">Swedish Company data model / </v>
      </c>
      <c r="E543" s="3" t="s">
        <v>713</v>
      </c>
      <c r="F543" s="25"/>
      <c r="G543" s="37"/>
      <c r="H543" s="47"/>
    </row>
    <row r="544" spans="1:8" x14ac:dyDescent="0.25">
      <c r="A544" s="10" t="s">
        <v>568</v>
      </c>
      <c r="B544" s="10"/>
      <c r="C544" s="10" t="s">
        <v>858</v>
      </c>
      <c r="D544" s="12" t="str">
        <f t="shared" si="8"/>
        <v xml:space="preserve">Swedish Company data model / </v>
      </c>
      <c r="E544" s="3" t="s">
        <v>713</v>
      </c>
      <c r="F544" s="25"/>
      <c r="G544" s="37"/>
      <c r="H544" s="47"/>
    </row>
    <row r="545" spans="1:8" x14ac:dyDescent="0.25">
      <c r="A545" s="10" t="s">
        <v>569</v>
      </c>
      <c r="B545" s="10"/>
      <c r="C545" s="10" t="s">
        <v>858</v>
      </c>
      <c r="D545" s="12" t="str">
        <f t="shared" si="8"/>
        <v xml:space="preserve">Swedish Company data model / </v>
      </c>
      <c r="E545" s="3" t="s">
        <v>713</v>
      </c>
      <c r="F545" s="25"/>
      <c r="G545" s="37"/>
      <c r="H545" s="47"/>
    </row>
    <row r="546" spans="1:8" x14ac:dyDescent="0.25">
      <c r="A546" s="10" t="s">
        <v>269</v>
      </c>
      <c r="B546" s="10"/>
      <c r="C546" s="10" t="s">
        <v>858</v>
      </c>
      <c r="D546" s="12" t="str">
        <f t="shared" si="8"/>
        <v xml:space="preserve">Swedish Company data model / </v>
      </c>
      <c r="E546" s="3" t="s">
        <v>713</v>
      </c>
      <c r="F546" s="25"/>
      <c r="G546" s="37"/>
      <c r="H546" s="47"/>
    </row>
    <row r="547" spans="1:8" x14ac:dyDescent="0.25">
      <c r="A547" s="10" t="s">
        <v>43</v>
      </c>
      <c r="B547" s="10"/>
      <c r="C547" s="10" t="s">
        <v>853</v>
      </c>
      <c r="D547" s="12" t="str">
        <f t="shared" si="8"/>
        <v>Swedish Company data model / Fysisk person</v>
      </c>
      <c r="E547" s="3" t="s">
        <v>713</v>
      </c>
      <c r="F547" s="25" t="s">
        <v>753</v>
      </c>
      <c r="G547" s="37"/>
      <c r="H547" s="47"/>
    </row>
    <row r="548" spans="1:8" x14ac:dyDescent="0.25">
      <c r="A548" s="10" t="s">
        <v>481</v>
      </c>
      <c r="B548" s="10"/>
      <c r="C548" s="10" t="s">
        <v>853</v>
      </c>
      <c r="D548" s="12" t="str">
        <f t="shared" si="8"/>
        <v>Swedish Company data model / person teknisk identitet (UUID)</v>
      </c>
      <c r="E548" s="3" t="s">
        <v>713</v>
      </c>
      <c r="F548" s="25" t="s">
        <v>717</v>
      </c>
      <c r="G548" s="37"/>
      <c r="H548" s="47"/>
    </row>
    <row r="549" spans="1:8" x14ac:dyDescent="0.25">
      <c r="A549" s="10" t="s">
        <v>270</v>
      </c>
      <c r="B549" s="10"/>
      <c r="C549" s="10" t="s">
        <v>853</v>
      </c>
      <c r="D549" s="12" t="str">
        <f t="shared" si="8"/>
        <v>Swedish Company data model / Namn på fysisk person</v>
      </c>
      <c r="E549" s="3" t="s">
        <v>713</v>
      </c>
      <c r="F549" s="25" t="s">
        <v>1182</v>
      </c>
      <c r="G549" s="37"/>
      <c r="H549" s="47"/>
    </row>
    <row r="550" spans="1:8" x14ac:dyDescent="0.25">
      <c r="A550" s="10" t="s">
        <v>271</v>
      </c>
      <c r="B550" s="10"/>
      <c r="C550" s="10" t="s">
        <v>858</v>
      </c>
      <c r="D550" s="12" t="str">
        <f t="shared" si="8"/>
        <v xml:space="preserve">Swedish Company data model / </v>
      </c>
      <c r="E550" s="3" t="s">
        <v>713</v>
      </c>
      <c r="F550" s="25"/>
      <c r="G550" s="37"/>
      <c r="H550" s="47"/>
    </row>
    <row r="551" spans="1:8" x14ac:dyDescent="0.25">
      <c r="A551" s="10" t="s">
        <v>272</v>
      </c>
      <c r="B551" s="10"/>
      <c r="C551" s="10" t="s">
        <v>858</v>
      </c>
      <c r="D551" s="12" t="str">
        <f t="shared" si="8"/>
        <v xml:space="preserve">Swedish Company data model / </v>
      </c>
      <c r="E551" s="3" t="s">
        <v>713</v>
      </c>
      <c r="F551" s="25"/>
      <c r="G551" s="37"/>
      <c r="H551" s="47"/>
    </row>
    <row r="552" spans="1:8" x14ac:dyDescent="0.25">
      <c r="A552" s="10" t="s">
        <v>570</v>
      </c>
      <c r="B552" s="10"/>
      <c r="C552" s="10" t="s">
        <v>858</v>
      </c>
      <c r="D552" s="12" t="str">
        <f t="shared" si="8"/>
        <v xml:space="preserve">Swedish Company data model / </v>
      </c>
      <c r="E552" s="3" t="s">
        <v>713</v>
      </c>
      <c r="F552" s="25"/>
      <c r="G552" s="37"/>
      <c r="H552" s="47"/>
    </row>
    <row r="553" spans="1:8" x14ac:dyDescent="0.25">
      <c r="A553" s="10" t="s">
        <v>273</v>
      </c>
      <c r="B553" s="10"/>
      <c r="C553" s="10" t="s">
        <v>858</v>
      </c>
      <c r="D553" s="12" t="str">
        <f t="shared" si="8"/>
        <v xml:space="preserve">Swedish Company data model / </v>
      </c>
      <c r="E553" s="3" t="s">
        <v>713</v>
      </c>
      <c r="F553" s="25"/>
      <c r="G553" s="37"/>
      <c r="H553" s="47"/>
    </row>
    <row r="554" spans="1:8" x14ac:dyDescent="0.25">
      <c r="A554" s="10" t="s">
        <v>274</v>
      </c>
      <c r="B554" s="10"/>
      <c r="C554" s="10" t="s">
        <v>858</v>
      </c>
      <c r="D554" s="12" t="str">
        <f t="shared" si="8"/>
        <v xml:space="preserve">Swedish Company data model / </v>
      </c>
      <c r="E554" s="3" t="s">
        <v>713</v>
      </c>
      <c r="F554" s="25"/>
      <c r="G554" s="37"/>
      <c r="H554" s="47"/>
    </row>
    <row r="555" spans="1:8" x14ac:dyDescent="0.25">
      <c r="A555" s="10" t="s">
        <v>275</v>
      </c>
      <c r="B555" s="10"/>
      <c r="C555" s="10" t="s">
        <v>858</v>
      </c>
      <c r="D555" s="12" t="str">
        <f t="shared" si="8"/>
        <v xml:space="preserve">Swedish Company data model / </v>
      </c>
      <c r="E555" s="3" t="s">
        <v>713</v>
      </c>
      <c r="F555" s="25"/>
      <c r="G555" s="37"/>
      <c r="H555" s="47"/>
    </row>
    <row r="556" spans="1:8" x14ac:dyDescent="0.25">
      <c r="A556" s="10" t="s">
        <v>276</v>
      </c>
      <c r="B556" s="10"/>
      <c r="C556" s="10" t="s">
        <v>858</v>
      </c>
      <c r="D556" s="12" t="str">
        <f t="shared" si="8"/>
        <v xml:space="preserve">Swedish Company data model / </v>
      </c>
      <c r="E556" s="3" t="s">
        <v>713</v>
      </c>
      <c r="F556" s="25"/>
      <c r="G556" s="37"/>
      <c r="H556" s="47"/>
    </row>
    <row r="557" spans="1:8" x14ac:dyDescent="0.25">
      <c r="A557" s="10" t="s">
        <v>277</v>
      </c>
      <c r="B557" s="10"/>
      <c r="C557" s="10" t="s">
        <v>853</v>
      </c>
      <c r="D557" s="12" t="str">
        <f t="shared" si="8"/>
        <v xml:space="preserve">Swedish Company data model / fysisk p dödförklarad </v>
      </c>
      <c r="E557" s="3" t="s">
        <v>713</v>
      </c>
      <c r="F557" s="25" t="s">
        <v>720</v>
      </c>
      <c r="G557" s="37"/>
      <c r="H557" s="47"/>
    </row>
    <row r="558" spans="1:8" x14ac:dyDescent="0.25">
      <c r="A558" s="10" t="s">
        <v>277</v>
      </c>
      <c r="B558" s="10"/>
      <c r="C558" s="10" t="s">
        <v>853</v>
      </c>
      <c r="D558" s="12" t="str">
        <f t="shared" si="8"/>
        <v>Swedish Company data model / fysisk p avliden</v>
      </c>
      <c r="E558" s="3" t="s">
        <v>713</v>
      </c>
      <c r="F558" s="25" t="s">
        <v>721</v>
      </c>
      <c r="G558" s="37"/>
      <c r="H558" s="47"/>
    </row>
    <row r="559" spans="1:8" x14ac:dyDescent="0.25">
      <c r="A559" s="10" t="s">
        <v>278</v>
      </c>
      <c r="B559" s="10"/>
      <c r="C559" s="10" t="s">
        <v>858</v>
      </c>
      <c r="D559" s="12" t="str">
        <f t="shared" si="8"/>
        <v xml:space="preserve">Swedish Company data model / </v>
      </c>
      <c r="E559" s="3" t="s">
        <v>713</v>
      </c>
      <c r="F559" s="25"/>
      <c r="G559" s="37"/>
      <c r="H559" s="47"/>
    </row>
    <row r="560" spans="1:8" x14ac:dyDescent="0.25">
      <c r="A560" s="10" t="s">
        <v>571</v>
      </c>
      <c r="B560" s="10"/>
      <c r="C560" s="10" t="s">
        <v>858</v>
      </c>
      <c r="D560" s="12" t="str">
        <f t="shared" si="8"/>
        <v xml:space="preserve">Swedish Company data model / </v>
      </c>
      <c r="E560" s="3" t="s">
        <v>713</v>
      </c>
      <c r="F560" s="25"/>
      <c r="G560" s="37"/>
      <c r="H560" s="47"/>
    </row>
    <row r="561" spans="1:8" x14ac:dyDescent="0.25">
      <c r="A561" s="10" t="s">
        <v>279</v>
      </c>
      <c r="B561" s="10"/>
      <c r="C561" s="10" t="s">
        <v>858</v>
      </c>
      <c r="D561" s="12" t="str">
        <f t="shared" si="8"/>
        <v xml:space="preserve">Swedish Company data model / </v>
      </c>
      <c r="E561" s="3" t="s">
        <v>713</v>
      </c>
      <c r="F561" s="25"/>
      <c r="G561" s="37"/>
      <c r="H561" s="47"/>
    </row>
    <row r="562" spans="1:8" x14ac:dyDescent="0.25">
      <c r="A562" s="10" t="s">
        <v>505</v>
      </c>
      <c r="B562" s="10"/>
      <c r="C562" s="10" t="s">
        <v>858</v>
      </c>
      <c r="D562" s="12" t="str">
        <f t="shared" si="8"/>
        <v xml:space="preserve">Swedish Company data model / </v>
      </c>
      <c r="E562" s="3" t="s">
        <v>713</v>
      </c>
      <c r="F562" s="25"/>
      <c r="G562" s="37"/>
      <c r="H562" s="47"/>
    </row>
    <row r="563" spans="1:8" x14ac:dyDescent="0.25">
      <c r="A563" s="10" t="s">
        <v>280</v>
      </c>
      <c r="B563" s="10"/>
      <c r="C563" s="10" t="s">
        <v>858</v>
      </c>
      <c r="D563" s="12" t="str">
        <f t="shared" si="8"/>
        <v xml:space="preserve">Swedish Company data model / </v>
      </c>
      <c r="E563" s="3" t="s">
        <v>713</v>
      </c>
      <c r="F563" s="25"/>
      <c r="G563" s="37"/>
      <c r="H563" s="47"/>
    </row>
    <row r="564" spans="1:8" x14ac:dyDescent="0.25">
      <c r="A564" s="10" t="s">
        <v>281</v>
      </c>
      <c r="B564" s="10"/>
      <c r="C564" s="10" t="s">
        <v>858</v>
      </c>
      <c r="D564" s="12" t="str">
        <f t="shared" si="8"/>
        <v xml:space="preserve">Swedish Company data model / </v>
      </c>
      <c r="E564" s="3" t="s">
        <v>713</v>
      </c>
      <c r="F564" s="25"/>
      <c r="G564" s="37"/>
      <c r="H564" s="47"/>
    </row>
    <row r="565" spans="1:8" x14ac:dyDescent="0.25">
      <c r="A565" s="10" t="s">
        <v>489</v>
      </c>
      <c r="B565" s="10"/>
      <c r="C565" s="10" t="s">
        <v>856</v>
      </c>
      <c r="D565" s="12" t="str">
        <f t="shared" si="8"/>
        <v>Swedish Company data model / Kan nås via</v>
      </c>
      <c r="E565" s="3" t="s">
        <v>713</v>
      </c>
      <c r="F565" s="25" t="s">
        <v>1396</v>
      </c>
      <c r="G565" s="37"/>
      <c r="H565" s="47"/>
    </row>
    <row r="566" spans="1:8" x14ac:dyDescent="0.25">
      <c r="A566" s="10" t="s">
        <v>489</v>
      </c>
      <c r="B566" s="10"/>
      <c r="C566" s="10" t="s">
        <v>856</v>
      </c>
      <c r="D566" s="12" t="str">
        <f t="shared" si="8"/>
        <v>Swedish Company data model / Kan nås via</v>
      </c>
      <c r="E566" s="3" t="s">
        <v>713</v>
      </c>
      <c r="F566" s="25" t="s">
        <v>1396</v>
      </c>
      <c r="G566" s="37"/>
      <c r="H566" s="47"/>
    </row>
    <row r="567" spans="1:8" x14ac:dyDescent="0.25">
      <c r="A567" s="10" t="s">
        <v>282</v>
      </c>
      <c r="B567" s="10"/>
      <c r="C567" s="10" t="s">
        <v>858</v>
      </c>
      <c r="D567" s="12" t="str">
        <f t="shared" si="8"/>
        <v xml:space="preserve">Swedish Company data model / </v>
      </c>
      <c r="E567" s="3" t="s">
        <v>713</v>
      </c>
      <c r="F567" s="25"/>
      <c r="G567" s="37"/>
      <c r="H567" s="47"/>
    </row>
    <row r="568" spans="1:8" x14ac:dyDescent="0.25">
      <c r="A568" s="10" t="s">
        <v>283</v>
      </c>
      <c r="B568" s="10"/>
      <c r="C568" s="10" t="s">
        <v>858</v>
      </c>
      <c r="D568" s="12" t="str">
        <f t="shared" si="8"/>
        <v xml:space="preserve">Swedish Company data model / </v>
      </c>
      <c r="E568" s="3" t="s">
        <v>713</v>
      </c>
      <c r="F568" s="25"/>
      <c r="G568" s="37"/>
      <c r="H568" s="47"/>
    </row>
    <row r="569" spans="1:8" x14ac:dyDescent="0.25">
      <c r="A569" s="10" t="s">
        <v>284</v>
      </c>
      <c r="B569" s="10"/>
      <c r="C569" s="10" t="s">
        <v>858</v>
      </c>
      <c r="D569" s="12" t="str">
        <f t="shared" si="8"/>
        <v xml:space="preserve">Swedish Company data model / </v>
      </c>
      <c r="E569" s="3" t="s">
        <v>713</v>
      </c>
      <c r="F569" s="25"/>
      <c r="G569" s="37"/>
      <c r="H569" s="47"/>
    </row>
    <row r="570" spans="1:8" x14ac:dyDescent="0.25">
      <c r="A570" s="10" t="s">
        <v>285</v>
      </c>
      <c r="B570" s="10"/>
      <c r="C570" s="10" t="s">
        <v>858</v>
      </c>
      <c r="D570" s="12" t="str">
        <f t="shared" si="8"/>
        <v xml:space="preserve">Swedish Company data model / </v>
      </c>
      <c r="E570" s="3" t="s">
        <v>713</v>
      </c>
      <c r="F570" s="25"/>
      <c r="G570" s="37"/>
      <c r="H570" s="47"/>
    </row>
    <row r="571" spans="1:8" x14ac:dyDescent="0.25">
      <c r="A571" s="10" t="s">
        <v>572</v>
      </c>
      <c r="B571" s="10"/>
      <c r="C571" s="10" t="s">
        <v>858</v>
      </c>
      <c r="D571" s="12" t="str">
        <f t="shared" si="8"/>
        <v xml:space="preserve">Swedish Company data model / </v>
      </c>
      <c r="E571" s="3" t="s">
        <v>713</v>
      </c>
      <c r="F571" s="25"/>
      <c r="G571" s="37"/>
      <c r="H571" s="47"/>
    </row>
    <row r="572" spans="1:8" x14ac:dyDescent="0.25">
      <c r="A572" s="10" t="s">
        <v>286</v>
      </c>
      <c r="B572" s="10"/>
      <c r="C572" s="10" t="s">
        <v>856</v>
      </c>
      <c r="D572" s="12" t="str">
        <f t="shared" si="8"/>
        <v>Swedish Company data model / Kan nås via</v>
      </c>
      <c r="E572" s="3" t="s">
        <v>713</v>
      </c>
      <c r="F572" s="25" t="s">
        <v>1396</v>
      </c>
      <c r="G572" s="37"/>
      <c r="H572" s="47"/>
    </row>
    <row r="573" spans="1:8" x14ac:dyDescent="0.25">
      <c r="A573" s="10" t="s">
        <v>622</v>
      </c>
      <c r="B573" s="10"/>
      <c r="C573" s="10" t="s">
        <v>858</v>
      </c>
      <c r="D573" s="12" t="str">
        <f t="shared" si="8"/>
        <v xml:space="preserve">Swedish Company data model / </v>
      </c>
      <c r="E573" s="3" t="s">
        <v>713</v>
      </c>
      <c r="F573" s="25"/>
      <c r="G573" s="37"/>
      <c r="H573" s="47"/>
    </row>
    <row r="574" spans="1:8" x14ac:dyDescent="0.25">
      <c r="A574" s="10" t="s">
        <v>573</v>
      </c>
      <c r="B574" s="10"/>
      <c r="C574" s="10" t="s">
        <v>858</v>
      </c>
      <c r="D574" s="12" t="str">
        <f t="shared" si="8"/>
        <v xml:space="preserve">Swedish Company data model / </v>
      </c>
      <c r="E574" s="3" t="s">
        <v>713</v>
      </c>
      <c r="F574" s="25"/>
      <c r="G574" s="37"/>
      <c r="H574" s="47"/>
    </row>
    <row r="575" spans="1:8" x14ac:dyDescent="0.25">
      <c r="A575" s="10" t="s">
        <v>574</v>
      </c>
      <c r="B575" s="10"/>
      <c r="C575" s="10" t="s">
        <v>858</v>
      </c>
      <c r="D575" s="12" t="str">
        <f t="shared" si="8"/>
        <v xml:space="preserve">Swedish Company data model / </v>
      </c>
      <c r="E575" s="3" t="s">
        <v>713</v>
      </c>
      <c r="F575" s="25"/>
      <c r="G575" s="37"/>
      <c r="H575" s="47"/>
    </row>
    <row r="576" spans="1:8" x14ac:dyDescent="0.25">
      <c r="A576" s="10" t="s">
        <v>575</v>
      </c>
      <c r="B576" s="10"/>
      <c r="C576" s="10" t="s">
        <v>858</v>
      </c>
      <c r="D576" s="12" t="str">
        <f t="shared" si="8"/>
        <v xml:space="preserve">Swedish Company data model / </v>
      </c>
      <c r="E576" s="3" t="s">
        <v>713</v>
      </c>
      <c r="F576" s="25"/>
      <c r="G576" s="37"/>
      <c r="H576" s="47"/>
    </row>
    <row r="577" spans="1:8" x14ac:dyDescent="0.25">
      <c r="A577" s="10" t="s">
        <v>623</v>
      </c>
      <c r="B577" s="10"/>
      <c r="C577" s="10" t="s">
        <v>858</v>
      </c>
      <c r="D577" s="12" t="str">
        <f t="shared" si="8"/>
        <v xml:space="preserve">Swedish Company data model / </v>
      </c>
      <c r="E577" s="3" t="s">
        <v>713</v>
      </c>
      <c r="F577" s="25"/>
      <c r="G577" s="37"/>
      <c r="H577" s="47"/>
    </row>
    <row r="578" spans="1:8" x14ac:dyDescent="0.25">
      <c r="A578" s="10" t="s">
        <v>576</v>
      </c>
      <c r="B578" s="10"/>
      <c r="C578" s="10" t="s">
        <v>858</v>
      </c>
      <c r="D578" s="12" t="str">
        <f t="shared" ref="D578:D641" si="9">CONCATENATE(E578, " / ", F578)</f>
        <v xml:space="preserve">Swedish Company data model / </v>
      </c>
      <c r="E578" s="3" t="s">
        <v>713</v>
      </c>
      <c r="F578" s="25"/>
      <c r="G578" s="37"/>
      <c r="H578" s="47"/>
    </row>
    <row r="579" spans="1:8" x14ac:dyDescent="0.25">
      <c r="A579" s="10" t="s">
        <v>577</v>
      </c>
      <c r="B579" s="10"/>
      <c r="C579" s="10" t="s">
        <v>858</v>
      </c>
      <c r="D579" s="12" t="str">
        <f t="shared" si="9"/>
        <v xml:space="preserve">Swedish Company data model / </v>
      </c>
      <c r="E579" s="3" t="s">
        <v>713</v>
      </c>
      <c r="F579" s="25"/>
      <c r="G579" s="37"/>
      <c r="H579" s="47"/>
    </row>
    <row r="580" spans="1:8" x14ac:dyDescent="0.25">
      <c r="A580" s="10" t="s">
        <v>578</v>
      </c>
      <c r="B580" s="10"/>
      <c r="C580" s="10" t="s">
        <v>858</v>
      </c>
      <c r="D580" s="12" t="str">
        <f t="shared" si="9"/>
        <v xml:space="preserve">Swedish Company data model / </v>
      </c>
      <c r="E580" s="3" t="s">
        <v>713</v>
      </c>
      <c r="F580" s="25"/>
      <c r="G580" s="37"/>
      <c r="H580" s="47"/>
    </row>
    <row r="581" spans="1:8" x14ac:dyDescent="0.25">
      <c r="A581" s="10" t="s">
        <v>287</v>
      </c>
      <c r="B581" s="10"/>
      <c r="C581" s="10" t="s">
        <v>858</v>
      </c>
      <c r="D581" s="12" t="str">
        <f t="shared" si="9"/>
        <v xml:space="preserve">Swedish Company data model / </v>
      </c>
      <c r="E581" s="3" t="s">
        <v>713</v>
      </c>
      <c r="F581" s="25"/>
      <c r="G581" s="37"/>
      <c r="H581" s="47"/>
    </row>
    <row r="582" spans="1:8" x14ac:dyDescent="0.25">
      <c r="A582" s="10" t="s">
        <v>27</v>
      </c>
      <c r="B582" s="10"/>
      <c r="C582" s="10" t="s">
        <v>858</v>
      </c>
      <c r="D582" s="12" t="str">
        <f t="shared" si="9"/>
        <v xml:space="preserve">Swedish Company data model / </v>
      </c>
      <c r="E582" s="3" t="s">
        <v>713</v>
      </c>
      <c r="F582" s="25"/>
      <c r="G582" s="37"/>
      <c r="H582" s="47"/>
    </row>
    <row r="583" spans="1:8" x14ac:dyDescent="0.25">
      <c r="A583" s="10" t="s">
        <v>288</v>
      </c>
      <c r="B583" s="10"/>
      <c r="C583" s="10" t="s">
        <v>858</v>
      </c>
      <c r="D583" s="12" t="str">
        <f t="shared" si="9"/>
        <v xml:space="preserve">Swedish Company data model / </v>
      </c>
      <c r="E583" s="3" t="s">
        <v>713</v>
      </c>
      <c r="F583" s="25"/>
      <c r="G583" s="37"/>
      <c r="H583" s="47"/>
    </row>
    <row r="584" spans="1:8" x14ac:dyDescent="0.25">
      <c r="A584" s="10" t="s">
        <v>579</v>
      </c>
      <c r="B584" s="10"/>
      <c r="C584" s="10" t="s">
        <v>858</v>
      </c>
      <c r="D584" s="12" t="str">
        <f t="shared" si="9"/>
        <v xml:space="preserve">Swedish Company data model / </v>
      </c>
      <c r="E584" s="3" t="s">
        <v>713</v>
      </c>
      <c r="F584" s="25"/>
      <c r="G584" s="37"/>
      <c r="H584" s="47"/>
    </row>
    <row r="585" spans="1:8" x14ac:dyDescent="0.25">
      <c r="A585" s="10" t="s">
        <v>37</v>
      </c>
      <c r="B585" s="10"/>
      <c r="C585" s="10" t="s">
        <v>858</v>
      </c>
      <c r="D585" s="12" t="str">
        <f t="shared" si="9"/>
        <v xml:space="preserve">Swedish Company data model / </v>
      </c>
      <c r="E585" s="3" t="s">
        <v>713</v>
      </c>
      <c r="F585" s="25"/>
      <c r="G585" s="37"/>
      <c r="H585" s="47"/>
    </row>
    <row r="586" spans="1:8" x14ac:dyDescent="0.25">
      <c r="A586" s="10" t="s">
        <v>514</v>
      </c>
      <c r="B586" s="10"/>
      <c r="C586" s="10" t="s">
        <v>858</v>
      </c>
      <c r="D586" s="12" t="str">
        <f t="shared" si="9"/>
        <v xml:space="preserve">Swedish Company data model / </v>
      </c>
      <c r="E586" s="3" t="s">
        <v>713</v>
      </c>
      <c r="F586" s="25"/>
      <c r="G586" s="37"/>
      <c r="H586" s="47"/>
    </row>
    <row r="587" spans="1:8" x14ac:dyDescent="0.25">
      <c r="A587" s="10" t="s">
        <v>515</v>
      </c>
      <c r="B587" s="10"/>
      <c r="C587" s="10" t="s">
        <v>858</v>
      </c>
      <c r="D587" s="12" t="str">
        <f t="shared" si="9"/>
        <v xml:space="preserve">Swedish Company data model / </v>
      </c>
      <c r="E587" s="3" t="s">
        <v>713</v>
      </c>
      <c r="F587" s="25"/>
      <c r="G587" s="37"/>
      <c r="H587" s="47"/>
    </row>
    <row r="588" spans="1:8" x14ac:dyDescent="0.25">
      <c r="A588" s="10" t="s">
        <v>516</v>
      </c>
      <c r="B588" s="10"/>
      <c r="C588" s="10" t="s">
        <v>858</v>
      </c>
      <c r="D588" s="12" t="str">
        <f t="shared" si="9"/>
        <v xml:space="preserve">Swedish Company data model / </v>
      </c>
      <c r="E588" s="3" t="s">
        <v>713</v>
      </c>
      <c r="F588" s="25"/>
      <c r="G588" s="37"/>
      <c r="H588" s="47"/>
    </row>
    <row r="589" spans="1:8" x14ac:dyDescent="0.25">
      <c r="A589" s="10" t="s">
        <v>517</v>
      </c>
      <c r="B589" s="10"/>
      <c r="C589" s="10" t="s">
        <v>858</v>
      </c>
      <c r="D589" s="12" t="str">
        <f t="shared" si="9"/>
        <v xml:space="preserve">Swedish Company data model / </v>
      </c>
      <c r="E589" s="3" t="s">
        <v>713</v>
      </c>
      <c r="F589" s="25"/>
      <c r="G589" s="37"/>
      <c r="H589" s="47"/>
    </row>
    <row r="590" spans="1:8" x14ac:dyDescent="0.25">
      <c r="A590" s="10" t="s">
        <v>518</v>
      </c>
      <c r="B590" s="10"/>
      <c r="C590" s="10" t="s">
        <v>858</v>
      </c>
      <c r="D590" s="12" t="str">
        <f t="shared" si="9"/>
        <v xml:space="preserve">Swedish Company data model / </v>
      </c>
      <c r="E590" s="3" t="s">
        <v>713</v>
      </c>
      <c r="F590" s="25"/>
      <c r="G590" s="37"/>
      <c r="H590" s="47"/>
    </row>
    <row r="591" spans="1:8" x14ac:dyDescent="0.25">
      <c r="A591" s="10" t="s">
        <v>1</v>
      </c>
      <c r="B591" s="10"/>
      <c r="C591" s="10" t="s">
        <v>858</v>
      </c>
      <c r="D591" s="12" t="str">
        <f t="shared" si="9"/>
        <v xml:space="preserve">Swedish Company data model / </v>
      </c>
      <c r="E591" s="3" t="s">
        <v>713</v>
      </c>
      <c r="F591" s="25"/>
      <c r="G591" s="37"/>
      <c r="H591" s="47"/>
    </row>
    <row r="592" spans="1:8" x14ac:dyDescent="0.25">
      <c r="A592" s="10" t="s">
        <v>558</v>
      </c>
      <c r="B592" s="10"/>
      <c r="C592" s="10" t="s">
        <v>858</v>
      </c>
      <c r="D592" s="12" t="str">
        <f t="shared" si="9"/>
        <v xml:space="preserve">Swedish Company data model / </v>
      </c>
      <c r="E592" s="3" t="s">
        <v>713</v>
      </c>
      <c r="F592" s="25"/>
      <c r="G592" s="37"/>
      <c r="H592" s="47"/>
    </row>
    <row r="593" spans="1:8" x14ac:dyDescent="0.25">
      <c r="A593" s="10" t="s">
        <v>519</v>
      </c>
      <c r="B593" s="10"/>
      <c r="C593" s="10" t="s">
        <v>858</v>
      </c>
      <c r="D593" s="12" t="str">
        <f t="shared" si="9"/>
        <v xml:space="preserve">Swedish Company data model / </v>
      </c>
      <c r="E593" s="3" t="s">
        <v>713</v>
      </c>
      <c r="F593" s="25"/>
      <c r="G593" s="37"/>
      <c r="H593" s="47"/>
    </row>
    <row r="594" spans="1:8" x14ac:dyDescent="0.25">
      <c r="A594" s="10" t="s">
        <v>520</v>
      </c>
      <c r="B594" s="10"/>
      <c r="C594" s="10" t="s">
        <v>858</v>
      </c>
      <c r="D594" s="12" t="str">
        <f t="shared" si="9"/>
        <v xml:space="preserve">Swedish Company data model / </v>
      </c>
      <c r="E594" s="3" t="s">
        <v>713</v>
      </c>
      <c r="F594" s="25"/>
      <c r="G594" s="37"/>
      <c r="H594" s="47"/>
    </row>
    <row r="595" spans="1:8" x14ac:dyDescent="0.25">
      <c r="A595" s="10" t="s">
        <v>521</v>
      </c>
      <c r="B595" s="10"/>
      <c r="C595" s="10" t="s">
        <v>858</v>
      </c>
      <c r="D595" s="12" t="str">
        <f t="shared" si="9"/>
        <v xml:space="preserve">Swedish Company data model / </v>
      </c>
      <c r="E595" s="3" t="s">
        <v>713</v>
      </c>
      <c r="F595" s="25"/>
      <c r="G595" s="37"/>
      <c r="H595" s="47"/>
    </row>
    <row r="596" spans="1:8" x14ac:dyDescent="0.25">
      <c r="A596" s="10" t="s">
        <v>522</v>
      </c>
      <c r="B596" s="10"/>
      <c r="C596" s="10" t="s">
        <v>858</v>
      </c>
      <c r="D596" s="12" t="str">
        <f t="shared" si="9"/>
        <v xml:space="preserve">Swedish Company data model / </v>
      </c>
      <c r="E596" s="3" t="s">
        <v>713</v>
      </c>
      <c r="F596" s="25"/>
      <c r="G596" s="37"/>
      <c r="H596" s="47"/>
    </row>
    <row r="597" spans="1:8" x14ac:dyDescent="0.25">
      <c r="A597" s="10" t="s">
        <v>511</v>
      </c>
      <c r="B597" s="10"/>
      <c r="C597" s="10" t="s">
        <v>858</v>
      </c>
      <c r="D597" s="12" t="str">
        <f t="shared" si="9"/>
        <v xml:space="preserve">Swedish Company data model / </v>
      </c>
      <c r="E597" s="3" t="s">
        <v>713</v>
      </c>
      <c r="F597" s="25"/>
      <c r="G597" s="37"/>
      <c r="H597" s="47"/>
    </row>
    <row r="598" spans="1:8" x14ac:dyDescent="0.25">
      <c r="A598" s="10" t="s">
        <v>9</v>
      </c>
      <c r="B598" s="10"/>
      <c r="C598" s="10" t="s">
        <v>858</v>
      </c>
      <c r="D598" s="12" t="str">
        <f t="shared" si="9"/>
        <v xml:space="preserve">Swedish Company data model / </v>
      </c>
      <c r="E598" s="3" t="s">
        <v>713</v>
      </c>
      <c r="F598" s="25"/>
      <c r="G598" s="37"/>
      <c r="H598" s="47"/>
    </row>
    <row r="599" spans="1:8" x14ac:dyDescent="0.25">
      <c r="A599" s="10" t="s">
        <v>523</v>
      </c>
      <c r="B599" s="10"/>
      <c r="C599" s="10" t="s">
        <v>858</v>
      </c>
      <c r="D599" s="12" t="str">
        <f t="shared" si="9"/>
        <v xml:space="preserve">Swedish Company data model / </v>
      </c>
      <c r="E599" s="3" t="s">
        <v>713</v>
      </c>
      <c r="F599" s="25"/>
      <c r="G599" s="37"/>
      <c r="H599" s="47"/>
    </row>
    <row r="600" spans="1:8" x14ac:dyDescent="0.25">
      <c r="A600" s="13" t="s">
        <v>524</v>
      </c>
      <c r="B600" s="13"/>
      <c r="C600" s="13" t="s">
        <v>858</v>
      </c>
      <c r="D600" s="12" t="str">
        <f t="shared" si="9"/>
        <v xml:space="preserve">Swedish Company data model / </v>
      </c>
      <c r="E600" s="3" t="s">
        <v>713</v>
      </c>
      <c r="F600" s="28"/>
      <c r="G600" s="37"/>
      <c r="H600" s="47"/>
    </row>
    <row r="601" spans="1:8" ht="15.75" thickBot="1" x14ac:dyDescent="0.3">
      <c r="A601" s="18" t="s">
        <v>22</v>
      </c>
      <c r="B601" s="18"/>
      <c r="C601" s="18" t="s">
        <v>858</v>
      </c>
      <c r="D601" s="19" t="str">
        <f t="shared" si="9"/>
        <v xml:space="preserve">Swedish Company data model / </v>
      </c>
      <c r="E601" s="44" t="s">
        <v>713</v>
      </c>
      <c r="F601" s="34"/>
      <c r="G601" s="37"/>
      <c r="H601" s="47"/>
    </row>
    <row r="602" spans="1:8" ht="30" x14ac:dyDescent="0.25">
      <c r="A602" s="17" t="s">
        <v>6</v>
      </c>
      <c r="B602" s="17"/>
      <c r="C602" s="17" t="s">
        <v>853</v>
      </c>
      <c r="D602" s="17" t="str">
        <f t="shared" si="9"/>
        <v>Stelselcatalogus / http://data.stelselvanbasisregistraties.nl/crd/id/concept/Adres</v>
      </c>
      <c r="E602" s="17" t="s">
        <v>1160</v>
      </c>
      <c r="F602" s="35" t="s">
        <v>790</v>
      </c>
      <c r="G602" s="37"/>
      <c r="H602" s="47"/>
    </row>
    <row r="603" spans="1:8" ht="30" x14ac:dyDescent="0.25">
      <c r="A603" s="10" t="s">
        <v>241</v>
      </c>
      <c r="B603" s="10"/>
      <c r="C603" s="10" t="s">
        <v>853</v>
      </c>
      <c r="D603" s="10" t="str">
        <f t="shared" si="9"/>
        <v>Stelselcatalogus / http://data.stelselvanbasisregistraties.nl/nhr/id/concept/Adres</v>
      </c>
      <c r="E603" s="10" t="s">
        <v>1160</v>
      </c>
      <c r="F603" s="15" t="s">
        <v>791</v>
      </c>
      <c r="G603" s="37"/>
      <c r="H603" s="47"/>
    </row>
    <row r="604" spans="1:8" ht="30" x14ac:dyDescent="0.25">
      <c r="A604" s="10" t="s">
        <v>242</v>
      </c>
      <c r="B604" s="10"/>
      <c r="C604" s="10" t="s">
        <v>853</v>
      </c>
      <c r="D604" s="10" t="str">
        <f t="shared" si="9"/>
        <v>Stelselcatalogus / http://brk.kadaster.nl/def/gegevenselement/PostbusLocatie/postbusnummer</v>
      </c>
      <c r="E604" s="10" t="s">
        <v>1160</v>
      </c>
      <c r="F604" s="15" t="s">
        <v>852</v>
      </c>
      <c r="G604" s="37"/>
      <c r="H604" s="47"/>
    </row>
    <row r="605" spans="1:8" x14ac:dyDescent="0.25">
      <c r="A605" s="10" t="s">
        <v>243</v>
      </c>
      <c r="B605" s="10"/>
      <c r="C605" s="10" t="s">
        <v>858</v>
      </c>
      <c r="D605" s="10" t="str">
        <f t="shared" si="9"/>
        <v xml:space="preserve">Stelselcatalogus / </v>
      </c>
      <c r="E605" s="10" t="s">
        <v>1160</v>
      </c>
      <c r="F605" s="25"/>
      <c r="G605" s="37"/>
      <c r="H605" s="47"/>
    </row>
    <row r="606" spans="1:8" ht="45" x14ac:dyDescent="0.25">
      <c r="A606" s="10" t="s">
        <v>244</v>
      </c>
      <c r="B606" s="10"/>
      <c r="C606" s="10" t="s">
        <v>856</v>
      </c>
      <c r="D606" s="10" t="str">
        <f t="shared" si="9"/>
        <v>Stelselcatalogus / http://data.stelselvanbasisregistraties.nl/nhr/id/gegevenselement/straatHuisnummer-Buitenlandsadres</v>
      </c>
      <c r="E606" s="10" t="s">
        <v>1160</v>
      </c>
      <c r="F606" s="15" t="s">
        <v>1398</v>
      </c>
      <c r="G606" s="37"/>
      <c r="H606" s="47"/>
    </row>
    <row r="607" spans="1:8" ht="45" x14ac:dyDescent="0.25">
      <c r="A607" s="10" t="s">
        <v>244</v>
      </c>
      <c r="B607" s="10"/>
      <c r="C607" s="10" t="s">
        <v>856</v>
      </c>
      <c r="D607" s="10" t="str">
        <f t="shared" si="9"/>
        <v>Stelselcatalogus / http://data.stelselvanbasisregistraties.nl/nhr/id/gegevenselement/huisnummer-Binnenlandsadres</v>
      </c>
      <c r="E607" s="10" t="s">
        <v>1160</v>
      </c>
      <c r="F607" s="15" t="s">
        <v>1400</v>
      </c>
      <c r="G607" s="37"/>
      <c r="H607" s="47"/>
    </row>
    <row r="608" spans="1:8" ht="45" x14ac:dyDescent="0.25">
      <c r="A608" s="10" t="s">
        <v>244</v>
      </c>
      <c r="B608" s="10"/>
      <c r="C608" s="10" t="s">
        <v>856</v>
      </c>
      <c r="D608" s="10" t="str">
        <f t="shared" si="9"/>
        <v>Stelselcatalogus / http://data.stelselvanbasisregistraties.nl/nhr/id/gegevenselement/huisnummerToevoeging-Binnenlandsadres</v>
      </c>
      <c r="E608" s="10" t="s">
        <v>1160</v>
      </c>
      <c r="F608" s="15" t="s">
        <v>1402</v>
      </c>
      <c r="G608" s="37"/>
      <c r="H608" s="47"/>
    </row>
    <row r="609" spans="1:8" ht="45" x14ac:dyDescent="0.25">
      <c r="A609" s="10" t="s">
        <v>244</v>
      </c>
      <c r="B609" s="10"/>
      <c r="C609" s="10" t="s">
        <v>856</v>
      </c>
      <c r="D609" s="10" t="str">
        <f t="shared" si="9"/>
        <v>Stelselcatalogus / http://data.stelselvanbasisregistraties.nl/gba/id/gegevenselement/Huisnummer-Briefadres_in_Nederland</v>
      </c>
      <c r="E609" s="10" t="s">
        <v>1160</v>
      </c>
      <c r="F609" s="15" t="s">
        <v>1404</v>
      </c>
      <c r="G609" s="37"/>
      <c r="H609" s="47"/>
    </row>
    <row r="610" spans="1:8" ht="45" x14ac:dyDescent="0.25">
      <c r="A610" s="10" t="s">
        <v>244</v>
      </c>
      <c r="B610" s="10"/>
      <c r="C610" s="10" t="s">
        <v>856</v>
      </c>
      <c r="D610" s="10" t="str">
        <f t="shared" si="9"/>
        <v>Stelselcatalogus / http://data.stelselvanbasisregistraties.nl/gba/id/gegevenselement/Huisnummer-Woonadres_in_Nederland</v>
      </c>
      <c r="E610" s="10" t="s">
        <v>1160</v>
      </c>
      <c r="F610" s="15" t="s">
        <v>1405</v>
      </c>
      <c r="G610" s="37"/>
      <c r="H610" s="47"/>
    </row>
    <row r="611" spans="1:8" ht="45" x14ac:dyDescent="0.25">
      <c r="A611" s="10" t="s">
        <v>244</v>
      </c>
      <c r="B611" s="10"/>
      <c r="C611" s="10" t="s">
        <v>856</v>
      </c>
      <c r="D611" s="10" t="str">
        <f t="shared" si="9"/>
        <v>Stelselcatalogus / http://data.stelselvanbasisregistraties.nl/gba/id/gegevenselement/Huisnummertoevoeging-Briefadres_in_Nederland</v>
      </c>
      <c r="E611" s="10" t="s">
        <v>1160</v>
      </c>
      <c r="F611" s="15" t="s">
        <v>1406</v>
      </c>
      <c r="G611" s="37"/>
      <c r="H611" s="47"/>
    </row>
    <row r="612" spans="1:8" ht="45" x14ac:dyDescent="0.25">
      <c r="A612" s="10" t="s">
        <v>244</v>
      </c>
      <c r="B612" s="10"/>
      <c r="C612" s="10" t="s">
        <v>856</v>
      </c>
      <c r="D612" s="10" t="str">
        <f t="shared" si="9"/>
        <v>Stelselcatalogus / http://data.stelselvanbasisregistraties.nl/gba/id/gegevenselement/Huisnummertoevoeging-Woonadres_in_Nederland</v>
      </c>
      <c r="E612" s="10" t="s">
        <v>1160</v>
      </c>
      <c r="F612" s="15" t="s">
        <v>1408</v>
      </c>
      <c r="G612" s="37"/>
      <c r="H612" s="47"/>
    </row>
    <row r="613" spans="1:8" x14ac:dyDescent="0.25">
      <c r="A613" s="10" t="s">
        <v>245</v>
      </c>
      <c r="B613" s="10"/>
      <c r="C613" s="10" t="s">
        <v>858</v>
      </c>
      <c r="D613" s="10" t="str">
        <f t="shared" si="9"/>
        <v xml:space="preserve">Stelselcatalogus / </v>
      </c>
      <c r="E613" s="10" t="s">
        <v>1160</v>
      </c>
      <c r="F613" s="25"/>
      <c r="G613" s="37"/>
      <c r="H613" s="47"/>
    </row>
    <row r="614" spans="1:8" ht="45" x14ac:dyDescent="0.25">
      <c r="A614" s="10" t="s">
        <v>246</v>
      </c>
      <c r="B614" s="10"/>
      <c r="C614" s="10" t="s">
        <v>853</v>
      </c>
      <c r="D614" s="10" t="str">
        <f t="shared" si="9"/>
        <v>Stelselcatalogus / http://data.stelselvanbasisregistraties.nl/gba/id/gegevenselement/Gemeentedeel-Briefadres_in_Nederland</v>
      </c>
      <c r="E614" s="10" t="s">
        <v>1160</v>
      </c>
      <c r="F614" s="15" t="s">
        <v>837</v>
      </c>
      <c r="G614" s="37"/>
      <c r="H614" s="47"/>
    </row>
    <row r="615" spans="1:8" ht="60" x14ac:dyDescent="0.25">
      <c r="A615" s="10" t="s">
        <v>247</v>
      </c>
      <c r="B615" s="10"/>
      <c r="C615" s="10" t="s">
        <v>853</v>
      </c>
      <c r="D615" s="10" t="str">
        <f t="shared" si="9"/>
        <v>Stelselcatalogus / http://data.stelselvanbasisregistraties.nl/gba/id/gegevenselement/Gemeente_van_inschrijving-Woonadres_in_Nederland</v>
      </c>
      <c r="E615" s="10" t="s">
        <v>1160</v>
      </c>
      <c r="F615" s="15" t="s">
        <v>795</v>
      </c>
      <c r="G615" s="37"/>
      <c r="H615" s="47"/>
    </row>
    <row r="616" spans="1:8" ht="60" x14ac:dyDescent="0.25">
      <c r="A616" s="10" t="s">
        <v>247</v>
      </c>
      <c r="B616" s="10"/>
      <c r="C616" s="10" t="s">
        <v>853</v>
      </c>
      <c r="D616" s="10" t="str">
        <f t="shared" si="9"/>
        <v>Stelselcatalogus / http://data.stelselvanbasisregistraties.nl/gba/id/gegevenselement/Gemeente_van_inschrijving-Briefadres_in_Nederland</v>
      </c>
      <c r="E616" s="10" t="s">
        <v>1160</v>
      </c>
      <c r="F616" s="15" t="s">
        <v>1409</v>
      </c>
      <c r="G616" s="37"/>
      <c r="H616" s="47"/>
    </row>
    <row r="617" spans="1:8" x14ac:dyDescent="0.25">
      <c r="A617" s="10" t="s">
        <v>248</v>
      </c>
      <c r="B617" s="10"/>
      <c r="C617" s="10" t="s">
        <v>858</v>
      </c>
      <c r="D617" s="10" t="str">
        <f t="shared" si="9"/>
        <v xml:space="preserve">Stelselcatalogus / </v>
      </c>
      <c r="E617" s="10" t="s">
        <v>1160</v>
      </c>
      <c r="F617" s="25"/>
      <c r="G617" s="37"/>
      <c r="H617" s="47"/>
    </row>
    <row r="618" spans="1:8" x14ac:dyDescent="0.25">
      <c r="A618" s="10" t="s">
        <v>249</v>
      </c>
      <c r="B618" s="10"/>
      <c r="C618" s="10" t="s">
        <v>858</v>
      </c>
      <c r="D618" s="10" t="str">
        <f t="shared" si="9"/>
        <v xml:space="preserve">Stelselcatalogus / </v>
      </c>
      <c r="E618" s="10" t="s">
        <v>1160</v>
      </c>
      <c r="F618" s="25"/>
      <c r="G618" s="37"/>
      <c r="H618" s="47"/>
    </row>
    <row r="619" spans="1:8" ht="45" x14ac:dyDescent="0.25">
      <c r="A619" s="10" t="s">
        <v>250</v>
      </c>
      <c r="B619" s="10"/>
      <c r="C619" s="10" t="s">
        <v>853</v>
      </c>
      <c r="D619" s="10" t="str">
        <f t="shared" si="9"/>
        <v>Stelselcatalogus / http://data.stelselvanbasisregistraties.nl/nhr/id/gegevenselement/postcode-Binnenlandsadres</v>
      </c>
      <c r="E619" s="10" t="s">
        <v>1160</v>
      </c>
      <c r="F619" s="15" t="s">
        <v>1410</v>
      </c>
      <c r="G619" s="37"/>
      <c r="H619" s="47"/>
    </row>
    <row r="620" spans="1:8" ht="45" x14ac:dyDescent="0.25">
      <c r="A620" s="10" t="s">
        <v>250</v>
      </c>
      <c r="B620" s="10"/>
      <c r="C620" s="10" t="s">
        <v>853</v>
      </c>
      <c r="D620" s="10" t="str">
        <f t="shared" si="9"/>
        <v>Stelselcatalogus / http://data.stelselvanbasisregistraties.nl/nhr/id/gegevenselement/postcodeWoonplaats-Buitenlandsadres</v>
      </c>
      <c r="E620" s="10" t="s">
        <v>1160</v>
      </c>
      <c r="F620" s="15" t="s">
        <v>1412</v>
      </c>
      <c r="G620" s="37"/>
      <c r="H620" s="47"/>
    </row>
    <row r="621" spans="1:8" ht="45" x14ac:dyDescent="0.25">
      <c r="A621" s="10" t="s">
        <v>250</v>
      </c>
      <c r="B621" s="10"/>
      <c r="C621" s="10" t="s">
        <v>853</v>
      </c>
      <c r="D621" s="10" t="str">
        <f t="shared" si="9"/>
        <v>Stelselcatalogus / http://data.stelselvanbasisregistraties.nl/gba/id/gegevenselement/Postcode-Briefadres_in_Nederland</v>
      </c>
      <c r="E621" s="10" t="s">
        <v>1160</v>
      </c>
      <c r="F621" s="15" t="s">
        <v>819</v>
      </c>
      <c r="G621" s="37"/>
      <c r="H621" s="47"/>
    </row>
    <row r="622" spans="1:8" ht="45" x14ac:dyDescent="0.25">
      <c r="A622" s="10" t="s">
        <v>250</v>
      </c>
      <c r="B622" s="10"/>
      <c r="C622" s="10" t="s">
        <v>853</v>
      </c>
      <c r="D622" s="10" t="str">
        <f t="shared" si="9"/>
        <v>Stelselcatalogus / http://data.stelselvanbasisregistraties.nl/gba/id/gegevenselement/Postcode-Woonadres_in_Nederland</v>
      </c>
      <c r="E622" s="10" t="s">
        <v>1160</v>
      </c>
      <c r="F622" s="15" t="s">
        <v>1414</v>
      </c>
      <c r="G622" s="37"/>
      <c r="H622" s="47"/>
    </row>
    <row r="623" spans="1:8" x14ac:dyDescent="0.25">
      <c r="A623" s="10" t="s">
        <v>251</v>
      </c>
      <c r="B623" s="10"/>
      <c r="C623" s="10" t="s">
        <v>858</v>
      </c>
      <c r="D623" s="10" t="str">
        <f t="shared" si="9"/>
        <v xml:space="preserve">Stelselcatalogus / </v>
      </c>
      <c r="E623" s="10" t="s">
        <v>1160</v>
      </c>
      <c r="F623" s="25"/>
      <c r="G623" s="37"/>
      <c r="H623" s="47"/>
    </row>
    <row r="624" spans="1:8" x14ac:dyDescent="0.25">
      <c r="A624" s="10" t="s">
        <v>23</v>
      </c>
      <c r="B624" s="10"/>
      <c r="C624" s="10" t="s">
        <v>858</v>
      </c>
      <c r="D624" s="10" t="str">
        <f t="shared" si="9"/>
        <v xml:space="preserve">Stelselcatalogus / </v>
      </c>
      <c r="E624" s="10" t="s">
        <v>1160</v>
      </c>
      <c r="F624" s="25"/>
      <c r="G624" s="37"/>
      <c r="H624" s="47"/>
    </row>
    <row r="625" spans="1:8" x14ac:dyDescent="0.25">
      <c r="A625" s="10" t="s">
        <v>561</v>
      </c>
      <c r="B625" s="10"/>
      <c r="C625" s="10" t="s">
        <v>858</v>
      </c>
      <c r="D625" s="10" t="str">
        <f t="shared" si="9"/>
        <v xml:space="preserve">Stelselcatalogus / </v>
      </c>
      <c r="E625" s="10" t="s">
        <v>1160</v>
      </c>
      <c r="F625" s="25"/>
      <c r="G625" s="37"/>
      <c r="H625" s="47"/>
    </row>
    <row r="626" spans="1:8" x14ac:dyDescent="0.25">
      <c r="A626" s="10" t="s">
        <v>252</v>
      </c>
      <c r="B626" s="10"/>
      <c r="C626" s="10" t="s">
        <v>858</v>
      </c>
      <c r="D626" s="10" t="str">
        <f t="shared" si="9"/>
        <v xml:space="preserve">Stelselcatalogus / </v>
      </c>
      <c r="E626" s="10" t="s">
        <v>1160</v>
      </c>
      <c r="F626" s="25"/>
      <c r="G626" s="37"/>
      <c r="H626" s="47"/>
    </row>
    <row r="627" spans="1:8" x14ac:dyDescent="0.25">
      <c r="A627" s="10" t="s">
        <v>562</v>
      </c>
      <c r="B627" s="10"/>
      <c r="C627" s="10" t="s">
        <v>858</v>
      </c>
      <c r="D627" s="10" t="str">
        <f t="shared" si="9"/>
        <v xml:space="preserve">Stelselcatalogus / </v>
      </c>
      <c r="E627" s="10" t="s">
        <v>1160</v>
      </c>
      <c r="F627" s="25"/>
      <c r="G627" s="37"/>
      <c r="H627" s="47"/>
    </row>
    <row r="628" spans="1:8" x14ac:dyDescent="0.25">
      <c r="A628" s="10" t="s">
        <v>26</v>
      </c>
      <c r="B628" s="10"/>
      <c r="C628" s="10" t="s">
        <v>858</v>
      </c>
      <c r="D628" s="10" t="str">
        <f t="shared" si="9"/>
        <v xml:space="preserve">Stelselcatalogus / </v>
      </c>
      <c r="E628" s="10" t="s">
        <v>1160</v>
      </c>
      <c r="F628" s="25"/>
      <c r="G628" s="37"/>
      <c r="H628" s="47"/>
    </row>
    <row r="629" spans="1:8" x14ac:dyDescent="0.25">
      <c r="A629" s="10" t="s">
        <v>580</v>
      </c>
      <c r="B629" s="10"/>
      <c r="C629" s="10" t="s">
        <v>858</v>
      </c>
      <c r="D629" s="10" t="str">
        <f t="shared" si="9"/>
        <v xml:space="preserve">Stelselcatalogus / </v>
      </c>
      <c r="E629" s="10" t="s">
        <v>1160</v>
      </c>
      <c r="F629" s="25"/>
      <c r="G629" s="37"/>
      <c r="H629" s="47"/>
    </row>
    <row r="630" spans="1:8" x14ac:dyDescent="0.25">
      <c r="A630" s="10" t="s">
        <v>581</v>
      </c>
      <c r="B630" s="10"/>
      <c r="C630" s="10" t="s">
        <v>858</v>
      </c>
      <c r="D630" s="10" t="str">
        <f t="shared" si="9"/>
        <v xml:space="preserve">Stelselcatalogus / </v>
      </c>
      <c r="E630" s="10" t="s">
        <v>1160</v>
      </c>
      <c r="F630" s="25"/>
      <c r="G630" s="37"/>
      <c r="H630" s="47"/>
    </row>
    <row r="631" spans="1:8" x14ac:dyDescent="0.25">
      <c r="A631" s="10" t="s">
        <v>582</v>
      </c>
      <c r="B631" s="10"/>
      <c r="C631" s="10" t="s">
        <v>858</v>
      </c>
      <c r="D631" s="10" t="str">
        <f t="shared" si="9"/>
        <v xml:space="preserve">Stelselcatalogus / </v>
      </c>
      <c r="E631" s="10" t="s">
        <v>1160</v>
      </c>
      <c r="F631" s="25"/>
      <c r="G631" s="37"/>
      <c r="H631" s="47"/>
    </row>
    <row r="632" spans="1:8" x14ac:dyDescent="0.25">
      <c r="A632" s="10" t="s">
        <v>34</v>
      </c>
      <c r="B632" s="10"/>
      <c r="C632" s="10" t="s">
        <v>858</v>
      </c>
      <c r="D632" s="10" t="str">
        <f t="shared" si="9"/>
        <v xml:space="preserve">Stelselcatalogus / </v>
      </c>
      <c r="E632" s="10" t="s">
        <v>1160</v>
      </c>
      <c r="F632" s="25"/>
      <c r="G632" s="37"/>
      <c r="H632" s="47"/>
    </row>
    <row r="633" spans="1:8" x14ac:dyDescent="0.25">
      <c r="A633" s="10" t="s">
        <v>253</v>
      </c>
      <c r="B633" s="10"/>
      <c r="C633" s="10" t="s">
        <v>858</v>
      </c>
      <c r="D633" s="10" t="str">
        <f t="shared" si="9"/>
        <v xml:space="preserve">Stelselcatalogus / </v>
      </c>
      <c r="E633" s="10" t="s">
        <v>1160</v>
      </c>
      <c r="F633" s="25"/>
      <c r="G633" s="37"/>
      <c r="H633" s="47"/>
    </row>
    <row r="634" spans="1:8" x14ac:dyDescent="0.25">
      <c r="A634" s="10" t="s">
        <v>254</v>
      </c>
      <c r="B634" s="10"/>
      <c r="C634" s="10" t="s">
        <v>858</v>
      </c>
      <c r="D634" s="10" t="str">
        <f t="shared" si="9"/>
        <v xml:space="preserve">Stelselcatalogus / </v>
      </c>
      <c r="E634" s="10" t="s">
        <v>1160</v>
      </c>
      <c r="F634" s="25"/>
      <c r="G634" s="37"/>
      <c r="H634" s="47"/>
    </row>
    <row r="635" spans="1:8" x14ac:dyDescent="0.25">
      <c r="A635" s="10" t="s">
        <v>563</v>
      </c>
      <c r="B635" s="10"/>
      <c r="C635" s="10" t="s">
        <v>858</v>
      </c>
      <c r="D635" s="10" t="str">
        <f t="shared" si="9"/>
        <v xml:space="preserve">Stelselcatalogus / </v>
      </c>
      <c r="E635" s="10" t="s">
        <v>1160</v>
      </c>
      <c r="F635" s="25"/>
      <c r="G635" s="37"/>
      <c r="H635" s="47"/>
    </row>
    <row r="636" spans="1:8" x14ac:dyDescent="0.25">
      <c r="A636" s="10" t="s">
        <v>38</v>
      </c>
      <c r="B636" s="10"/>
      <c r="C636" s="10" t="s">
        <v>858</v>
      </c>
      <c r="D636" s="10" t="str">
        <f t="shared" si="9"/>
        <v xml:space="preserve">Stelselcatalogus / </v>
      </c>
      <c r="E636" s="10" t="s">
        <v>1160</v>
      </c>
      <c r="F636" s="25"/>
      <c r="G636" s="37"/>
      <c r="H636" s="47"/>
    </row>
    <row r="637" spans="1:8" x14ac:dyDescent="0.25">
      <c r="A637" s="10" t="s">
        <v>564</v>
      </c>
      <c r="B637" s="10"/>
      <c r="C637" s="10" t="s">
        <v>858</v>
      </c>
      <c r="D637" s="10" t="str">
        <f t="shared" si="9"/>
        <v xml:space="preserve">Stelselcatalogus / </v>
      </c>
      <c r="E637" s="10" t="s">
        <v>1160</v>
      </c>
      <c r="F637" s="25"/>
      <c r="G637" s="37"/>
      <c r="H637" s="47"/>
    </row>
    <row r="638" spans="1:8" x14ac:dyDescent="0.25">
      <c r="A638" s="10" t="s">
        <v>565</v>
      </c>
      <c r="B638" s="10"/>
      <c r="C638" s="10" t="s">
        <v>858</v>
      </c>
      <c r="D638" s="10" t="str">
        <f t="shared" si="9"/>
        <v xml:space="preserve">Stelselcatalogus / </v>
      </c>
      <c r="E638" s="10" t="s">
        <v>1160</v>
      </c>
      <c r="F638" s="25"/>
      <c r="G638" s="37"/>
      <c r="H638" s="47"/>
    </row>
    <row r="639" spans="1:8" x14ac:dyDescent="0.25">
      <c r="A639" s="10" t="s">
        <v>566</v>
      </c>
      <c r="B639" s="10"/>
      <c r="C639" s="10" t="s">
        <v>858</v>
      </c>
      <c r="D639" s="10" t="str">
        <f t="shared" si="9"/>
        <v xml:space="preserve">Stelselcatalogus / </v>
      </c>
      <c r="E639" s="10" t="s">
        <v>1160</v>
      </c>
      <c r="F639" s="25"/>
      <c r="G639" s="37"/>
      <c r="H639" s="47"/>
    </row>
    <row r="640" spans="1:8" x14ac:dyDescent="0.25">
      <c r="A640" s="10" t="s">
        <v>42</v>
      </c>
      <c r="B640" s="10"/>
      <c r="C640" s="10" t="s">
        <v>858</v>
      </c>
      <c r="D640" s="10" t="str">
        <f t="shared" si="9"/>
        <v xml:space="preserve">Stelselcatalogus / </v>
      </c>
      <c r="E640" s="10" t="s">
        <v>1160</v>
      </c>
      <c r="F640" s="25"/>
      <c r="G640" s="37"/>
      <c r="H640" s="47"/>
    </row>
    <row r="641" spans="1:8" x14ac:dyDescent="0.25">
      <c r="A641" s="10" t="s">
        <v>255</v>
      </c>
      <c r="B641" s="10"/>
      <c r="C641" s="10" t="s">
        <v>858</v>
      </c>
      <c r="D641" s="10" t="str">
        <f t="shared" si="9"/>
        <v xml:space="preserve">Stelselcatalogus / </v>
      </c>
      <c r="E641" s="10" t="s">
        <v>1160</v>
      </c>
      <c r="F641" s="25"/>
      <c r="G641" s="37"/>
      <c r="H641" s="47"/>
    </row>
    <row r="642" spans="1:8" x14ac:dyDescent="0.25">
      <c r="A642" s="10" t="s">
        <v>256</v>
      </c>
      <c r="B642" s="10"/>
      <c r="C642" s="10" t="s">
        <v>858</v>
      </c>
      <c r="D642" s="10" t="str">
        <f t="shared" ref="D642:D705" si="10">CONCATENATE(E642, " / ", F642)</f>
        <v xml:space="preserve">Stelselcatalogus / </v>
      </c>
      <c r="E642" s="10" t="s">
        <v>1160</v>
      </c>
      <c r="F642" s="25"/>
      <c r="G642" s="37"/>
      <c r="H642" s="47"/>
    </row>
    <row r="643" spans="1:8" ht="30" x14ac:dyDescent="0.25">
      <c r="A643" s="10" t="s">
        <v>257</v>
      </c>
      <c r="B643" s="10"/>
      <c r="C643" s="10" t="s">
        <v>853</v>
      </c>
      <c r="D643" s="10" t="str">
        <f t="shared" si="10"/>
        <v>Stelselcatalogus / http://data.stelselvanbasisregistraties.nl/nhr/id/concept/Rechtspersoon</v>
      </c>
      <c r="E643" s="10" t="s">
        <v>1160</v>
      </c>
      <c r="F643" s="15" t="s">
        <v>830</v>
      </c>
      <c r="G643" s="37"/>
      <c r="H643" s="47"/>
    </row>
    <row r="644" spans="1:8" ht="45" x14ac:dyDescent="0.25">
      <c r="A644" s="10" t="s">
        <v>257</v>
      </c>
      <c r="B644" s="10"/>
      <c r="C644" s="10" t="s">
        <v>856</v>
      </c>
      <c r="D644" s="10" t="str">
        <f t="shared" si="10"/>
        <v>Stelselcatalogus / http://data.stelselvanbasisregistraties.nl/nhr/id/concept/Rechtspersoon_in_oprichting</v>
      </c>
      <c r="E644" s="10" t="s">
        <v>1160</v>
      </c>
      <c r="F644" s="15" t="s">
        <v>832</v>
      </c>
      <c r="G644" s="37"/>
      <c r="H644" s="47"/>
    </row>
    <row r="645" spans="1:8" ht="45" x14ac:dyDescent="0.25">
      <c r="A645" s="10" t="s">
        <v>257</v>
      </c>
      <c r="B645" s="10"/>
      <c r="C645" s="10" t="s">
        <v>856</v>
      </c>
      <c r="D645" s="10" t="str">
        <f t="shared" si="10"/>
        <v>Stelselcatalogus / http://data.stelselvanbasisregistraties.nl/nhr/id/concept/Niet_Natuurlijk_Persoon</v>
      </c>
      <c r="E645" s="10" t="s">
        <v>1160</v>
      </c>
      <c r="F645" s="15" t="s">
        <v>828</v>
      </c>
      <c r="G645" s="37"/>
      <c r="H645" s="47"/>
    </row>
    <row r="646" spans="1:8" ht="45" x14ac:dyDescent="0.25">
      <c r="A646" s="10" t="s">
        <v>263</v>
      </c>
      <c r="B646" s="10"/>
      <c r="C646" s="10" t="s">
        <v>853</v>
      </c>
      <c r="D646" s="10" t="str">
        <f t="shared" si="10"/>
        <v>Stelselcatalogus / http://data.stelselvanbasisregistraties.nl/nhr/id/gegevenselement/RSIN-Niet_Natuurlijk_Persoon</v>
      </c>
      <c r="E646" s="10" t="s">
        <v>1160</v>
      </c>
      <c r="F646" s="15" t="s">
        <v>814</v>
      </c>
      <c r="G646" s="37"/>
      <c r="H646" s="47"/>
    </row>
    <row r="647" spans="1:8" ht="45" x14ac:dyDescent="0.25">
      <c r="A647" s="10" t="s">
        <v>475</v>
      </c>
      <c r="B647" s="10"/>
      <c r="C647" s="10" t="s">
        <v>855</v>
      </c>
      <c r="D647" s="10" t="str">
        <f t="shared" si="10"/>
        <v>Stelselcatalogus / http://data.stelselvanbasisregistraties.nl/nhr/id/gegevenselement/vestigingsnummer-Vestiging</v>
      </c>
      <c r="E647" s="10" t="s">
        <v>1160</v>
      </c>
      <c r="F647" s="15" t="s">
        <v>846</v>
      </c>
      <c r="G647" s="37"/>
      <c r="H647" s="47"/>
    </row>
    <row r="648" spans="1:8" ht="45" x14ac:dyDescent="0.25">
      <c r="A648" s="10" t="s">
        <v>258</v>
      </c>
      <c r="B648" s="10"/>
      <c r="C648" s="10" t="s">
        <v>853</v>
      </c>
      <c r="D648" s="10" t="str">
        <f t="shared" si="10"/>
        <v>Stelselcatalogus / http://data.stelselvanbasisregistraties.nl/nhr/id/gegevenselement/statutairenaam-Niet_Natuurlijk_Persoon</v>
      </c>
      <c r="E648" s="10" t="s">
        <v>1160</v>
      </c>
      <c r="F648" s="15" t="s">
        <v>812</v>
      </c>
      <c r="G648" s="37"/>
      <c r="H648" s="47"/>
    </row>
    <row r="649" spans="1:8" ht="45" x14ac:dyDescent="0.25">
      <c r="A649" s="10" t="s">
        <v>258</v>
      </c>
      <c r="B649" s="10"/>
      <c r="C649" s="10" t="s">
        <v>853</v>
      </c>
      <c r="D649" s="10" t="str">
        <f t="shared" si="10"/>
        <v>Stelselcatalogus / http://data.stelselvanbasisregistraties.nl/nhr/id/gegevenselement/handelsnaamen-Onderneming</v>
      </c>
      <c r="E649" s="10" t="s">
        <v>1160</v>
      </c>
      <c r="F649" s="15" t="s">
        <v>810</v>
      </c>
      <c r="G649" s="37"/>
      <c r="H649" s="47"/>
    </row>
    <row r="650" spans="1:8" ht="45" x14ac:dyDescent="0.25">
      <c r="A650" s="10" t="s">
        <v>258</v>
      </c>
      <c r="B650" s="10"/>
      <c r="C650" s="10" t="s">
        <v>853</v>
      </c>
      <c r="D650" s="10" t="str">
        <f t="shared" si="10"/>
        <v>Stelselcatalogus / http://data.stelselvanbasisregistraties.nl/nhr/id/gegevenselement/handelsnaamen-Vestiging</v>
      </c>
      <c r="E650" s="10" t="s">
        <v>1160</v>
      </c>
      <c r="F650" s="15" t="s">
        <v>844</v>
      </c>
      <c r="G650" s="37"/>
      <c r="H650" s="47"/>
    </row>
    <row r="651" spans="1:8" ht="45" x14ac:dyDescent="0.25">
      <c r="A651" s="10" t="s">
        <v>259</v>
      </c>
      <c r="B651" s="10"/>
      <c r="C651" s="10" t="s">
        <v>855</v>
      </c>
      <c r="D651" s="10" t="str">
        <f t="shared" si="10"/>
        <v>Stelselcatalogus / http://data.stelselvanbasisregistraties.nl/nhr/id/gegevenselement/naam-Vestiging</v>
      </c>
      <c r="E651" s="10" t="s">
        <v>1160</v>
      </c>
      <c r="F651" s="15" t="s">
        <v>839</v>
      </c>
      <c r="G651" s="37"/>
      <c r="H651" s="47"/>
    </row>
    <row r="652" spans="1:8" ht="45" x14ac:dyDescent="0.25">
      <c r="A652" s="10" t="s">
        <v>260</v>
      </c>
      <c r="B652" s="10"/>
      <c r="C652" s="10" t="s">
        <v>853</v>
      </c>
      <c r="D652" s="10" t="str">
        <f t="shared" si="10"/>
        <v>Stelselcatalogus / http://data.stelselvanbasisregistraties.nl/nhr/id/gegevenselement/rechtsvorm-Rechtspersoon</v>
      </c>
      <c r="E652" s="10" t="s">
        <v>1160</v>
      </c>
      <c r="F652" s="15" t="s">
        <v>841</v>
      </c>
      <c r="G652" s="37"/>
      <c r="H652" s="47"/>
    </row>
    <row r="653" spans="1:8" x14ac:dyDescent="0.25">
      <c r="A653" s="10" t="s">
        <v>261</v>
      </c>
      <c r="B653" s="10"/>
      <c r="C653" s="10" t="s">
        <v>858</v>
      </c>
      <c r="D653" s="10" t="str">
        <f t="shared" si="10"/>
        <v xml:space="preserve">Stelselcatalogus / </v>
      </c>
      <c r="E653" s="10" t="s">
        <v>1160</v>
      </c>
      <c r="F653" s="25"/>
      <c r="G653" s="37"/>
      <c r="H653" s="47"/>
    </row>
    <row r="654" spans="1:8" ht="45" x14ac:dyDescent="0.25">
      <c r="A654" s="10" t="s">
        <v>262</v>
      </c>
      <c r="B654" s="10"/>
      <c r="C654" s="10" t="s">
        <v>853</v>
      </c>
      <c r="D654" s="10" t="str">
        <f t="shared" si="10"/>
        <v>Stelselcatalogus / http://data.stelselvanbasisregistraties.nl/nhr/id/concept/Maatschappelijke_Activiteit</v>
      </c>
      <c r="E654" s="10" t="s">
        <v>1160</v>
      </c>
      <c r="F654" s="15" t="s">
        <v>822</v>
      </c>
      <c r="G654" s="37"/>
      <c r="H654" s="47"/>
    </row>
    <row r="655" spans="1:8" ht="45" x14ac:dyDescent="0.25">
      <c r="A655" s="10" t="s">
        <v>262</v>
      </c>
      <c r="B655" s="10"/>
      <c r="C655" s="10" t="s">
        <v>853</v>
      </c>
      <c r="D655" s="10" t="str">
        <f t="shared" si="10"/>
        <v>Stelselcatalogus / http://data.stelselvanbasisregistraties.nl/nhr/id/gegevenselement/KvK-Nummer-Maatschappelijke_Activiteit</v>
      </c>
      <c r="E655" s="10" t="s">
        <v>1160</v>
      </c>
      <c r="F655" s="15" t="s">
        <v>825</v>
      </c>
      <c r="G655" s="37"/>
      <c r="H655" s="47"/>
    </row>
    <row r="656" spans="1:8" ht="45" x14ac:dyDescent="0.25">
      <c r="A656" s="10" t="s">
        <v>264</v>
      </c>
      <c r="B656" s="10"/>
      <c r="C656" s="10" t="s">
        <v>853</v>
      </c>
      <c r="D656" s="10" t="str">
        <f t="shared" si="10"/>
        <v>Stelselcatalogus / http://data.stelselvanbasisregistraties.nl/nhr/id/gegevenselement/postadres-Vestiging</v>
      </c>
      <c r="E656" s="10" t="s">
        <v>1160</v>
      </c>
      <c r="F656" s="15" t="s">
        <v>834</v>
      </c>
      <c r="G656" s="37"/>
      <c r="H656" s="47"/>
    </row>
    <row r="657" spans="1:8" ht="45" x14ac:dyDescent="0.25">
      <c r="A657" s="10" t="s">
        <v>476</v>
      </c>
      <c r="B657" s="10"/>
      <c r="C657" s="10" t="s">
        <v>853</v>
      </c>
      <c r="D657" s="10" t="str">
        <f t="shared" si="10"/>
        <v>Stelselcatalogus / http://data.stelselvanbasisregistraties.nl/nhr/id/gegevenselement/postadres-Vestiging</v>
      </c>
      <c r="E657" s="10" t="s">
        <v>1160</v>
      </c>
      <c r="F657" s="35" t="s">
        <v>834</v>
      </c>
      <c r="G657" s="37"/>
      <c r="H657" s="47"/>
    </row>
    <row r="658" spans="1:8" ht="30" x14ac:dyDescent="0.25">
      <c r="A658" s="10" t="s">
        <v>476</v>
      </c>
      <c r="B658" s="10"/>
      <c r="C658" s="10" t="s">
        <v>853</v>
      </c>
      <c r="D658" s="10" t="str">
        <f t="shared" si="10"/>
        <v>Stelselcatalogus / http://data.stelselvanbasisregistraties.nl/nhr/id/gegevenselement/adres-Adres</v>
      </c>
      <c r="E658" s="10" t="s">
        <v>1160</v>
      </c>
      <c r="F658" s="15" t="s">
        <v>811</v>
      </c>
      <c r="G658" s="37"/>
      <c r="H658" s="47"/>
    </row>
    <row r="659" spans="1:8" ht="45" x14ac:dyDescent="0.25">
      <c r="A659" s="10" t="s">
        <v>476</v>
      </c>
      <c r="B659" s="10"/>
      <c r="C659" s="10" t="s">
        <v>853</v>
      </c>
      <c r="D659" s="10" t="str">
        <f t="shared" si="10"/>
        <v>Stelselcatalogus / http://data.stelselvanbasisregistraties.nl/nhr/id/concept/Postadres_Rechtspersoon</v>
      </c>
      <c r="E659" s="10" t="s">
        <v>1160</v>
      </c>
      <c r="F659" s="15" t="s">
        <v>817</v>
      </c>
      <c r="G659" s="37"/>
      <c r="H659" s="47"/>
    </row>
    <row r="660" spans="1:8" ht="45" x14ac:dyDescent="0.25">
      <c r="A660" s="10" t="s">
        <v>476</v>
      </c>
      <c r="B660" s="10"/>
      <c r="C660" s="10" t="s">
        <v>855</v>
      </c>
      <c r="D660" s="10" t="str">
        <f t="shared" si="10"/>
        <v>Stelselcatalogus / http://data.stelselvanbasisregistraties.nl/nhr/id/concept/Postadres_Buitenlandse_Niet_Natuurlijk_Persoon</v>
      </c>
      <c r="E660" s="10" t="s">
        <v>1160</v>
      </c>
      <c r="F660" s="15" t="s">
        <v>826</v>
      </c>
      <c r="G660" s="37"/>
      <c r="H660" s="47"/>
    </row>
    <row r="661" spans="1:8" ht="30" x14ac:dyDescent="0.25">
      <c r="A661" s="10" t="s">
        <v>478</v>
      </c>
      <c r="B661" s="10"/>
      <c r="C661" s="10" t="s">
        <v>853</v>
      </c>
      <c r="D661" s="10" t="str">
        <f t="shared" si="10"/>
        <v>Stelselcatalogus / http://data.stelselvanbasisregistraties.nl/nhr/id/concept/Locatie</v>
      </c>
      <c r="E661" s="10" t="s">
        <v>1160</v>
      </c>
      <c r="F661" s="15" t="s">
        <v>815</v>
      </c>
      <c r="G661" s="37"/>
      <c r="H661" s="47"/>
    </row>
    <row r="662" spans="1:8" ht="30" x14ac:dyDescent="0.25">
      <c r="A662" s="10" t="s">
        <v>53</v>
      </c>
      <c r="B662" s="10"/>
      <c r="C662" s="10" t="s">
        <v>853</v>
      </c>
      <c r="D662" s="10" t="str">
        <f t="shared" si="10"/>
        <v>Stelselcatalogus / http://data.stelselvanbasisregistraties.nl/nhr/id/concept/Locatie</v>
      </c>
      <c r="E662" s="10" t="s">
        <v>1160</v>
      </c>
      <c r="F662" s="15" t="s">
        <v>815</v>
      </c>
      <c r="G662" s="37"/>
      <c r="H662" s="47"/>
    </row>
    <row r="663" spans="1:8" ht="45" x14ac:dyDescent="0.25">
      <c r="A663" s="10" t="s">
        <v>53</v>
      </c>
      <c r="B663" s="10"/>
      <c r="C663" s="10" t="s">
        <v>856</v>
      </c>
      <c r="D663" s="10" t="str">
        <f t="shared" si="10"/>
        <v>Stelselcatalogus / http://data.stelselvanbasisregistraties.nl/gba/id/gegevenselement/Locatiebeschrijving-Briefadres_in_Nederland</v>
      </c>
      <c r="E663" s="10" t="s">
        <v>1160</v>
      </c>
      <c r="F663" s="15" t="s">
        <v>1415</v>
      </c>
      <c r="G663" s="37"/>
      <c r="H663" s="47"/>
    </row>
    <row r="664" spans="1:8" ht="45" x14ac:dyDescent="0.25">
      <c r="A664" s="10" t="s">
        <v>53</v>
      </c>
      <c r="B664" s="10"/>
      <c r="C664" s="10" t="s">
        <v>856</v>
      </c>
      <c r="D664" s="10" t="str">
        <f t="shared" si="10"/>
        <v>Stelselcatalogus / http://data.stelselvanbasisregistraties.nl/gba/id/gegevenselement/Locatiebeschrijving-Woonadres_in_Nederland</v>
      </c>
      <c r="E664" s="10" t="s">
        <v>1160</v>
      </c>
      <c r="F664" s="15" t="s">
        <v>1416</v>
      </c>
      <c r="G664" s="37"/>
      <c r="H664" s="47"/>
    </row>
    <row r="665" spans="1:8" x14ac:dyDescent="0.25">
      <c r="A665" s="10" t="s">
        <v>265</v>
      </c>
      <c r="B665" s="10"/>
      <c r="C665" s="10" t="s">
        <v>858</v>
      </c>
      <c r="D665" s="10" t="str">
        <f t="shared" si="10"/>
        <v xml:space="preserve">Stelselcatalogus / </v>
      </c>
      <c r="E665" s="10" t="s">
        <v>1160</v>
      </c>
      <c r="F665" s="25"/>
      <c r="G665" s="37"/>
      <c r="H665" s="47"/>
    </row>
    <row r="666" spans="1:8" x14ac:dyDescent="0.25">
      <c r="A666" s="10" t="s">
        <v>266</v>
      </c>
      <c r="B666" s="10"/>
      <c r="C666" s="10" t="s">
        <v>858</v>
      </c>
      <c r="D666" s="10" t="str">
        <f t="shared" si="10"/>
        <v xml:space="preserve">Stelselcatalogus / </v>
      </c>
      <c r="E666" s="10" t="s">
        <v>1160</v>
      </c>
      <c r="F666" s="25"/>
      <c r="G666" s="37"/>
      <c r="H666" s="47"/>
    </row>
    <row r="667" spans="1:8" x14ac:dyDescent="0.25">
      <c r="A667" s="10" t="s">
        <v>267</v>
      </c>
      <c r="B667" s="10"/>
      <c r="C667" s="10" t="s">
        <v>858</v>
      </c>
      <c r="D667" s="10" t="str">
        <f t="shared" si="10"/>
        <v xml:space="preserve">Stelselcatalogus / </v>
      </c>
      <c r="E667" s="10" t="s">
        <v>1160</v>
      </c>
      <c r="F667" s="25"/>
      <c r="G667" s="37"/>
      <c r="H667" s="47"/>
    </row>
    <row r="668" spans="1:8" x14ac:dyDescent="0.25">
      <c r="A668" s="10" t="s">
        <v>268</v>
      </c>
      <c r="B668" s="10"/>
      <c r="C668" s="10" t="s">
        <v>858</v>
      </c>
      <c r="D668" s="10" t="str">
        <f t="shared" si="10"/>
        <v xml:space="preserve">Stelselcatalogus / </v>
      </c>
      <c r="E668" s="10" t="s">
        <v>1160</v>
      </c>
      <c r="F668" s="25"/>
      <c r="G668" s="37"/>
      <c r="H668" s="47"/>
    </row>
    <row r="669" spans="1:8" x14ac:dyDescent="0.25">
      <c r="A669" s="10" t="s">
        <v>57</v>
      </c>
      <c r="B669" s="10"/>
      <c r="C669" s="10" t="s">
        <v>858</v>
      </c>
      <c r="D669" s="10" t="str">
        <f t="shared" si="10"/>
        <v xml:space="preserve">Stelselcatalogus / </v>
      </c>
      <c r="E669" s="10" t="s">
        <v>1160</v>
      </c>
      <c r="F669" s="25"/>
      <c r="G669" s="37"/>
      <c r="H669" s="47"/>
    </row>
    <row r="670" spans="1:8" x14ac:dyDescent="0.25">
      <c r="A670" s="10" t="s">
        <v>567</v>
      </c>
      <c r="B670" s="10"/>
      <c r="C670" s="10" t="s">
        <v>858</v>
      </c>
      <c r="D670" s="10" t="str">
        <f t="shared" si="10"/>
        <v xml:space="preserve">Stelselcatalogus / </v>
      </c>
      <c r="E670" s="10" t="s">
        <v>1160</v>
      </c>
      <c r="F670" s="25"/>
      <c r="G670" s="37"/>
      <c r="H670" s="47"/>
    </row>
    <row r="671" spans="1:8" x14ac:dyDescent="0.25">
      <c r="A671" s="10" t="s">
        <v>568</v>
      </c>
      <c r="B671" s="10"/>
      <c r="C671" s="10" t="s">
        <v>858</v>
      </c>
      <c r="D671" s="10" t="str">
        <f t="shared" si="10"/>
        <v xml:space="preserve">Stelselcatalogus / </v>
      </c>
      <c r="E671" s="10" t="s">
        <v>1160</v>
      </c>
      <c r="F671" s="25"/>
      <c r="G671" s="37"/>
      <c r="H671" s="47"/>
    </row>
    <row r="672" spans="1:8" x14ac:dyDescent="0.25">
      <c r="A672" s="10" t="s">
        <v>569</v>
      </c>
      <c r="B672" s="10"/>
      <c r="C672" s="10" t="s">
        <v>858</v>
      </c>
      <c r="D672" s="10" t="str">
        <f t="shared" si="10"/>
        <v xml:space="preserve">Stelselcatalogus / </v>
      </c>
      <c r="E672" s="10" t="s">
        <v>1160</v>
      </c>
      <c r="F672" s="25"/>
      <c r="G672" s="37"/>
      <c r="H672" s="47"/>
    </row>
    <row r="673" spans="1:8" x14ac:dyDescent="0.25">
      <c r="A673" s="10" t="s">
        <v>269</v>
      </c>
      <c r="B673" s="10"/>
      <c r="C673" s="10" t="s">
        <v>858</v>
      </c>
      <c r="D673" s="10" t="str">
        <f t="shared" si="10"/>
        <v xml:space="preserve">Stelselcatalogus / </v>
      </c>
      <c r="E673" s="10" t="s">
        <v>1160</v>
      </c>
      <c r="F673" s="25"/>
      <c r="G673" s="37"/>
      <c r="H673" s="47"/>
    </row>
    <row r="674" spans="1:8" ht="30" x14ac:dyDescent="0.25">
      <c r="A674" s="10" t="s">
        <v>43</v>
      </c>
      <c r="B674" s="10"/>
      <c r="C674" s="10" t="s">
        <v>853</v>
      </c>
      <c r="D674" s="10" t="str">
        <f t="shared" si="10"/>
        <v>Stelselcatalogus / http://data.stelselvanbasisregistraties.nl/gba/id/concept/Natuurlijk_persoon</v>
      </c>
      <c r="E674" s="10" t="s">
        <v>1160</v>
      </c>
      <c r="F674" s="15" t="s">
        <v>789</v>
      </c>
      <c r="G674" s="37"/>
      <c r="H674" s="47"/>
    </row>
    <row r="675" spans="1:8" ht="45" x14ac:dyDescent="0.25">
      <c r="A675" s="10" t="s">
        <v>481</v>
      </c>
      <c r="B675" s="10"/>
      <c r="C675" s="10" t="s">
        <v>856</v>
      </c>
      <c r="D675" s="10" t="str">
        <f t="shared" si="10"/>
        <v>Stelselcatalogus / http://data.stelselvanbasisregistraties.nl/gba/id/gegevenselement/A-nummer_persoon-Natuurlijk_persoon</v>
      </c>
      <c r="E675" s="10" t="s">
        <v>1160</v>
      </c>
      <c r="F675" s="15" t="s">
        <v>796</v>
      </c>
      <c r="G675" s="37"/>
      <c r="H675" s="47"/>
    </row>
    <row r="676" spans="1:8" ht="60" x14ac:dyDescent="0.25">
      <c r="A676" s="10" t="s">
        <v>481</v>
      </c>
      <c r="B676" s="10"/>
      <c r="C676" s="10" t="s">
        <v>856</v>
      </c>
      <c r="D676" s="10" t="str">
        <f t="shared" si="10"/>
        <v>Stelselcatalogus / http://data.stelselvanbasisregistraties.nl/gba/id/gegevenselement/Burgerservicenummer_persoon-Natuurlijk_persoon</v>
      </c>
      <c r="E676" s="10" t="s">
        <v>1160</v>
      </c>
      <c r="F676" s="15" t="s">
        <v>799</v>
      </c>
      <c r="G676" s="37"/>
      <c r="H676" s="47"/>
    </row>
    <row r="677" spans="1:8" ht="45" x14ac:dyDescent="0.25">
      <c r="A677" s="10" t="s">
        <v>481</v>
      </c>
      <c r="B677" s="10"/>
      <c r="C677" s="10" t="s">
        <v>856</v>
      </c>
      <c r="D677" s="10" t="str">
        <f t="shared" si="10"/>
        <v>Stelselcatalogus / http://data.stelselvanbasisregistraties.nl/nhr/id/gegevenselement/BSN_Id-Natuurlijk_Persoon</v>
      </c>
      <c r="E677" s="10" t="s">
        <v>1160</v>
      </c>
      <c r="F677" s="15" t="s">
        <v>801</v>
      </c>
      <c r="G677" s="37"/>
      <c r="H677" s="47"/>
    </row>
    <row r="678" spans="1:8" x14ac:dyDescent="0.25">
      <c r="A678" s="10" t="s">
        <v>270</v>
      </c>
      <c r="B678" s="10"/>
      <c r="C678" s="10"/>
      <c r="D678" s="10" t="str">
        <f t="shared" si="10"/>
        <v xml:space="preserve">Stelselcatalogus / </v>
      </c>
      <c r="E678" s="10" t="s">
        <v>1160</v>
      </c>
      <c r="F678" s="25"/>
      <c r="G678" s="37"/>
      <c r="H678" s="47"/>
    </row>
    <row r="679" spans="1:8" ht="45" x14ac:dyDescent="0.25">
      <c r="A679" s="10" t="s">
        <v>271</v>
      </c>
      <c r="B679" s="10"/>
      <c r="C679" s="10" t="s">
        <v>853</v>
      </c>
      <c r="D679" s="10" t="str">
        <f t="shared" si="10"/>
        <v>Stelselcatalogus / http://data.stelselvanbasisregistraties.nl/gba/id/gegevenselement/Voornamen_persoon-Natuurlijk_persoon</v>
      </c>
      <c r="E679" s="10" t="s">
        <v>1160</v>
      </c>
      <c r="F679" s="15" t="s">
        <v>807</v>
      </c>
      <c r="G679" s="37"/>
      <c r="H679" s="47"/>
    </row>
    <row r="680" spans="1:8" ht="45" x14ac:dyDescent="0.25">
      <c r="A680" s="10" t="s">
        <v>272</v>
      </c>
      <c r="B680" s="10"/>
      <c r="C680" s="10" t="s">
        <v>853</v>
      </c>
      <c r="D680" s="10" t="str">
        <f t="shared" si="10"/>
        <v>Stelselcatalogus / http://data.stelselvanbasisregistraties.nl/gba/id/gegevenselement/Geslachtsnaam_persoon-Natuurlijk_persoon</v>
      </c>
      <c r="E680" s="10" t="s">
        <v>1160</v>
      </c>
      <c r="F680" s="15" t="s">
        <v>803</v>
      </c>
      <c r="G680" s="37"/>
      <c r="H680" s="47"/>
    </row>
    <row r="681" spans="1:8" x14ac:dyDescent="0.25">
      <c r="A681" s="10" t="s">
        <v>570</v>
      </c>
      <c r="B681" s="10"/>
      <c r="C681" s="10" t="s">
        <v>858</v>
      </c>
      <c r="D681" s="10" t="str">
        <f t="shared" si="10"/>
        <v xml:space="preserve">Stelselcatalogus / </v>
      </c>
      <c r="E681" s="10" t="s">
        <v>1160</v>
      </c>
      <c r="F681" s="25"/>
      <c r="G681" s="37"/>
      <c r="H681" s="47"/>
    </row>
    <row r="682" spans="1:8" x14ac:dyDescent="0.25">
      <c r="A682" s="10" t="s">
        <v>273</v>
      </c>
      <c r="B682" s="10"/>
      <c r="C682" s="10" t="s">
        <v>858</v>
      </c>
      <c r="D682" s="10" t="str">
        <f t="shared" si="10"/>
        <v xml:space="preserve">Stelselcatalogus / </v>
      </c>
      <c r="E682" s="10" t="s">
        <v>1160</v>
      </c>
      <c r="F682" s="25"/>
      <c r="G682" s="37"/>
      <c r="H682" s="47"/>
    </row>
    <row r="683" spans="1:8" ht="60" x14ac:dyDescent="0.25">
      <c r="A683" s="10" t="s">
        <v>274</v>
      </c>
      <c r="B683" s="10"/>
      <c r="C683" s="10" t="s">
        <v>853</v>
      </c>
      <c r="D683" s="10" t="str">
        <f t="shared" si="10"/>
        <v>Stelselcatalogus / http://data.stelselvanbasisregistraties.nl/gba/doc/gegevenselement/Geslachtsaanduiding_persoon-Natuurlijk_persoon</v>
      </c>
      <c r="E683" s="10" t="s">
        <v>1160</v>
      </c>
      <c r="F683" s="15" t="s">
        <v>804</v>
      </c>
      <c r="G683" s="37"/>
      <c r="H683" s="47"/>
    </row>
    <row r="684" spans="1:8" x14ac:dyDescent="0.25">
      <c r="A684" s="10" t="s">
        <v>275</v>
      </c>
      <c r="B684" s="10"/>
      <c r="C684" s="10" t="s">
        <v>858</v>
      </c>
      <c r="D684" s="10" t="str">
        <f t="shared" si="10"/>
        <v xml:space="preserve">Stelselcatalogus / </v>
      </c>
      <c r="E684" s="10" t="s">
        <v>1160</v>
      </c>
      <c r="F684" s="25"/>
      <c r="G684" s="37"/>
      <c r="H684" s="47"/>
    </row>
    <row r="685" spans="1:8" ht="45" x14ac:dyDescent="0.25">
      <c r="A685" s="10" t="s">
        <v>276</v>
      </c>
      <c r="B685" s="10"/>
      <c r="C685" s="10" t="s">
        <v>853</v>
      </c>
      <c r="D685" s="10" t="str">
        <f t="shared" si="10"/>
        <v>Stelselcatalogus / http://data.stelselvanbasisregistraties.nl/gba/id/gegevenselement/Geboortedatum_persoon-Natuurlijk_persoon</v>
      </c>
      <c r="E685" s="10" t="s">
        <v>1160</v>
      </c>
      <c r="F685" s="15" t="s">
        <v>779</v>
      </c>
      <c r="G685" s="37"/>
      <c r="H685" s="47"/>
    </row>
    <row r="686" spans="1:8" ht="45" x14ac:dyDescent="0.25">
      <c r="A686" s="10" t="s">
        <v>277</v>
      </c>
      <c r="B686" s="10"/>
      <c r="C686" s="10" t="s">
        <v>853</v>
      </c>
      <c r="D686" s="10" t="str">
        <f t="shared" si="10"/>
        <v>Stelselcatalogus / http://data.stelselvanbasisregistraties.nl/gba/id/gegevenselement/Datum_overlijden_persoon-Natuurlijk_persoon</v>
      </c>
      <c r="E686" s="10" t="s">
        <v>1160</v>
      </c>
      <c r="F686" s="15" t="s">
        <v>777</v>
      </c>
      <c r="G686" s="37"/>
      <c r="H686" s="47"/>
    </row>
    <row r="687" spans="1:8" ht="45" x14ac:dyDescent="0.25">
      <c r="A687" s="10" t="s">
        <v>278</v>
      </c>
      <c r="B687" s="10"/>
      <c r="C687" s="10" t="s">
        <v>853</v>
      </c>
      <c r="D687" s="10" t="str">
        <f t="shared" si="10"/>
        <v>Stelselcatalogus / http://data.stelselvanbasisregistraties.nl/gba/id/gegevenselement/Geboorteland_persoon-Natuurlijk_persoon</v>
      </c>
      <c r="E687" s="10" t="s">
        <v>1160</v>
      </c>
      <c r="F687" s="15" t="s">
        <v>781</v>
      </c>
      <c r="G687" s="37"/>
      <c r="H687" s="47"/>
    </row>
    <row r="688" spans="1:8" ht="45" x14ac:dyDescent="0.25">
      <c r="A688" s="10" t="s">
        <v>571</v>
      </c>
      <c r="B688" s="10"/>
      <c r="C688" s="10" t="s">
        <v>853</v>
      </c>
      <c r="D688" s="10" t="str">
        <f t="shared" si="10"/>
        <v>Stelselcatalogus / http://data.stelselvanbasisregistraties.nl/gba/id/gegevenselement/Land_overlijden_persoon-Natuurlijk_persoon</v>
      </c>
      <c r="E688" s="10" t="s">
        <v>1160</v>
      </c>
      <c r="F688" s="15" t="s">
        <v>784</v>
      </c>
      <c r="G688" s="37"/>
      <c r="H688" s="47"/>
    </row>
    <row r="689" spans="1:8" ht="45" x14ac:dyDescent="0.25">
      <c r="A689" s="10" t="s">
        <v>279</v>
      </c>
      <c r="B689" s="10"/>
      <c r="C689" s="10" t="s">
        <v>853</v>
      </c>
      <c r="D689" s="10" t="str">
        <f t="shared" si="10"/>
        <v>Stelselcatalogus / http://data.stelselvanbasisregistraties.nl/gba/id/gegevenselement/Geboorteplaats_persoon-Natuurlijk_persoon</v>
      </c>
      <c r="E689" s="10" t="s">
        <v>1160</v>
      </c>
      <c r="F689" s="15" t="s">
        <v>786</v>
      </c>
      <c r="G689" s="37"/>
      <c r="H689" s="47"/>
    </row>
    <row r="690" spans="1:8" ht="45" x14ac:dyDescent="0.25">
      <c r="A690" s="10" t="s">
        <v>505</v>
      </c>
      <c r="B690" s="10"/>
      <c r="C690" s="10" t="s">
        <v>853</v>
      </c>
      <c r="D690" s="10" t="str">
        <f t="shared" si="10"/>
        <v>Stelselcatalogus / http://data.stelselvanbasisregistraties.nl/gba/id/gegevenselement/Plaats_overlijden_persoon-Natuurlijk_persoon</v>
      </c>
      <c r="E690" s="10" t="s">
        <v>1160</v>
      </c>
      <c r="F690" s="15" t="s">
        <v>788</v>
      </c>
      <c r="G690" s="37"/>
      <c r="H690" s="47"/>
    </row>
    <row r="691" spans="1:8" ht="45" x14ac:dyDescent="0.25">
      <c r="A691" s="10" t="s">
        <v>280</v>
      </c>
      <c r="B691" s="10"/>
      <c r="C691" s="10" t="s">
        <v>853</v>
      </c>
      <c r="D691" s="10" t="str">
        <f t="shared" si="10"/>
        <v>Stelselcatalogus / http://data.stelselvanbasisregistraties.nl/gba/id/gegevenselement/Nationaliteit_persoon-Natuurlijk_persoon</v>
      </c>
      <c r="E691" s="10" t="s">
        <v>1160</v>
      </c>
      <c r="F691" s="15" t="s">
        <v>809</v>
      </c>
      <c r="G691" s="37"/>
      <c r="H691" s="47"/>
    </row>
    <row r="692" spans="1:8" x14ac:dyDescent="0.25">
      <c r="A692" s="10" t="s">
        <v>281</v>
      </c>
      <c r="B692" s="10"/>
      <c r="C692" s="10" t="s">
        <v>858</v>
      </c>
      <c r="D692" s="10" t="str">
        <f t="shared" si="10"/>
        <v xml:space="preserve">Stelselcatalogus / </v>
      </c>
      <c r="E692" s="10" t="s">
        <v>1160</v>
      </c>
      <c r="F692" s="25"/>
      <c r="G692" s="37"/>
      <c r="H692" s="47"/>
    </row>
    <row r="693" spans="1:8" ht="45" x14ac:dyDescent="0.25">
      <c r="A693" s="10" t="s">
        <v>489</v>
      </c>
      <c r="B693" s="10"/>
      <c r="C693" s="10" t="s">
        <v>853</v>
      </c>
      <c r="D693" s="10" t="str">
        <f t="shared" si="10"/>
        <v>Stelselcatalogus / http://data.stelselvanbasisregistraties.nl/gba/id/concept/Woonadres_in_Nederland</v>
      </c>
      <c r="E693" s="10" t="s">
        <v>1160</v>
      </c>
      <c r="F693" s="15" t="s">
        <v>851</v>
      </c>
      <c r="G693" s="37"/>
      <c r="H693" s="47"/>
    </row>
    <row r="694" spans="1:8" ht="45" x14ac:dyDescent="0.25">
      <c r="A694" s="10" t="s">
        <v>489</v>
      </c>
      <c r="B694" s="10"/>
      <c r="C694" s="10" t="s">
        <v>853</v>
      </c>
      <c r="D694" s="10" t="str">
        <f t="shared" si="10"/>
        <v>Stelselcatalogus / http://data.stelselvanbasisregistraties.nl/gba/id/concept/Briefadres_in_Nederland</v>
      </c>
      <c r="E694" s="10" t="s">
        <v>1160</v>
      </c>
      <c r="F694" s="15" t="s">
        <v>850</v>
      </c>
      <c r="G694" s="37"/>
      <c r="H694" s="47"/>
    </row>
    <row r="695" spans="1:8" x14ac:dyDescent="0.25">
      <c r="A695" s="10" t="s">
        <v>282</v>
      </c>
      <c r="B695" s="10"/>
      <c r="C695" s="10" t="s">
        <v>858</v>
      </c>
      <c r="D695" s="10" t="str">
        <f t="shared" si="10"/>
        <v xml:space="preserve">Stelselcatalogus / </v>
      </c>
      <c r="E695" s="10" t="s">
        <v>1160</v>
      </c>
      <c r="F695" s="25"/>
      <c r="G695" s="37"/>
      <c r="H695" s="47"/>
    </row>
    <row r="696" spans="1:8" x14ac:dyDescent="0.25">
      <c r="A696" s="10" t="s">
        <v>283</v>
      </c>
      <c r="B696" s="10"/>
      <c r="C696" s="10" t="s">
        <v>858</v>
      </c>
      <c r="D696" s="10" t="str">
        <f t="shared" si="10"/>
        <v xml:space="preserve">Stelselcatalogus / </v>
      </c>
      <c r="E696" s="10" t="s">
        <v>1160</v>
      </c>
      <c r="F696" s="25"/>
      <c r="G696" s="37"/>
      <c r="H696" s="47"/>
    </row>
    <row r="697" spans="1:8" x14ac:dyDescent="0.25">
      <c r="A697" s="10" t="s">
        <v>284</v>
      </c>
      <c r="B697" s="10"/>
      <c r="C697" s="10" t="s">
        <v>858</v>
      </c>
      <c r="D697" s="10" t="str">
        <f t="shared" si="10"/>
        <v xml:space="preserve">Stelselcatalogus / </v>
      </c>
      <c r="E697" s="10" t="s">
        <v>1160</v>
      </c>
      <c r="F697" s="25"/>
      <c r="G697" s="37"/>
      <c r="H697" s="47"/>
    </row>
    <row r="698" spans="1:8" x14ac:dyDescent="0.25">
      <c r="A698" s="10" t="s">
        <v>285</v>
      </c>
      <c r="B698" s="10"/>
      <c r="C698" s="10" t="s">
        <v>858</v>
      </c>
      <c r="D698" s="10" t="str">
        <f t="shared" si="10"/>
        <v xml:space="preserve">Stelselcatalogus / </v>
      </c>
      <c r="E698" s="10" t="s">
        <v>1160</v>
      </c>
      <c r="F698" s="25"/>
      <c r="G698" s="37"/>
      <c r="H698" s="47"/>
    </row>
    <row r="699" spans="1:8" x14ac:dyDescent="0.25">
      <c r="A699" s="10" t="s">
        <v>572</v>
      </c>
      <c r="B699" s="10"/>
      <c r="C699" s="10" t="s">
        <v>858</v>
      </c>
      <c r="D699" s="10" t="str">
        <f t="shared" si="10"/>
        <v xml:space="preserve">Stelselcatalogus / </v>
      </c>
      <c r="E699" s="10" t="s">
        <v>1160</v>
      </c>
      <c r="F699" s="25"/>
      <c r="G699" s="37"/>
      <c r="H699" s="47"/>
    </row>
    <row r="700" spans="1:8" x14ac:dyDescent="0.25">
      <c r="A700" s="10" t="s">
        <v>286</v>
      </c>
      <c r="B700" s="10"/>
      <c r="C700" s="10" t="s">
        <v>858</v>
      </c>
      <c r="D700" s="10" t="str">
        <f t="shared" si="10"/>
        <v xml:space="preserve">Stelselcatalogus / </v>
      </c>
      <c r="E700" s="10" t="s">
        <v>1160</v>
      </c>
      <c r="F700" s="25"/>
      <c r="G700" s="37"/>
      <c r="H700" s="47"/>
    </row>
    <row r="701" spans="1:8" x14ac:dyDescent="0.25">
      <c r="A701" s="10" t="s">
        <v>622</v>
      </c>
      <c r="B701" s="10"/>
      <c r="C701" s="10" t="s">
        <v>858</v>
      </c>
      <c r="D701" s="10" t="str">
        <f t="shared" si="10"/>
        <v xml:space="preserve">Stelselcatalogus / </v>
      </c>
      <c r="E701" s="10" t="s">
        <v>1160</v>
      </c>
      <c r="F701" s="25"/>
      <c r="G701" s="37"/>
      <c r="H701" s="47"/>
    </row>
    <row r="702" spans="1:8" x14ac:dyDescent="0.25">
      <c r="A702" s="10" t="s">
        <v>573</v>
      </c>
      <c r="B702" s="10"/>
      <c r="C702" s="10" t="s">
        <v>858</v>
      </c>
      <c r="D702" s="10" t="str">
        <f t="shared" si="10"/>
        <v xml:space="preserve">Stelselcatalogus / </v>
      </c>
      <c r="E702" s="10" t="s">
        <v>1160</v>
      </c>
      <c r="F702" s="25"/>
      <c r="G702" s="37"/>
      <c r="H702" s="47"/>
    </row>
    <row r="703" spans="1:8" x14ac:dyDescent="0.25">
      <c r="A703" s="10" t="s">
        <v>574</v>
      </c>
      <c r="B703" s="10"/>
      <c r="C703" s="10" t="s">
        <v>858</v>
      </c>
      <c r="D703" s="10" t="str">
        <f t="shared" si="10"/>
        <v xml:space="preserve">Stelselcatalogus / </v>
      </c>
      <c r="E703" s="10" t="s">
        <v>1160</v>
      </c>
      <c r="F703" s="25"/>
      <c r="G703" s="37"/>
      <c r="H703" s="47"/>
    </row>
    <row r="704" spans="1:8" x14ac:dyDescent="0.25">
      <c r="A704" s="10" t="s">
        <v>575</v>
      </c>
      <c r="B704" s="10"/>
      <c r="C704" s="10" t="s">
        <v>858</v>
      </c>
      <c r="D704" s="10" t="str">
        <f t="shared" si="10"/>
        <v xml:space="preserve">Stelselcatalogus / </v>
      </c>
      <c r="E704" s="10" t="s">
        <v>1160</v>
      </c>
      <c r="F704" s="25"/>
      <c r="G704" s="37"/>
      <c r="H704" s="47"/>
    </row>
    <row r="705" spans="1:8" x14ac:dyDescent="0.25">
      <c r="A705" s="10" t="s">
        <v>623</v>
      </c>
      <c r="B705" s="10"/>
      <c r="C705" s="10" t="s">
        <v>858</v>
      </c>
      <c r="D705" s="10" t="str">
        <f t="shared" si="10"/>
        <v xml:space="preserve">Stelselcatalogus / </v>
      </c>
      <c r="E705" s="10" t="s">
        <v>1160</v>
      </c>
      <c r="F705" s="25"/>
      <c r="G705" s="37"/>
      <c r="H705" s="47"/>
    </row>
    <row r="706" spans="1:8" x14ac:dyDescent="0.25">
      <c r="A706" s="10" t="s">
        <v>576</v>
      </c>
      <c r="B706" s="10"/>
      <c r="C706" s="10" t="s">
        <v>858</v>
      </c>
      <c r="D706" s="10" t="str">
        <f t="shared" ref="D706:D769" si="11">CONCATENATE(E706, " / ", F706)</f>
        <v xml:space="preserve">Stelselcatalogus / </v>
      </c>
      <c r="E706" s="10" t="s">
        <v>1160</v>
      </c>
      <c r="F706" s="25"/>
      <c r="G706" s="37"/>
      <c r="H706" s="47"/>
    </row>
    <row r="707" spans="1:8" x14ac:dyDescent="0.25">
      <c r="A707" s="10" t="s">
        <v>577</v>
      </c>
      <c r="B707" s="10"/>
      <c r="C707" s="10" t="s">
        <v>858</v>
      </c>
      <c r="D707" s="10" t="str">
        <f t="shared" si="11"/>
        <v xml:space="preserve">Stelselcatalogus / </v>
      </c>
      <c r="E707" s="10" t="s">
        <v>1160</v>
      </c>
      <c r="F707" s="25"/>
      <c r="G707" s="37"/>
      <c r="H707" s="47"/>
    </row>
    <row r="708" spans="1:8" x14ac:dyDescent="0.25">
      <c r="A708" s="10" t="s">
        <v>578</v>
      </c>
      <c r="B708" s="10"/>
      <c r="C708" s="10" t="s">
        <v>858</v>
      </c>
      <c r="D708" s="10" t="str">
        <f t="shared" si="11"/>
        <v xml:space="preserve">Stelselcatalogus / </v>
      </c>
      <c r="E708" s="10" t="s">
        <v>1160</v>
      </c>
      <c r="F708" s="25"/>
      <c r="G708" s="37"/>
      <c r="H708" s="47"/>
    </row>
    <row r="709" spans="1:8" x14ac:dyDescent="0.25">
      <c r="A709" s="10" t="s">
        <v>287</v>
      </c>
      <c r="B709" s="10"/>
      <c r="C709" s="10" t="s">
        <v>858</v>
      </c>
      <c r="D709" s="10" t="str">
        <f t="shared" si="11"/>
        <v xml:space="preserve">Stelselcatalogus / </v>
      </c>
      <c r="E709" s="10" t="s">
        <v>1160</v>
      </c>
      <c r="F709" s="25"/>
      <c r="G709" s="37"/>
      <c r="H709" s="47"/>
    </row>
    <row r="710" spans="1:8" x14ac:dyDescent="0.25">
      <c r="A710" s="10" t="s">
        <v>27</v>
      </c>
      <c r="B710" s="10"/>
      <c r="C710" s="10" t="s">
        <v>858</v>
      </c>
      <c r="D710" s="10" t="str">
        <f t="shared" si="11"/>
        <v xml:space="preserve">Stelselcatalogus / </v>
      </c>
      <c r="E710" s="10" t="s">
        <v>1160</v>
      </c>
      <c r="F710" s="25"/>
      <c r="G710" s="37"/>
      <c r="H710" s="47"/>
    </row>
    <row r="711" spans="1:8" x14ac:dyDescent="0.25">
      <c r="A711" s="10" t="s">
        <v>288</v>
      </c>
      <c r="B711" s="10"/>
      <c r="C711" s="10" t="s">
        <v>858</v>
      </c>
      <c r="D711" s="10" t="str">
        <f t="shared" si="11"/>
        <v xml:space="preserve">Stelselcatalogus / </v>
      </c>
      <c r="E711" s="10" t="s">
        <v>1160</v>
      </c>
      <c r="F711" s="25"/>
      <c r="G711" s="37"/>
      <c r="H711" s="47"/>
    </row>
    <row r="712" spans="1:8" x14ac:dyDescent="0.25">
      <c r="A712" s="10" t="s">
        <v>579</v>
      </c>
      <c r="B712" s="10"/>
      <c r="C712" s="10" t="s">
        <v>858</v>
      </c>
      <c r="D712" s="10" t="str">
        <f t="shared" si="11"/>
        <v xml:space="preserve">Stelselcatalogus / </v>
      </c>
      <c r="E712" s="10" t="s">
        <v>1160</v>
      </c>
      <c r="F712" s="25"/>
      <c r="G712" s="37"/>
      <c r="H712" s="47"/>
    </row>
    <row r="713" spans="1:8" x14ac:dyDescent="0.25">
      <c r="A713" s="10" t="s">
        <v>37</v>
      </c>
      <c r="B713" s="10"/>
      <c r="C713" s="10" t="s">
        <v>858</v>
      </c>
      <c r="D713" s="10" t="str">
        <f t="shared" si="11"/>
        <v xml:space="preserve">Stelselcatalogus / </v>
      </c>
      <c r="E713" s="10" t="s">
        <v>1160</v>
      </c>
      <c r="F713" s="25"/>
      <c r="G713" s="37"/>
      <c r="H713" s="47"/>
    </row>
    <row r="714" spans="1:8" x14ac:dyDescent="0.25">
      <c r="A714" s="10" t="s">
        <v>514</v>
      </c>
      <c r="B714" s="10"/>
      <c r="C714" s="10" t="s">
        <v>858</v>
      </c>
      <c r="D714" s="10" t="str">
        <f t="shared" si="11"/>
        <v xml:space="preserve">Stelselcatalogus / </v>
      </c>
      <c r="E714" s="10" t="s">
        <v>1160</v>
      </c>
      <c r="F714" s="25"/>
      <c r="G714" s="37"/>
      <c r="H714" s="47"/>
    </row>
    <row r="715" spans="1:8" x14ac:dyDescent="0.25">
      <c r="A715" s="10" t="s">
        <v>515</v>
      </c>
      <c r="B715" s="10"/>
      <c r="C715" s="10" t="s">
        <v>858</v>
      </c>
      <c r="D715" s="10" t="str">
        <f t="shared" si="11"/>
        <v xml:space="preserve">Stelselcatalogus / </v>
      </c>
      <c r="E715" s="10" t="s">
        <v>1160</v>
      </c>
      <c r="F715" s="25"/>
      <c r="G715" s="37"/>
      <c r="H715" s="47"/>
    </row>
    <row r="716" spans="1:8" x14ac:dyDescent="0.25">
      <c r="A716" s="10" t="s">
        <v>516</v>
      </c>
      <c r="B716" s="10"/>
      <c r="C716" s="10" t="s">
        <v>858</v>
      </c>
      <c r="D716" s="10" t="str">
        <f t="shared" si="11"/>
        <v xml:space="preserve">Stelselcatalogus / </v>
      </c>
      <c r="E716" s="10" t="s">
        <v>1160</v>
      </c>
      <c r="F716" s="25"/>
      <c r="G716" s="37"/>
      <c r="H716" s="47"/>
    </row>
    <row r="717" spans="1:8" x14ac:dyDescent="0.25">
      <c r="A717" s="10" t="s">
        <v>517</v>
      </c>
      <c r="B717" s="10"/>
      <c r="C717" s="10" t="s">
        <v>858</v>
      </c>
      <c r="D717" s="10" t="str">
        <f t="shared" si="11"/>
        <v xml:space="preserve">Stelselcatalogus / </v>
      </c>
      <c r="E717" s="10" t="s">
        <v>1160</v>
      </c>
      <c r="F717" s="25"/>
      <c r="G717" s="37"/>
      <c r="H717" s="47"/>
    </row>
    <row r="718" spans="1:8" x14ac:dyDescent="0.25">
      <c r="A718" s="10" t="s">
        <v>518</v>
      </c>
      <c r="B718" s="10"/>
      <c r="C718" s="10" t="s">
        <v>858</v>
      </c>
      <c r="D718" s="10" t="str">
        <f t="shared" si="11"/>
        <v xml:space="preserve">Stelselcatalogus / </v>
      </c>
      <c r="E718" s="10" t="s">
        <v>1160</v>
      </c>
      <c r="F718" s="25"/>
      <c r="G718" s="37"/>
      <c r="H718" s="47"/>
    </row>
    <row r="719" spans="1:8" x14ac:dyDescent="0.25">
      <c r="A719" s="10" t="s">
        <v>1</v>
      </c>
      <c r="B719" s="10"/>
      <c r="C719" s="10" t="s">
        <v>858</v>
      </c>
      <c r="D719" s="10" t="str">
        <f t="shared" si="11"/>
        <v xml:space="preserve">Stelselcatalogus / </v>
      </c>
      <c r="E719" s="10" t="s">
        <v>1160</v>
      </c>
      <c r="F719" s="25"/>
      <c r="G719" s="37"/>
      <c r="H719" s="47"/>
    </row>
    <row r="720" spans="1:8" x14ac:dyDescent="0.25">
      <c r="A720" s="10" t="s">
        <v>558</v>
      </c>
      <c r="B720" s="10"/>
      <c r="C720" s="10" t="s">
        <v>858</v>
      </c>
      <c r="D720" s="10" t="str">
        <f t="shared" si="11"/>
        <v xml:space="preserve">Stelselcatalogus / </v>
      </c>
      <c r="E720" s="10" t="s">
        <v>1160</v>
      </c>
      <c r="F720" s="25"/>
      <c r="G720" s="37"/>
      <c r="H720" s="47"/>
    </row>
    <row r="721" spans="1:8" x14ac:dyDescent="0.25">
      <c r="A721" s="10" t="s">
        <v>519</v>
      </c>
      <c r="B721" s="10"/>
      <c r="C721" s="10" t="s">
        <v>858</v>
      </c>
      <c r="D721" s="10" t="str">
        <f t="shared" si="11"/>
        <v xml:space="preserve">Stelselcatalogus / </v>
      </c>
      <c r="E721" s="10" t="s">
        <v>1160</v>
      </c>
      <c r="F721" s="25"/>
      <c r="G721" s="47"/>
      <c r="H721" s="47"/>
    </row>
    <row r="722" spans="1:8" x14ac:dyDescent="0.25">
      <c r="A722" s="10" t="s">
        <v>520</v>
      </c>
      <c r="B722" s="10"/>
      <c r="C722" s="10" t="s">
        <v>858</v>
      </c>
      <c r="D722" s="10" t="str">
        <f t="shared" si="11"/>
        <v xml:space="preserve">Stelselcatalogus / </v>
      </c>
      <c r="E722" s="10" t="s">
        <v>1160</v>
      </c>
      <c r="F722" s="25"/>
      <c r="G722" s="47"/>
      <c r="H722" s="47"/>
    </row>
    <row r="723" spans="1:8" x14ac:dyDescent="0.25">
      <c r="A723" s="10" t="s">
        <v>521</v>
      </c>
      <c r="B723" s="10"/>
      <c r="C723" s="10" t="s">
        <v>858</v>
      </c>
      <c r="D723" s="10" t="str">
        <f t="shared" si="11"/>
        <v xml:space="preserve">Stelselcatalogus / </v>
      </c>
      <c r="E723" s="10" t="s">
        <v>1160</v>
      </c>
      <c r="F723" s="25"/>
      <c r="G723" s="37"/>
      <c r="H723" s="47"/>
    </row>
    <row r="724" spans="1:8" x14ac:dyDescent="0.25">
      <c r="A724" s="10" t="s">
        <v>522</v>
      </c>
      <c r="B724" s="10"/>
      <c r="C724" s="10" t="s">
        <v>858</v>
      </c>
      <c r="D724" s="10" t="str">
        <f t="shared" si="11"/>
        <v xml:space="preserve">Stelselcatalogus / </v>
      </c>
      <c r="E724" s="10" t="s">
        <v>1160</v>
      </c>
      <c r="F724" s="25"/>
      <c r="G724" s="37"/>
      <c r="H724" s="47"/>
    </row>
    <row r="725" spans="1:8" x14ac:dyDescent="0.25">
      <c r="A725" s="10" t="s">
        <v>511</v>
      </c>
      <c r="B725" s="10"/>
      <c r="C725" s="10" t="s">
        <v>858</v>
      </c>
      <c r="D725" s="10" t="str">
        <f t="shared" si="11"/>
        <v xml:space="preserve">Stelselcatalogus / </v>
      </c>
      <c r="E725" s="10" t="s">
        <v>1160</v>
      </c>
      <c r="F725" s="25"/>
      <c r="G725" s="37"/>
      <c r="H725" s="47"/>
    </row>
    <row r="726" spans="1:8" x14ac:dyDescent="0.25">
      <c r="A726" s="10" t="s">
        <v>9</v>
      </c>
      <c r="B726" s="10"/>
      <c r="C726" s="10" t="s">
        <v>858</v>
      </c>
      <c r="D726" s="10" t="str">
        <f t="shared" si="11"/>
        <v xml:space="preserve">Stelselcatalogus / </v>
      </c>
      <c r="E726" s="10" t="s">
        <v>1160</v>
      </c>
      <c r="F726" s="25"/>
      <c r="G726" s="37"/>
      <c r="H726" s="47"/>
    </row>
    <row r="727" spans="1:8" x14ac:dyDescent="0.25">
      <c r="A727" s="10" t="s">
        <v>523</v>
      </c>
      <c r="B727" s="10"/>
      <c r="C727" s="10" t="s">
        <v>858</v>
      </c>
      <c r="D727" s="10" t="str">
        <f t="shared" si="11"/>
        <v xml:space="preserve">Stelselcatalogus / </v>
      </c>
      <c r="E727" s="10" t="s">
        <v>1160</v>
      </c>
      <c r="F727" s="25"/>
      <c r="G727" s="37"/>
      <c r="H727" s="47"/>
    </row>
    <row r="728" spans="1:8" x14ac:dyDescent="0.25">
      <c r="A728" s="10" t="s">
        <v>524</v>
      </c>
      <c r="B728" s="10"/>
      <c r="C728" s="10" t="s">
        <v>858</v>
      </c>
      <c r="D728" s="10" t="str">
        <f t="shared" si="11"/>
        <v xml:space="preserve">Stelselcatalogus / </v>
      </c>
      <c r="E728" s="10" t="s">
        <v>1160</v>
      </c>
      <c r="F728" s="25"/>
      <c r="G728" s="37"/>
      <c r="H728" s="47"/>
    </row>
    <row r="729" spans="1:8" x14ac:dyDescent="0.25">
      <c r="A729" s="10" t="s">
        <v>22</v>
      </c>
      <c r="B729" s="10"/>
      <c r="C729" s="10" t="s">
        <v>858</v>
      </c>
      <c r="D729" s="10" t="str">
        <f t="shared" si="11"/>
        <v xml:space="preserve">Stelselcatalogus / </v>
      </c>
      <c r="E729" s="10" t="s">
        <v>1160</v>
      </c>
      <c r="F729" s="25"/>
      <c r="G729" s="37"/>
      <c r="H729" s="47"/>
    </row>
    <row r="730" spans="1:8" x14ac:dyDescent="0.25">
      <c r="A730" s="10" t="s">
        <v>6</v>
      </c>
      <c r="B730" s="10"/>
      <c r="C730" s="10" t="s">
        <v>854</v>
      </c>
      <c r="D730" s="10" t="str">
        <f t="shared" si="11"/>
        <v>KoSIT - XOV / Anschrift</v>
      </c>
      <c r="E730" s="11" t="s">
        <v>1109</v>
      </c>
      <c r="F730" s="15" t="s">
        <v>1108</v>
      </c>
      <c r="G730" s="10" t="s">
        <v>1423</v>
      </c>
      <c r="H730" s="47"/>
    </row>
    <row r="731" spans="1:8" x14ac:dyDescent="0.25">
      <c r="A731" s="10" t="s">
        <v>241</v>
      </c>
      <c r="B731" s="10"/>
      <c r="C731" s="10" t="s">
        <v>858</v>
      </c>
      <c r="D731" s="10" t="str">
        <f t="shared" si="11"/>
        <v xml:space="preserve">KoSIT - XOV / </v>
      </c>
      <c r="E731" s="11" t="s">
        <v>1109</v>
      </c>
      <c r="F731" s="25"/>
      <c r="G731" s="10" t="s">
        <v>1424</v>
      </c>
      <c r="H731" s="47"/>
    </row>
    <row r="732" spans="1:8" x14ac:dyDescent="0.25">
      <c r="A732" s="10" t="s">
        <v>242</v>
      </c>
      <c r="B732" s="10"/>
      <c r="C732" s="10" t="s">
        <v>853</v>
      </c>
      <c r="D732" s="10" t="str">
        <f t="shared" si="11"/>
        <v>KoSIT - XOV / postfach</v>
      </c>
      <c r="E732" s="11" t="s">
        <v>1109</v>
      </c>
      <c r="F732" s="25" t="s">
        <v>1110</v>
      </c>
      <c r="G732" s="10"/>
      <c r="H732" s="47"/>
    </row>
    <row r="733" spans="1:8" x14ac:dyDescent="0.25">
      <c r="A733" s="10" t="s">
        <v>243</v>
      </c>
      <c r="B733" s="10"/>
      <c r="C733" s="10" t="s">
        <v>853</v>
      </c>
      <c r="D733" s="10" t="str">
        <f t="shared" si="11"/>
        <v>KoSIT - XOV / strasse</v>
      </c>
      <c r="E733" s="11" t="s">
        <v>1109</v>
      </c>
      <c r="F733" s="25" t="s">
        <v>1111</v>
      </c>
      <c r="G733" s="10"/>
      <c r="H733" s="47"/>
    </row>
    <row r="734" spans="1:8" x14ac:dyDescent="0.25">
      <c r="A734" s="10" t="s">
        <v>244</v>
      </c>
      <c r="B734" s="10"/>
      <c r="C734" s="10" t="s">
        <v>853</v>
      </c>
      <c r="D734" s="10" t="str">
        <f t="shared" si="11"/>
        <v>KoSIT - XOV / hausnummer</v>
      </c>
      <c r="E734" s="11" t="s">
        <v>1109</v>
      </c>
      <c r="F734" s="25" t="s">
        <v>1112</v>
      </c>
      <c r="G734" s="10"/>
      <c r="H734" s="47"/>
    </row>
    <row r="735" spans="1:8" x14ac:dyDescent="0.25">
      <c r="A735" s="10" t="s">
        <v>245</v>
      </c>
      <c r="B735" s="10"/>
      <c r="C735" s="10" t="s">
        <v>858</v>
      </c>
      <c r="D735" s="10" t="str">
        <f t="shared" si="11"/>
        <v xml:space="preserve">KoSIT - XOV / </v>
      </c>
      <c r="E735" s="11" t="s">
        <v>1109</v>
      </c>
      <c r="F735" s="25"/>
      <c r="G735" s="10"/>
      <c r="H735" s="47"/>
    </row>
    <row r="736" spans="1:8" x14ac:dyDescent="0.25">
      <c r="A736" s="10" t="s">
        <v>246</v>
      </c>
      <c r="B736" s="10"/>
      <c r="C736" s="10" t="s">
        <v>855</v>
      </c>
      <c r="D736" s="10" t="str">
        <f t="shared" si="11"/>
        <v xml:space="preserve">KoSIT - XOV / ortsteil </v>
      </c>
      <c r="E736" s="11" t="s">
        <v>1109</v>
      </c>
      <c r="F736" s="25" t="s">
        <v>1113</v>
      </c>
      <c r="G736" s="10" t="s">
        <v>1425</v>
      </c>
      <c r="H736" s="47"/>
    </row>
    <row r="737" spans="1:8" x14ac:dyDescent="0.25">
      <c r="A737" s="10" t="s">
        <v>247</v>
      </c>
      <c r="B737" s="10"/>
      <c r="C737" s="10" t="s">
        <v>853</v>
      </c>
      <c r="D737" s="10" t="str">
        <f t="shared" si="11"/>
        <v>KoSIT - XOV / ort</v>
      </c>
      <c r="E737" s="11" t="s">
        <v>1109</v>
      </c>
      <c r="F737" s="25" t="s">
        <v>1114</v>
      </c>
      <c r="G737" s="10" t="s">
        <v>1426</v>
      </c>
      <c r="H737" s="47"/>
    </row>
    <row r="738" spans="1:8" x14ac:dyDescent="0.25">
      <c r="A738" s="10" t="s">
        <v>249</v>
      </c>
      <c r="B738" s="10"/>
      <c r="C738" s="10" t="s">
        <v>853</v>
      </c>
      <c r="D738" s="10" t="str">
        <f t="shared" si="11"/>
        <v>KoSIT - XOV / staat</v>
      </c>
      <c r="E738" s="11" t="s">
        <v>1109</v>
      </c>
      <c r="F738" s="25" t="s">
        <v>1115</v>
      </c>
      <c r="G738" s="10" t="s">
        <v>1427</v>
      </c>
      <c r="H738" s="47"/>
    </row>
    <row r="739" spans="1:8" x14ac:dyDescent="0.25">
      <c r="A739" s="10" t="s">
        <v>1116</v>
      </c>
      <c r="B739" s="10"/>
      <c r="C739" s="10" t="s">
        <v>858</v>
      </c>
      <c r="D739" s="10" t="str">
        <f t="shared" si="11"/>
        <v xml:space="preserve">KoSIT - XOV / </v>
      </c>
      <c r="E739" s="11" t="s">
        <v>1109</v>
      </c>
      <c r="F739" s="25"/>
      <c r="G739" s="10" t="s">
        <v>1428</v>
      </c>
      <c r="H739" s="47"/>
    </row>
    <row r="740" spans="1:8" x14ac:dyDescent="0.25">
      <c r="A740" s="10" t="s">
        <v>250</v>
      </c>
      <c r="B740" s="10"/>
      <c r="C740" s="10" t="s">
        <v>853</v>
      </c>
      <c r="D740" s="10" t="str">
        <f t="shared" si="11"/>
        <v>KoSIT - XOV / postleitzahl</v>
      </c>
      <c r="E740" s="11" t="s">
        <v>1109</v>
      </c>
      <c r="F740" s="25" t="s">
        <v>1117</v>
      </c>
      <c r="G740" s="10"/>
      <c r="H740" s="47"/>
    </row>
    <row r="741" spans="1:8" x14ac:dyDescent="0.25">
      <c r="A741" s="10" t="s">
        <v>251</v>
      </c>
      <c r="B741" s="10"/>
      <c r="C741" s="10" t="s">
        <v>853</v>
      </c>
      <c r="D741" s="10" t="str">
        <f t="shared" si="11"/>
        <v>KoSIT - XOV / id</v>
      </c>
      <c r="E741" s="11" t="s">
        <v>1109</v>
      </c>
      <c r="F741" s="25" t="s">
        <v>1118</v>
      </c>
      <c r="G741" s="10" t="s">
        <v>1429</v>
      </c>
      <c r="H741" s="47"/>
    </row>
    <row r="742" spans="1:8" x14ac:dyDescent="0.25">
      <c r="A742" s="10" t="s">
        <v>23</v>
      </c>
      <c r="B742" s="10"/>
      <c r="C742" s="10" t="s">
        <v>856</v>
      </c>
      <c r="D742" s="10" t="str">
        <f t="shared" si="11"/>
        <v>KoSIT - XOV / NatuerlichePerson</v>
      </c>
      <c r="E742" s="11" t="s">
        <v>1109</v>
      </c>
      <c r="F742" s="15" t="s">
        <v>1119</v>
      </c>
      <c r="G742" s="10"/>
      <c r="H742" s="47"/>
    </row>
    <row r="743" spans="1:8" x14ac:dyDescent="0.25">
      <c r="A743" s="10" t="s">
        <v>23</v>
      </c>
      <c r="B743" s="10"/>
      <c r="C743" s="10" t="s">
        <v>856</v>
      </c>
      <c r="D743" s="10" t="str">
        <f t="shared" si="11"/>
        <v>KoSIT - XOV / Organisation</v>
      </c>
      <c r="E743" s="11" t="s">
        <v>1109</v>
      </c>
      <c r="F743" s="15" t="s">
        <v>1120</v>
      </c>
      <c r="G743" s="10"/>
      <c r="H743" s="47"/>
    </row>
    <row r="744" spans="1:8" x14ac:dyDescent="0.25">
      <c r="A744" s="10" t="s">
        <v>23</v>
      </c>
      <c r="B744" s="10"/>
      <c r="C744" s="10" t="s">
        <v>856</v>
      </c>
      <c r="D744" s="10" t="str">
        <f t="shared" si="11"/>
        <v>KoSIT - XOV / Behoerde</v>
      </c>
      <c r="E744" s="11" t="s">
        <v>1109</v>
      </c>
      <c r="F744" s="15" t="s">
        <v>1121</v>
      </c>
      <c r="G744" s="10"/>
      <c r="H744" s="47"/>
    </row>
    <row r="745" spans="1:8" x14ac:dyDescent="0.25">
      <c r="A745" s="10" t="s">
        <v>561</v>
      </c>
      <c r="B745" s="10"/>
      <c r="C745" s="10" t="s">
        <v>858</v>
      </c>
      <c r="D745" s="10" t="str">
        <f t="shared" si="11"/>
        <v xml:space="preserve">KoSIT - XOV / </v>
      </c>
      <c r="E745" s="11" t="s">
        <v>1109</v>
      </c>
      <c r="F745" s="25"/>
      <c r="G745" s="10"/>
      <c r="H745" s="47"/>
    </row>
    <row r="746" spans="1:8" x14ac:dyDescent="0.25">
      <c r="A746" s="10" t="s">
        <v>252</v>
      </c>
      <c r="B746" s="10"/>
      <c r="C746" s="10" t="s">
        <v>858</v>
      </c>
      <c r="D746" s="10" t="str">
        <f t="shared" si="11"/>
        <v xml:space="preserve">KoSIT - XOV / </v>
      </c>
      <c r="E746" s="11" t="s">
        <v>1109</v>
      </c>
      <c r="F746" s="25"/>
      <c r="G746" s="10"/>
      <c r="H746" s="47"/>
    </row>
    <row r="747" spans="1:8" x14ac:dyDescent="0.25">
      <c r="A747" s="10" t="s">
        <v>562</v>
      </c>
      <c r="B747" s="10"/>
      <c r="C747" s="10" t="s">
        <v>858</v>
      </c>
      <c r="D747" s="10" t="str">
        <f t="shared" si="11"/>
        <v xml:space="preserve">KoSIT - XOV / </v>
      </c>
      <c r="E747" s="11" t="s">
        <v>1109</v>
      </c>
      <c r="F747" s="25"/>
      <c r="G747" s="10"/>
      <c r="H747" s="47"/>
    </row>
    <row r="748" spans="1:8" x14ac:dyDescent="0.25">
      <c r="A748" s="10" t="s">
        <v>26</v>
      </c>
      <c r="B748" s="10"/>
      <c r="C748" s="10" t="s">
        <v>855</v>
      </c>
      <c r="D748" s="10" t="str">
        <f t="shared" si="11"/>
        <v>KoSIT - XOV / Kommunikation</v>
      </c>
      <c r="E748" s="11" t="s">
        <v>1109</v>
      </c>
      <c r="F748" s="15" t="s">
        <v>1122</v>
      </c>
      <c r="G748" s="10"/>
      <c r="H748" s="47"/>
    </row>
    <row r="749" spans="1:8" x14ac:dyDescent="0.25">
      <c r="A749" s="10" t="s">
        <v>580</v>
      </c>
      <c r="B749" s="10"/>
      <c r="C749" s="10" t="s">
        <v>858</v>
      </c>
      <c r="D749" s="10" t="str">
        <f t="shared" si="11"/>
        <v xml:space="preserve">KoSIT - XOV / </v>
      </c>
      <c r="E749" s="11" t="s">
        <v>1109</v>
      </c>
      <c r="F749" s="25"/>
      <c r="G749" s="10"/>
      <c r="H749" s="47"/>
    </row>
    <row r="750" spans="1:8" x14ac:dyDescent="0.25">
      <c r="A750" s="10" t="s">
        <v>581</v>
      </c>
      <c r="B750" s="10"/>
      <c r="C750" s="10" t="s">
        <v>858</v>
      </c>
      <c r="D750" s="10" t="str">
        <f t="shared" si="11"/>
        <v xml:space="preserve">KoSIT - XOV / </v>
      </c>
      <c r="E750" s="11" t="s">
        <v>1109</v>
      </c>
      <c r="F750" s="25"/>
      <c r="G750" s="10"/>
      <c r="H750" s="47"/>
    </row>
    <row r="751" spans="1:8" x14ac:dyDescent="0.25">
      <c r="A751" s="10" t="s">
        <v>582</v>
      </c>
      <c r="B751" s="10"/>
      <c r="C751" s="10" t="s">
        <v>858</v>
      </c>
      <c r="D751" s="10" t="str">
        <f t="shared" si="11"/>
        <v xml:space="preserve">KoSIT - XOV / </v>
      </c>
      <c r="E751" s="11" t="s">
        <v>1109</v>
      </c>
      <c r="F751" s="25"/>
      <c r="G751" s="10"/>
      <c r="H751" s="47"/>
    </row>
    <row r="752" spans="1:8" x14ac:dyDescent="0.25">
      <c r="A752" s="10" t="s">
        <v>34</v>
      </c>
      <c r="B752" s="10"/>
      <c r="C752" s="10" t="s">
        <v>855</v>
      </c>
      <c r="D752" s="10" t="str">
        <f t="shared" si="11"/>
        <v>KoSIT - XOV / Goekodierung</v>
      </c>
      <c r="E752" s="11" t="s">
        <v>1109</v>
      </c>
      <c r="F752" s="15" t="s">
        <v>1123</v>
      </c>
      <c r="G752" s="10" t="s">
        <v>1430</v>
      </c>
      <c r="H752" s="47"/>
    </row>
    <row r="753" spans="1:8" x14ac:dyDescent="0.25">
      <c r="A753" s="10" t="s">
        <v>253</v>
      </c>
      <c r="B753" s="10"/>
      <c r="C753" s="10" t="s">
        <v>856</v>
      </c>
      <c r="D753" s="10" t="str">
        <f t="shared" si="11"/>
        <v>KoSIT - XOV / Goekodierung.koordinates1</v>
      </c>
      <c r="E753" s="11" t="s">
        <v>1109</v>
      </c>
      <c r="F753" s="25" t="s">
        <v>1124</v>
      </c>
      <c r="G753" s="10"/>
      <c r="H753" s="47"/>
    </row>
    <row r="754" spans="1:8" x14ac:dyDescent="0.25">
      <c r="A754" s="10" t="s">
        <v>253</v>
      </c>
      <c r="B754" s="10"/>
      <c r="C754" s="10" t="s">
        <v>856</v>
      </c>
      <c r="D754" s="10" t="str">
        <f t="shared" si="11"/>
        <v>KoSIT - XOV / Goekodierung.koordinates2</v>
      </c>
      <c r="E754" s="11" t="s">
        <v>1109</v>
      </c>
      <c r="F754" s="25" t="s">
        <v>1125</v>
      </c>
      <c r="G754" s="10"/>
      <c r="H754" s="47"/>
    </row>
    <row r="755" spans="1:8" x14ac:dyDescent="0.25">
      <c r="A755" s="10" t="s">
        <v>254</v>
      </c>
      <c r="B755" s="10"/>
      <c r="C755" s="10" t="s">
        <v>853</v>
      </c>
      <c r="D755" s="10" t="str">
        <f t="shared" si="11"/>
        <v xml:space="preserve">KoSIT - XOV / koordinatensystem </v>
      </c>
      <c r="E755" s="11" t="s">
        <v>1109</v>
      </c>
      <c r="F755" s="25" t="s">
        <v>1126</v>
      </c>
      <c r="G755" s="10" t="s">
        <v>1431</v>
      </c>
      <c r="H755" s="47"/>
    </row>
    <row r="756" spans="1:8" x14ac:dyDescent="0.25">
      <c r="A756" s="10" t="s">
        <v>563</v>
      </c>
      <c r="B756" s="10"/>
      <c r="C756" s="10" t="s">
        <v>856</v>
      </c>
      <c r="D756" s="10" t="str">
        <f t="shared" si="11"/>
        <v>KoSIT - XOV / gemarkung</v>
      </c>
      <c r="E756" s="11" t="s">
        <v>1109</v>
      </c>
      <c r="F756" s="25" t="s">
        <v>1127</v>
      </c>
      <c r="G756" s="10"/>
      <c r="H756" s="47"/>
    </row>
    <row r="757" spans="1:8" x14ac:dyDescent="0.25">
      <c r="A757" s="10" t="s">
        <v>38</v>
      </c>
      <c r="B757" s="10"/>
      <c r="C757" s="10" t="s">
        <v>858</v>
      </c>
      <c r="D757" s="10" t="str">
        <f t="shared" si="11"/>
        <v xml:space="preserve">KoSIT - XOV / </v>
      </c>
      <c r="E757" s="11" t="s">
        <v>1109</v>
      </c>
      <c r="F757" s="25"/>
      <c r="G757" s="10"/>
      <c r="H757" s="47"/>
    </row>
    <row r="758" spans="1:8" x14ac:dyDescent="0.25">
      <c r="A758" s="10" t="s">
        <v>564</v>
      </c>
      <c r="B758" s="10"/>
      <c r="C758" s="10" t="s">
        <v>858</v>
      </c>
      <c r="D758" s="10" t="str">
        <f t="shared" si="11"/>
        <v xml:space="preserve">KoSIT - XOV / </v>
      </c>
      <c r="E758" s="11" t="s">
        <v>1109</v>
      </c>
      <c r="F758" s="25"/>
      <c r="G758" s="10"/>
      <c r="H758" s="47"/>
    </row>
    <row r="759" spans="1:8" x14ac:dyDescent="0.25">
      <c r="A759" s="10" t="s">
        <v>565</v>
      </c>
      <c r="B759" s="10"/>
      <c r="C759" s="10" t="s">
        <v>858</v>
      </c>
      <c r="D759" s="10" t="str">
        <f t="shared" si="11"/>
        <v xml:space="preserve">KoSIT - XOV / </v>
      </c>
      <c r="E759" s="11" t="s">
        <v>1109</v>
      </c>
      <c r="F759" s="25"/>
      <c r="G759" s="10"/>
      <c r="H759" s="47"/>
    </row>
    <row r="760" spans="1:8" x14ac:dyDescent="0.25">
      <c r="A760" s="10" t="s">
        <v>566</v>
      </c>
      <c r="B760" s="10"/>
      <c r="C760" s="10" t="s">
        <v>858</v>
      </c>
      <c r="D760" s="10" t="str">
        <f t="shared" si="11"/>
        <v xml:space="preserve">KoSIT - XOV / </v>
      </c>
      <c r="E760" s="11" t="s">
        <v>1109</v>
      </c>
      <c r="F760" s="25"/>
      <c r="G760" s="10"/>
      <c r="H760" s="47"/>
    </row>
    <row r="761" spans="1:8" x14ac:dyDescent="0.25">
      <c r="A761" s="10" t="s">
        <v>42</v>
      </c>
      <c r="B761" s="10"/>
      <c r="C761" s="10" t="s">
        <v>857</v>
      </c>
      <c r="D761" s="10" t="str">
        <f t="shared" si="11"/>
        <v>KoSIT - XOV / Staat</v>
      </c>
      <c r="E761" s="11" t="s">
        <v>1109</v>
      </c>
      <c r="F761" s="15" t="s">
        <v>1128</v>
      </c>
      <c r="G761" s="10"/>
      <c r="H761" s="47"/>
    </row>
    <row r="762" spans="1:8" x14ac:dyDescent="0.25">
      <c r="A762" s="10" t="s">
        <v>255</v>
      </c>
      <c r="B762" s="10"/>
      <c r="C762" s="10" t="s">
        <v>858</v>
      </c>
      <c r="D762" s="10" t="str">
        <f t="shared" si="11"/>
        <v xml:space="preserve">KoSIT - XOV / </v>
      </c>
      <c r="E762" s="11" t="s">
        <v>1109</v>
      </c>
      <c r="F762" s="25"/>
      <c r="G762" s="10"/>
      <c r="H762" s="47"/>
    </row>
    <row r="763" spans="1:8" x14ac:dyDescent="0.25">
      <c r="A763" s="10" t="s">
        <v>256</v>
      </c>
      <c r="B763" s="10"/>
      <c r="C763" s="10" t="s">
        <v>857</v>
      </c>
      <c r="D763" s="10" t="str">
        <f t="shared" si="11"/>
        <v>KoSIT - XOV / staat</v>
      </c>
      <c r="E763" s="11" t="s">
        <v>1109</v>
      </c>
      <c r="F763" s="25" t="s">
        <v>1115</v>
      </c>
      <c r="G763" s="10" t="s">
        <v>1432</v>
      </c>
      <c r="H763" s="47"/>
    </row>
    <row r="764" spans="1:8" x14ac:dyDescent="0.25">
      <c r="A764" s="10" t="s">
        <v>1129</v>
      </c>
      <c r="B764" s="10"/>
      <c r="C764" s="10" t="s">
        <v>853</v>
      </c>
      <c r="D764" s="10" t="str">
        <f t="shared" si="11"/>
        <v>KoSIT - XOV / Organisation</v>
      </c>
      <c r="E764" s="11" t="s">
        <v>1109</v>
      </c>
      <c r="F764" s="15" t="s">
        <v>1120</v>
      </c>
      <c r="G764" s="10"/>
      <c r="H764" s="47"/>
    </row>
    <row r="765" spans="1:8" x14ac:dyDescent="0.25">
      <c r="A765" s="10" t="s">
        <v>263</v>
      </c>
      <c r="B765" s="10"/>
      <c r="C765" s="10" t="s">
        <v>853</v>
      </c>
      <c r="D765" s="10" t="str">
        <f t="shared" si="11"/>
        <v>KoSIT - XOV / Registierung.id</v>
      </c>
      <c r="E765" s="11" t="s">
        <v>1109</v>
      </c>
      <c r="F765" s="15" t="s">
        <v>1130</v>
      </c>
      <c r="G765" s="10" t="s">
        <v>1433</v>
      </c>
      <c r="H765" s="47"/>
    </row>
    <row r="766" spans="1:8" x14ac:dyDescent="0.25">
      <c r="A766" s="10" t="s">
        <v>475</v>
      </c>
      <c r="B766" s="10"/>
      <c r="C766" s="10" t="s">
        <v>853</v>
      </c>
      <c r="D766" s="10" t="str">
        <f t="shared" si="11"/>
        <v>KoSIT - XOV / id</v>
      </c>
      <c r="E766" s="11" t="s">
        <v>1109</v>
      </c>
      <c r="F766" s="25" t="s">
        <v>1118</v>
      </c>
      <c r="G766" s="10"/>
      <c r="H766" s="47"/>
    </row>
    <row r="767" spans="1:8" x14ac:dyDescent="0.25">
      <c r="A767" s="10" t="s">
        <v>258</v>
      </c>
      <c r="B767" s="10"/>
      <c r="C767" s="10" t="s">
        <v>855</v>
      </c>
      <c r="D767" s="10" t="str">
        <f t="shared" si="11"/>
        <v>KoSIT - XOV / NameOrganisation.name</v>
      </c>
      <c r="E767" s="11" t="s">
        <v>1109</v>
      </c>
      <c r="F767" s="15" t="s">
        <v>1131</v>
      </c>
      <c r="G767" s="10" t="s">
        <v>1434</v>
      </c>
      <c r="H767" s="47"/>
    </row>
    <row r="768" spans="1:8" x14ac:dyDescent="0.25">
      <c r="A768" s="10" t="s">
        <v>259</v>
      </c>
      <c r="B768" s="10"/>
      <c r="C768" s="10" t="s">
        <v>857</v>
      </c>
      <c r="D768" s="10" t="str">
        <f t="shared" si="11"/>
        <v>KoSIT - XOV / NameOrganisation.name</v>
      </c>
      <c r="E768" s="11" t="s">
        <v>1109</v>
      </c>
      <c r="F768" s="15" t="s">
        <v>1131</v>
      </c>
      <c r="G768" s="10" t="s">
        <v>1435</v>
      </c>
      <c r="H768" s="47"/>
    </row>
    <row r="769" spans="1:8" x14ac:dyDescent="0.25">
      <c r="A769" s="10" t="s">
        <v>260</v>
      </c>
      <c r="B769" s="10"/>
      <c r="C769" s="10" t="s">
        <v>853</v>
      </c>
      <c r="D769" s="10" t="str">
        <f t="shared" si="11"/>
        <v>KoSIT - XOV / rechtsform</v>
      </c>
      <c r="E769" s="11" t="s">
        <v>1109</v>
      </c>
      <c r="F769" s="25" t="s">
        <v>1132</v>
      </c>
      <c r="G769" s="10"/>
      <c r="H769" s="47"/>
    </row>
    <row r="770" spans="1:8" x14ac:dyDescent="0.25">
      <c r="A770" s="10" t="s">
        <v>261</v>
      </c>
      <c r="B770" s="10"/>
      <c r="C770" s="10" t="s">
        <v>858</v>
      </c>
      <c r="D770" s="10" t="str">
        <f t="shared" ref="D770:D833" si="12">CONCATENATE(E770, " / ", F770)</f>
        <v xml:space="preserve">KoSIT - XOV / </v>
      </c>
      <c r="E770" s="11" t="s">
        <v>1109</v>
      </c>
      <c r="F770" s="25"/>
      <c r="G770" s="10" t="s">
        <v>1436</v>
      </c>
      <c r="H770" s="47"/>
    </row>
    <row r="771" spans="1:8" x14ac:dyDescent="0.25">
      <c r="A771" s="10" t="s">
        <v>262</v>
      </c>
      <c r="B771" s="10"/>
      <c r="C771" s="10" t="s">
        <v>853</v>
      </c>
      <c r="D771" s="10" t="str">
        <f t="shared" si="12"/>
        <v>KoSIT - XOV / zweck</v>
      </c>
      <c r="E771" s="11" t="s">
        <v>1109</v>
      </c>
      <c r="F771" s="25" t="s">
        <v>1133</v>
      </c>
      <c r="G771" s="10" t="s">
        <v>1437</v>
      </c>
      <c r="H771" s="47"/>
    </row>
    <row r="772" spans="1:8" x14ac:dyDescent="0.25">
      <c r="A772" s="10" t="s">
        <v>264</v>
      </c>
      <c r="B772" s="10"/>
      <c r="C772" s="10" t="s">
        <v>855</v>
      </c>
      <c r="D772" s="10" t="str">
        <f t="shared" si="12"/>
        <v>KoSIT - XOV / anschrift</v>
      </c>
      <c r="E772" s="11" t="s">
        <v>1109</v>
      </c>
      <c r="F772" s="25" t="s">
        <v>1134</v>
      </c>
      <c r="G772" s="10"/>
      <c r="H772" s="47"/>
    </row>
    <row r="773" spans="1:8" x14ac:dyDescent="0.25">
      <c r="A773" s="10" t="s">
        <v>476</v>
      </c>
      <c r="B773" s="10"/>
      <c r="C773" s="10" t="s">
        <v>853</v>
      </c>
      <c r="D773" s="10" t="str">
        <f t="shared" si="12"/>
        <v>KoSIT - XOV / anschrift</v>
      </c>
      <c r="E773" s="11" t="s">
        <v>1109</v>
      </c>
      <c r="F773" s="25" t="s">
        <v>1134</v>
      </c>
      <c r="G773" s="10"/>
      <c r="H773" s="47"/>
    </row>
    <row r="774" spans="1:8" x14ac:dyDescent="0.25">
      <c r="A774" s="10" t="s">
        <v>478</v>
      </c>
      <c r="B774" s="10"/>
      <c r="C774" s="10" t="s">
        <v>854</v>
      </c>
      <c r="D774" s="10" t="str">
        <f t="shared" si="12"/>
        <v>KoSIT - XOV / anschrift</v>
      </c>
      <c r="E774" s="11" t="s">
        <v>1109</v>
      </c>
      <c r="F774" s="25" t="s">
        <v>1134</v>
      </c>
      <c r="G774" s="10"/>
      <c r="H774" s="47"/>
    </row>
    <row r="775" spans="1:8" x14ac:dyDescent="0.25">
      <c r="A775" s="10" t="s">
        <v>53</v>
      </c>
      <c r="B775" s="10"/>
      <c r="C775" s="10" t="s">
        <v>856</v>
      </c>
      <c r="D775" s="10" t="str">
        <f t="shared" si="12"/>
        <v>KoSIT - XOV / Anschrift</v>
      </c>
      <c r="E775" s="11" t="s">
        <v>1109</v>
      </c>
      <c r="F775" s="25" t="s">
        <v>1108</v>
      </c>
      <c r="G775" s="10"/>
      <c r="H775" s="47"/>
    </row>
    <row r="776" spans="1:8" x14ac:dyDescent="0.25">
      <c r="A776" s="10" t="s">
        <v>265</v>
      </c>
      <c r="B776" s="10"/>
      <c r="C776" s="10" t="s">
        <v>857</v>
      </c>
      <c r="D776" s="10" t="str">
        <f t="shared" si="12"/>
        <v>KoSIT - XOV / zusatz</v>
      </c>
      <c r="E776" s="11" t="s">
        <v>1109</v>
      </c>
      <c r="F776" s="25" t="s">
        <v>1135</v>
      </c>
      <c r="G776" s="10"/>
      <c r="H776" s="47"/>
    </row>
    <row r="777" spans="1:8" x14ac:dyDescent="0.25">
      <c r="A777" s="10" t="s">
        <v>266</v>
      </c>
      <c r="B777" s="10"/>
      <c r="C777" s="10" t="s">
        <v>855</v>
      </c>
      <c r="D777" s="10" t="str">
        <f t="shared" si="12"/>
        <v>KoSIT - XOV / id</v>
      </c>
      <c r="E777" s="11" t="s">
        <v>1109</v>
      </c>
      <c r="F777" s="25" t="s">
        <v>1118</v>
      </c>
      <c r="G777" s="10"/>
      <c r="H777" s="47"/>
    </row>
    <row r="778" spans="1:8" x14ac:dyDescent="0.25">
      <c r="A778" s="10" t="s">
        <v>267</v>
      </c>
      <c r="B778" s="10"/>
      <c r="C778" s="10" t="s">
        <v>853</v>
      </c>
      <c r="D778" s="10" t="str">
        <f t="shared" si="12"/>
        <v>KoSIT - XOV / anschrift</v>
      </c>
      <c r="E778" s="11" t="s">
        <v>1109</v>
      </c>
      <c r="F778" s="25" t="s">
        <v>1134</v>
      </c>
      <c r="G778" s="10"/>
      <c r="H778" s="47"/>
    </row>
    <row r="779" spans="1:8" x14ac:dyDescent="0.25">
      <c r="A779" s="10" t="s">
        <v>268</v>
      </c>
      <c r="B779" s="10"/>
      <c r="C779" s="10" t="s">
        <v>855</v>
      </c>
      <c r="D779" s="10" t="str">
        <f t="shared" si="12"/>
        <v>KoSIT - XOV / Anschrift.goekodierung</v>
      </c>
      <c r="E779" s="11" t="s">
        <v>1109</v>
      </c>
      <c r="F779" s="15" t="s">
        <v>1394</v>
      </c>
      <c r="G779" s="10"/>
      <c r="H779" s="47"/>
    </row>
    <row r="780" spans="1:8" x14ac:dyDescent="0.25">
      <c r="A780" s="10" t="s">
        <v>57</v>
      </c>
      <c r="B780" s="10"/>
      <c r="C780" s="10" t="s">
        <v>858</v>
      </c>
      <c r="D780" s="10" t="str">
        <f t="shared" si="12"/>
        <v xml:space="preserve">KoSIT - XOV / </v>
      </c>
      <c r="E780" s="11" t="s">
        <v>1109</v>
      </c>
      <c r="F780" s="25"/>
      <c r="G780" s="10"/>
      <c r="H780" s="47"/>
    </row>
    <row r="781" spans="1:8" x14ac:dyDescent="0.25">
      <c r="A781" s="10" t="s">
        <v>567</v>
      </c>
      <c r="B781" s="10"/>
      <c r="C781" s="10" t="s">
        <v>858</v>
      </c>
      <c r="D781" s="10" t="str">
        <f t="shared" si="12"/>
        <v xml:space="preserve">KoSIT - XOV / </v>
      </c>
      <c r="E781" s="11" t="s">
        <v>1109</v>
      </c>
      <c r="F781" s="25"/>
      <c r="G781" s="10"/>
      <c r="H781" s="47"/>
    </row>
    <row r="782" spans="1:8" x14ac:dyDescent="0.25">
      <c r="A782" s="10" t="s">
        <v>568</v>
      </c>
      <c r="B782" s="10"/>
      <c r="C782" s="10" t="s">
        <v>858</v>
      </c>
      <c r="D782" s="10" t="str">
        <f t="shared" si="12"/>
        <v xml:space="preserve">KoSIT - XOV / </v>
      </c>
      <c r="E782" s="11" t="s">
        <v>1109</v>
      </c>
      <c r="F782" s="25"/>
      <c r="G782" s="10"/>
      <c r="H782" s="47"/>
    </row>
    <row r="783" spans="1:8" x14ac:dyDescent="0.25">
      <c r="A783" s="10" t="s">
        <v>569</v>
      </c>
      <c r="B783" s="10"/>
      <c r="C783" s="10" t="s">
        <v>858</v>
      </c>
      <c r="D783" s="10" t="str">
        <f t="shared" si="12"/>
        <v xml:space="preserve">KoSIT - XOV / </v>
      </c>
      <c r="E783" s="11" t="s">
        <v>1109</v>
      </c>
      <c r="F783" s="25"/>
      <c r="G783" s="10"/>
      <c r="H783" s="47"/>
    </row>
    <row r="784" spans="1:8" x14ac:dyDescent="0.25">
      <c r="A784" s="10" t="s">
        <v>269</v>
      </c>
      <c r="B784" s="10"/>
      <c r="C784" s="10" t="s">
        <v>853</v>
      </c>
      <c r="D784" s="10" t="str">
        <f t="shared" si="12"/>
        <v>KoSIT - XOV / Zeitraum</v>
      </c>
      <c r="E784" s="11" t="s">
        <v>1109</v>
      </c>
      <c r="F784" s="15" t="s">
        <v>1136</v>
      </c>
      <c r="G784" s="10"/>
      <c r="H784" s="47"/>
    </row>
    <row r="785" spans="1:8" x14ac:dyDescent="0.25">
      <c r="A785" s="10" t="s">
        <v>43</v>
      </c>
      <c r="B785" s="10"/>
      <c r="C785" s="10" t="s">
        <v>853</v>
      </c>
      <c r="D785" s="10" t="str">
        <f t="shared" si="12"/>
        <v>KoSIT - XOV / NatuerlichePerson</v>
      </c>
      <c r="E785" s="11" t="s">
        <v>1109</v>
      </c>
      <c r="F785" s="42" t="s">
        <v>1119</v>
      </c>
      <c r="G785" s="10" t="s">
        <v>1438</v>
      </c>
      <c r="H785" s="47"/>
    </row>
    <row r="786" spans="1:8" ht="30" x14ac:dyDescent="0.25">
      <c r="A786" s="10" t="s">
        <v>481</v>
      </c>
      <c r="B786" s="10"/>
      <c r="C786" s="10" t="s">
        <v>853</v>
      </c>
      <c r="D786" s="10" t="str">
        <f t="shared" si="12"/>
        <v>KoSIT - XOV / NatuerlichePerson. identifikationsnummer</v>
      </c>
      <c r="E786" s="11" t="s">
        <v>1109</v>
      </c>
      <c r="F786" s="42" t="s">
        <v>1393</v>
      </c>
      <c r="G786" s="10"/>
      <c r="H786" s="47"/>
    </row>
    <row r="787" spans="1:8" x14ac:dyDescent="0.25">
      <c r="A787" s="10" t="s">
        <v>481</v>
      </c>
      <c r="B787" s="10"/>
      <c r="C787" s="10" t="s">
        <v>853</v>
      </c>
      <c r="D787" s="10" t="str">
        <f t="shared" si="12"/>
        <v>KoSIT - XOV / id</v>
      </c>
      <c r="E787" s="11" t="s">
        <v>1109</v>
      </c>
      <c r="F787" s="25" t="s">
        <v>1118</v>
      </c>
      <c r="G787" s="10" t="s">
        <v>1439</v>
      </c>
      <c r="H787" s="47"/>
    </row>
    <row r="788" spans="1:8" ht="30" x14ac:dyDescent="0.25">
      <c r="A788" s="10" t="s">
        <v>270</v>
      </c>
      <c r="B788" s="10"/>
      <c r="C788" s="10" t="s">
        <v>858</v>
      </c>
      <c r="D788" s="10" t="str">
        <f t="shared" si="12"/>
        <v xml:space="preserve">KoSIT - XOV / </v>
      </c>
      <c r="E788" s="11" t="s">
        <v>1109</v>
      </c>
      <c r="F788" s="25"/>
      <c r="G788" s="25" t="s">
        <v>1440</v>
      </c>
      <c r="H788" s="47"/>
    </row>
    <row r="789" spans="1:8" x14ac:dyDescent="0.25">
      <c r="A789" s="10" t="s">
        <v>271</v>
      </c>
      <c r="B789" s="10"/>
      <c r="C789" s="10" t="s">
        <v>856</v>
      </c>
      <c r="D789" s="10" t="str">
        <f t="shared" si="12"/>
        <v>KoSIT - XOV / vorname</v>
      </c>
      <c r="E789" s="11" t="s">
        <v>1109</v>
      </c>
      <c r="F789" s="25" t="s">
        <v>1137</v>
      </c>
      <c r="G789" s="10"/>
      <c r="H789" s="47"/>
    </row>
    <row r="790" spans="1:8" x14ac:dyDescent="0.25">
      <c r="A790" s="10" t="s">
        <v>272</v>
      </c>
      <c r="B790" s="10"/>
      <c r="C790" s="10" t="s">
        <v>855</v>
      </c>
      <c r="D790" s="10" t="str">
        <f t="shared" si="12"/>
        <v>KoSIT - XOV / familienname</v>
      </c>
      <c r="E790" s="11" t="s">
        <v>1109</v>
      </c>
      <c r="F790" s="25" t="s">
        <v>1138</v>
      </c>
      <c r="G790" s="10" t="s">
        <v>1441</v>
      </c>
      <c r="H790" s="47"/>
    </row>
    <row r="791" spans="1:8" x14ac:dyDescent="0.25">
      <c r="A791" s="10" t="s">
        <v>570</v>
      </c>
      <c r="B791" s="10"/>
      <c r="C791" s="10" t="s">
        <v>857</v>
      </c>
      <c r="D791" s="10" t="str">
        <f t="shared" si="12"/>
        <v>KoSIT - XOV / weitererName</v>
      </c>
      <c r="E791" s="11" t="s">
        <v>1109</v>
      </c>
      <c r="F791" s="25" t="s">
        <v>1139</v>
      </c>
      <c r="G791" s="10"/>
      <c r="H791" s="47"/>
    </row>
    <row r="792" spans="1:8" x14ac:dyDescent="0.25">
      <c r="A792" s="10" t="s">
        <v>273</v>
      </c>
      <c r="B792" s="10"/>
      <c r="C792" s="10" t="s">
        <v>857</v>
      </c>
      <c r="D792" s="10" t="str">
        <f t="shared" si="12"/>
        <v>KoSIT - XOV / rufname</v>
      </c>
      <c r="E792" s="11" t="s">
        <v>1109</v>
      </c>
      <c r="F792" s="25" t="s">
        <v>1140</v>
      </c>
      <c r="G792" s="10"/>
      <c r="H792" s="47"/>
    </row>
    <row r="793" spans="1:8" x14ac:dyDescent="0.25">
      <c r="A793" s="10" t="s">
        <v>274</v>
      </c>
      <c r="B793" s="10"/>
      <c r="C793" s="10" t="s">
        <v>853</v>
      </c>
      <c r="D793" s="10" t="str">
        <f t="shared" si="12"/>
        <v>KoSIT - XOV / geschlecht</v>
      </c>
      <c r="E793" s="11" t="s">
        <v>1109</v>
      </c>
      <c r="F793" s="25" t="s">
        <v>1141</v>
      </c>
      <c r="G793" s="10"/>
      <c r="H793" s="47"/>
    </row>
    <row r="794" spans="1:8" x14ac:dyDescent="0.25">
      <c r="A794" s="10" t="s">
        <v>275</v>
      </c>
      <c r="B794" s="10"/>
      <c r="C794" s="10" t="s">
        <v>853</v>
      </c>
      <c r="D794" s="10" t="str">
        <f t="shared" si="12"/>
        <v>KoSIT - XOV / geburtsname</v>
      </c>
      <c r="E794" s="11" t="s">
        <v>1109</v>
      </c>
      <c r="F794" s="25" t="s">
        <v>1142</v>
      </c>
      <c r="G794" s="10"/>
      <c r="H794" s="47"/>
    </row>
    <row r="795" spans="1:8" x14ac:dyDescent="0.25">
      <c r="A795" s="10" t="s">
        <v>276</v>
      </c>
      <c r="B795" s="10"/>
      <c r="C795" s="10" t="s">
        <v>853</v>
      </c>
      <c r="D795" s="10" t="str">
        <f t="shared" si="12"/>
        <v>KoSIT - XOV / Geburt.datum</v>
      </c>
      <c r="E795" s="11" t="s">
        <v>1109</v>
      </c>
      <c r="F795" s="15" t="s">
        <v>1143</v>
      </c>
      <c r="G795" s="10"/>
      <c r="H795" s="47"/>
    </row>
    <row r="796" spans="1:8" x14ac:dyDescent="0.25">
      <c r="A796" s="10" t="s">
        <v>277</v>
      </c>
      <c r="B796" s="10"/>
      <c r="C796" s="10" t="s">
        <v>853</v>
      </c>
      <c r="D796" s="10" t="str">
        <f t="shared" si="12"/>
        <v>KoSIT - XOV / Tod.datum</v>
      </c>
      <c r="E796" s="11" t="s">
        <v>1109</v>
      </c>
      <c r="F796" s="15" t="s">
        <v>1144</v>
      </c>
      <c r="G796" s="10"/>
      <c r="H796" s="47"/>
    </row>
    <row r="797" spans="1:8" x14ac:dyDescent="0.25">
      <c r="A797" s="10" t="s">
        <v>278</v>
      </c>
      <c r="B797" s="10"/>
      <c r="C797" s="10" t="s">
        <v>857</v>
      </c>
      <c r="D797" s="10" t="str">
        <f t="shared" si="12"/>
        <v>KoSIT - XOV / Geburt.geburtsort</v>
      </c>
      <c r="E797" s="11" t="s">
        <v>1109</v>
      </c>
      <c r="F797" s="15" t="s">
        <v>1145</v>
      </c>
      <c r="G797" s="10" t="s">
        <v>1442</v>
      </c>
      <c r="H797" s="47"/>
    </row>
    <row r="798" spans="1:8" x14ac:dyDescent="0.25">
      <c r="A798" s="10" t="s">
        <v>571</v>
      </c>
      <c r="B798" s="10"/>
      <c r="C798" s="10" t="s">
        <v>857</v>
      </c>
      <c r="D798" s="10" t="str">
        <f t="shared" si="12"/>
        <v>KoSIT - XOV / Tod.sterbeort</v>
      </c>
      <c r="E798" s="11" t="s">
        <v>1109</v>
      </c>
      <c r="F798" s="15" t="s">
        <v>1146</v>
      </c>
      <c r="G798" s="10" t="s">
        <v>1442</v>
      </c>
      <c r="H798" s="47"/>
    </row>
    <row r="799" spans="1:8" x14ac:dyDescent="0.25">
      <c r="A799" s="10" t="s">
        <v>279</v>
      </c>
      <c r="B799" s="10"/>
      <c r="C799" s="10" t="s">
        <v>853</v>
      </c>
      <c r="D799" s="10" t="str">
        <f t="shared" si="12"/>
        <v>KoSIT - XOV / Geburt.geburtsort</v>
      </c>
      <c r="E799" s="11" t="s">
        <v>1109</v>
      </c>
      <c r="F799" s="15" t="s">
        <v>1145</v>
      </c>
      <c r="G799" s="10" t="s">
        <v>1443</v>
      </c>
      <c r="H799" s="47"/>
    </row>
    <row r="800" spans="1:8" x14ac:dyDescent="0.25">
      <c r="A800" s="10" t="s">
        <v>505</v>
      </c>
      <c r="B800" s="10"/>
      <c r="C800" s="10" t="s">
        <v>853</v>
      </c>
      <c r="D800" s="10" t="str">
        <f t="shared" si="12"/>
        <v>KoSIT - XOV / Tod.sterbeort</v>
      </c>
      <c r="E800" s="11" t="s">
        <v>1109</v>
      </c>
      <c r="F800" s="15" t="s">
        <v>1146</v>
      </c>
      <c r="G800" s="10" t="s">
        <v>1443</v>
      </c>
      <c r="H800" s="47"/>
    </row>
    <row r="801" spans="1:8" x14ac:dyDescent="0.25">
      <c r="A801" s="10" t="s">
        <v>280</v>
      </c>
      <c r="B801" s="10"/>
      <c r="C801" s="10" t="s">
        <v>853</v>
      </c>
      <c r="D801" s="10" t="str">
        <f t="shared" si="12"/>
        <v xml:space="preserve">KoSIT - XOV / staatsangehoerigkeit </v>
      </c>
      <c r="E801" s="11" t="s">
        <v>1109</v>
      </c>
      <c r="F801" s="25" t="s">
        <v>1147</v>
      </c>
      <c r="G801" s="10"/>
      <c r="H801" s="47"/>
    </row>
    <row r="802" spans="1:8" x14ac:dyDescent="0.25">
      <c r="A802" s="10" t="s">
        <v>281</v>
      </c>
      <c r="B802" s="10"/>
      <c r="C802" s="10" t="s">
        <v>854</v>
      </c>
      <c r="D802" s="10" t="str">
        <f t="shared" si="12"/>
        <v xml:space="preserve">KoSIT - XOV / staatsangehoerigkeit </v>
      </c>
      <c r="E802" s="11" t="s">
        <v>1109</v>
      </c>
      <c r="F802" s="25" t="s">
        <v>1147</v>
      </c>
      <c r="G802" s="10"/>
      <c r="H802" s="47"/>
    </row>
    <row r="803" spans="1:8" x14ac:dyDescent="0.25">
      <c r="A803" s="10" t="s">
        <v>489</v>
      </c>
      <c r="B803" s="10"/>
      <c r="C803" s="10" t="s">
        <v>853</v>
      </c>
      <c r="D803" s="10" t="str">
        <f t="shared" si="12"/>
        <v>KoSIT - XOV / Anschrift</v>
      </c>
      <c r="E803" s="11" t="s">
        <v>1109</v>
      </c>
      <c r="F803" s="25" t="s">
        <v>1108</v>
      </c>
      <c r="G803" s="10"/>
      <c r="H803" s="47"/>
    </row>
    <row r="804" spans="1:8" x14ac:dyDescent="0.25">
      <c r="A804" s="10" t="s">
        <v>282</v>
      </c>
      <c r="B804" s="10"/>
      <c r="C804" s="10" t="s">
        <v>858</v>
      </c>
      <c r="D804" s="10" t="str">
        <f t="shared" si="12"/>
        <v xml:space="preserve">KoSIT - XOV / </v>
      </c>
      <c r="E804" s="11" t="s">
        <v>1109</v>
      </c>
      <c r="F804" s="25"/>
      <c r="G804" s="10"/>
      <c r="H804" s="47"/>
    </row>
    <row r="805" spans="1:8" x14ac:dyDescent="0.25">
      <c r="A805" s="10" t="s">
        <v>283</v>
      </c>
      <c r="B805" s="10"/>
      <c r="C805" s="10" t="s">
        <v>858</v>
      </c>
      <c r="D805" s="10" t="str">
        <f t="shared" si="12"/>
        <v xml:space="preserve">KoSIT - XOV / </v>
      </c>
      <c r="E805" s="11" t="s">
        <v>1109</v>
      </c>
      <c r="F805" s="25"/>
      <c r="G805" s="10"/>
      <c r="H805" s="47"/>
    </row>
    <row r="806" spans="1:8" x14ac:dyDescent="0.25">
      <c r="A806" s="10" t="s">
        <v>284</v>
      </c>
      <c r="B806" s="10"/>
      <c r="C806" s="10" t="s">
        <v>858</v>
      </c>
      <c r="D806" s="10" t="str">
        <f t="shared" si="12"/>
        <v xml:space="preserve">KoSIT - XOV / </v>
      </c>
      <c r="E806" s="11" t="s">
        <v>1109</v>
      </c>
      <c r="F806" s="25"/>
      <c r="G806" s="10"/>
      <c r="H806" s="47"/>
    </row>
    <row r="807" spans="1:8" x14ac:dyDescent="0.25">
      <c r="A807" s="10" t="s">
        <v>285</v>
      </c>
      <c r="B807" s="10"/>
      <c r="C807" s="10" t="s">
        <v>858</v>
      </c>
      <c r="D807" s="10" t="str">
        <f t="shared" si="12"/>
        <v xml:space="preserve">KoSIT - XOV / </v>
      </c>
      <c r="E807" s="11" t="s">
        <v>1109</v>
      </c>
      <c r="F807" s="25"/>
      <c r="G807" s="10"/>
      <c r="H807" s="47"/>
    </row>
    <row r="808" spans="1:8" x14ac:dyDescent="0.25">
      <c r="A808" s="10" t="s">
        <v>572</v>
      </c>
      <c r="B808" s="10"/>
      <c r="C808" s="10" t="s">
        <v>853</v>
      </c>
      <c r="D808" s="10" t="str">
        <f t="shared" si="12"/>
        <v>KoSIT - XOV / Sprache</v>
      </c>
      <c r="E808" s="11" t="s">
        <v>1109</v>
      </c>
      <c r="F808" s="15" t="s">
        <v>1148</v>
      </c>
      <c r="G808" s="10"/>
      <c r="H808" s="47"/>
    </row>
    <row r="809" spans="1:8" x14ac:dyDescent="0.25">
      <c r="A809" s="10" t="s">
        <v>286</v>
      </c>
      <c r="B809" s="10"/>
      <c r="C809" s="10" t="s">
        <v>858</v>
      </c>
      <c r="D809" s="10" t="str">
        <f t="shared" si="12"/>
        <v xml:space="preserve">KoSIT - XOV / </v>
      </c>
      <c r="E809" s="11" t="s">
        <v>1109</v>
      </c>
      <c r="F809" s="25"/>
      <c r="G809" s="10"/>
      <c r="H809" s="47"/>
    </row>
    <row r="810" spans="1:8" x14ac:dyDescent="0.25">
      <c r="A810" s="10" t="s">
        <v>622</v>
      </c>
      <c r="B810" s="10"/>
      <c r="C810" s="10" t="s">
        <v>853</v>
      </c>
      <c r="D810" s="10" t="str">
        <f t="shared" si="12"/>
        <v>KoSIT - XOV / kanal</v>
      </c>
      <c r="E810" s="11" t="s">
        <v>1109</v>
      </c>
      <c r="F810" s="15" t="s">
        <v>1149</v>
      </c>
      <c r="G810" s="10"/>
      <c r="H810" s="47"/>
    </row>
    <row r="811" spans="1:8" x14ac:dyDescent="0.25">
      <c r="A811" s="10" t="s">
        <v>573</v>
      </c>
      <c r="B811" s="10"/>
      <c r="C811" s="10" t="s">
        <v>854</v>
      </c>
      <c r="D811" s="10" t="str">
        <f t="shared" si="12"/>
        <v xml:space="preserve">KoSIT - XOV / kanal </v>
      </c>
      <c r="E811" s="11" t="s">
        <v>1109</v>
      </c>
      <c r="F811" s="2" t="s">
        <v>1150</v>
      </c>
      <c r="G811" s="10"/>
      <c r="H811" s="47"/>
    </row>
    <row r="812" spans="1:8" x14ac:dyDescent="0.25">
      <c r="A812" s="10" t="s">
        <v>574</v>
      </c>
      <c r="B812" s="10"/>
      <c r="C812" s="10" t="s">
        <v>858</v>
      </c>
      <c r="D812" s="10" t="str">
        <f t="shared" si="12"/>
        <v xml:space="preserve">KoSIT - XOV / </v>
      </c>
      <c r="E812" s="11" t="s">
        <v>1109</v>
      </c>
      <c r="F812" s="25"/>
      <c r="G812" s="10"/>
      <c r="H812" s="47"/>
    </row>
    <row r="813" spans="1:8" x14ac:dyDescent="0.25">
      <c r="A813" s="10" t="s">
        <v>575</v>
      </c>
      <c r="B813" s="10"/>
      <c r="C813" s="10" t="s">
        <v>858</v>
      </c>
      <c r="D813" s="10" t="str">
        <f t="shared" si="12"/>
        <v xml:space="preserve">KoSIT - XOV / </v>
      </c>
      <c r="E813" s="11" t="s">
        <v>1109</v>
      </c>
      <c r="F813" s="25"/>
      <c r="G813" s="10"/>
      <c r="H813" s="47"/>
    </row>
    <row r="814" spans="1:8" x14ac:dyDescent="0.25">
      <c r="A814" s="10" t="s">
        <v>623</v>
      </c>
      <c r="B814" s="10"/>
      <c r="C814" s="10" t="s">
        <v>858</v>
      </c>
      <c r="D814" s="10" t="str">
        <f t="shared" si="12"/>
        <v xml:space="preserve">KoSIT - XOV / </v>
      </c>
      <c r="E814" s="11" t="s">
        <v>1109</v>
      </c>
      <c r="F814" s="25"/>
      <c r="G814" s="10"/>
      <c r="H814" s="47"/>
    </row>
    <row r="815" spans="1:8" x14ac:dyDescent="0.25">
      <c r="A815" s="10" t="s">
        <v>576</v>
      </c>
      <c r="B815" s="10"/>
      <c r="C815" s="10" t="s">
        <v>858</v>
      </c>
      <c r="D815" s="10" t="str">
        <f t="shared" si="12"/>
        <v xml:space="preserve">KoSIT - XOV / </v>
      </c>
      <c r="E815" s="11" t="s">
        <v>1109</v>
      </c>
      <c r="F815" s="25"/>
      <c r="G815" s="10"/>
      <c r="H815" s="47"/>
    </row>
    <row r="816" spans="1:8" x14ac:dyDescent="0.25">
      <c r="A816" s="10" t="s">
        <v>577</v>
      </c>
      <c r="B816" s="10"/>
      <c r="C816" s="10" t="s">
        <v>858</v>
      </c>
      <c r="D816" s="10" t="str">
        <f t="shared" si="12"/>
        <v xml:space="preserve">KoSIT - XOV / </v>
      </c>
      <c r="E816" s="11" t="s">
        <v>1109</v>
      </c>
      <c r="F816" s="25"/>
      <c r="G816" s="10"/>
      <c r="H816" s="47"/>
    </row>
    <row r="817" spans="1:8" x14ac:dyDescent="0.25">
      <c r="A817" s="10" t="s">
        <v>578</v>
      </c>
      <c r="B817" s="10"/>
      <c r="C817" s="10" t="s">
        <v>858</v>
      </c>
      <c r="D817" s="10" t="str">
        <f t="shared" si="12"/>
        <v xml:space="preserve">KoSIT - XOV / </v>
      </c>
      <c r="E817" s="11" t="s">
        <v>1109</v>
      </c>
      <c r="F817" s="25"/>
      <c r="G817" s="10"/>
      <c r="H817" s="47"/>
    </row>
    <row r="818" spans="1:8" x14ac:dyDescent="0.25">
      <c r="A818" s="10" t="s">
        <v>287</v>
      </c>
      <c r="B818" s="10"/>
      <c r="C818" s="10" t="s">
        <v>856</v>
      </c>
      <c r="D818" s="10" t="str">
        <f t="shared" si="12"/>
        <v>KoSIT - XOV / Zeitraum.beginn</v>
      </c>
      <c r="E818" s="11" t="s">
        <v>1109</v>
      </c>
      <c r="F818" s="15" t="s">
        <v>1151</v>
      </c>
      <c r="G818" s="10"/>
      <c r="H818" s="47"/>
    </row>
    <row r="819" spans="1:8" x14ac:dyDescent="0.25">
      <c r="A819" s="10" t="s">
        <v>287</v>
      </c>
      <c r="B819" s="10"/>
      <c r="C819" s="10" t="s">
        <v>856</v>
      </c>
      <c r="D819" s="10" t="str">
        <f t="shared" si="12"/>
        <v>KoSIT - XOV / Zeitraum.ende</v>
      </c>
      <c r="E819" s="11" t="s">
        <v>1109</v>
      </c>
      <c r="F819" s="15" t="s">
        <v>1152</v>
      </c>
      <c r="G819" s="10"/>
      <c r="H819" s="47"/>
    </row>
    <row r="820" spans="1:8" x14ac:dyDescent="0.25">
      <c r="A820" s="10" t="s">
        <v>27</v>
      </c>
      <c r="B820" s="10"/>
      <c r="C820" s="10" t="s">
        <v>858</v>
      </c>
      <c r="D820" s="10" t="str">
        <f t="shared" si="12"/>
        <v xml:space="preserve">KoSIT - XOV / </v>
      </c>
      <c r="E820" s="11" t="s">
        <v>1109</v>
      </c>
      <c r="F820" s="25"/>
      <c r="G820" s="10"/>
      <c r="H820" s="47"/>
    </row>
    <row r="821" spans="1:8" x14ac:dyDescent="0.25">
      <c r="A821" s="10" t="s">
        <v>288</v>
      </c>
      <c r="B821" s="10"/>
      <c r="C821" s="10" t="s">
        <v>858</v>
      </c>
      <c r="D821" s="10" t="str">
        <f t="shared" si="12"/>
        <v xml:space="preserve">KoSIT - XOV / </v>
      </c>
      <c r="E821" s="11" t="s">
        <v>1109</v>
      </c>
      <c r="F821" s="25"/>
      <c r="G821" s="10"/>
      <c r="H821" s="47"/>
    </row>
    <row r="822" spans="1:8" x14ac:dyDescent="0.25">
      <c r="A822" s="10" t="s">
        <v>579</v>
      </c>
      <c r="B822" s="10"/>
      <c r="C822" s="10" t="s">
        <v>858</v>
      </c>
      <c r="D822" s="10" t="str">
        <f t="shared" si="12"/>
        <v xml:space="preserve">KoSIT - XOV / </v>
      </c>
      <c r="E822" s="11" t="s">
        <v>1109</v>
      </c>
      <c r="F822" s="25"/>
      <c r="G822" s="10"/>
      <c r="H822" s="47"/>
    </row>
    <row r="823" spans="1:8" x14ac:dyDescent="0.25">
      <c r="A823" s="10" t="s">
        <v>37</v>
      </c>
      <c r="B823" s="10"/>
      <c r="C823" s="10" t="s">
        <v>853</v>
      </c>
      <c r="D823" s="10" t="str">
        <f t="shared" si="12"/>
        <v>KoSIT - XOV / Code</v>
      </c>
      <c r="E823" s="11" t="s">
        <v>1109</v>
      </c>
      <c r="F823" s="25" t="s">
        <v>37</v>
      </c>
      <c r="G823" s="10"/>
      <c r="H823" s="47"/>
    </row>
    <row r="824" spans="1:8" x14ac:dyDescent="0.25">
      <c r="A824" s="10" t="s">
        <v>514</v>
      </c>
      <c r="B824" s="10"/>
      <c r="C824" s="10" t="s">
        <v>858</v>
      </c>
      <c r="D824" s="10" t="str">
        <f t="shared" si="12"/>
        <v xml:space="preserve">KoSIT - XOV / </v>
      </c>
      <c r="E824" s="11" t="s">
        <v>1109</v>
      </c>
      <c r="F824" s="25"/>
      <c r="G824" s="10"/>
      <c r="H824" s="47"/>
    </row>
    <row r="825" spans="1:8" x14ac:dyDescent="0.25">
      <c r="A825" s="10" t="s">
        <v>515</v>
      </c>
      <c r="B825" s="10"/>
      <c r="C825" s="10" t="s">
        <v>858</v>
      </c>
      <c r="D825" s="10" t="str">
        <f t="shared" si="12"/>
        <v xml:space="preserve">KoSIT - XOV / </v>
      </c>
      <c r="E825" s="11" t="s">
        <v>1109</v>
      </c>
      <c r="F825" s="25"/>
      <c r="G825" s="10"/>
      <c r="H825" s="47"/>
    </row>
    <row r="826" spans="1:8" x14ac:dyDescent="0.25">
      <c r="A826" s="10" t="s">
        <v>516</v>
      </c>
      <c r="B826" s="10"/>
      <c r="C826" s="10" t="s">
        <v>858</v>
      </c>
      <c r="D826" s="10" t="str">
        <f t="shared" si="12"/>
        <v xml:space="preserve">KoSIT - XOV / </v>
      </c>
      <c r="E826" s="11" t="s">
        <v>1109</v>
      </c>
      <c r="F826" s="25"/>
      <c r="G826" s="10"/>
      <c r="H826" s="47"/>
    </row>
    <row r="827" spans="1:8" x14ac:dyDescent="0.25">
      <c r="A827" s="10" t="s">
        <v>517</v>
      </c>
      <c r="B827" s="10"/>
      <c r="C827" s="10" t="s">
        <v>858</v>
      </c>
      <c r="D827" s="10" t="str">
        <f t="shared" si="12"/>
        <v xml:space="preserve">KoSIT - XOV / </v>
      </c>
      <c r="E827" s="11" t="s">
        <v>1109</v>
      </c>
      <c r="F827" s="25"/>
      <c r="G827" s="10"/>
      <c r="H827" s="47"/>
    </row>
    <row r="828" spans="1:8" x14ac:dyDescent="0.25">
      <c r="A828" s="10" t="s">
        <v>518</v>
      </c>
      <c r="B828" s="10"/>
      <c r="C828" s="10" t="s">
        <v>855</v>
      </c>
      <c r="D828" s="10" t="str">
        <f t="shared" si="12"/>
        <v>KoSIT - XOV / date</v>
      </c>
      <c r="E828" s="11" t="s">
        <v>1109</v>
      </c>
      <c r="F828" s="25" t="s">
        <v>1153</v>
      </c>
      <c r="G828" s="10"/>
      <c r="H828" s="47"/>
    </row>
    <row r="829" spans="1:8" x14ac:dyDescent="0.25">
      <c r="A829" s="10" t="s">
        <v>1</v>
      </c>
      <c r="B829" s="10"/>
      <c r="C829" s="10" t="s">
        <v>853</v>
      </c>
      <c r="D829" s="10" t="str">
        <f t="shared" si="12"/>
        <v>KoSIT - XOV / Identifikation</v>
      </c>
      <c r="E829" s="11" t="s">
        <v>1109</v>
      </c>
      <c r="F829" s="15" t="s">
        <v>1154</v>
      </c>
      <c r="G829" s="10"/>
      <c r="H829" s="47"/>
    </row>
    <row r="830" spans="1:8" x14ac:dyDescent="0.25">
      <c r="A830" s="10" t="s">
        <v>558</v>
      </c>
      <c r="B830" s="10"/>
      <c r="C830" s="10" t="s">
        <v>853</v>
      </c>
      <c r="D830" s="10" t="str">
        <f t="shared" si="12"/>
        <v>KoSIT - XOV / id</v>
      </c>
      <c r="E830" s="11" t="s">
        <v>1109</v>
      </c>
      <c r="F830" s="25" t="s">
        <v>1118</v>
      </c>
      <c r="G830" s="10" t="s">
        <v>1444</v>
      </c>
      <c r="H830" s="47"/>
    </row>
    <row r="831" spans="1:8" x14ac:dyDescent="0.25">
      <c r="A831" s="10" t="s">
        <v>519</v>
      </c>
      <c r="B831" s="10"/>
      <c r="C831" s="10" t="s">
        <v>858</v>
      </c>
      <c r="D831" s="10" t="str">
        <f t="shared" si="12"/>
        <v xml:space="preserve">KoSIT - XOV / </v>
      </c>
      <c r="E831" s="11" t="s">
        <v>1109</v>
      </c>
      <c r="F831" s="25"/>
      <c r="G831" s="10" t="s">
        <v>1445</v>
      </c>
      <c r="H831" s="47"/>
    </row>
    <row r="832" spans="1:8" x14ac:dyDescent="0.25">
      <c r="A832" s="26" t="s">
        <v>520</v>
      </c>
      <c r="B832" s="57"/>
      <c r="C832" s="10" t="s">
        <v>858</v>
      </c>
      <c r="D832" s="10" t="str">
        <f t="shared" si="12"/>
        <v xml:space="preserve">KoSIT - XOV / </v>
      </c>
      <c r="E832" s="11" t="s">
        <v>1109</v>
      </c>
      <c r="F832" s="27"/>
      <c r="G832" s="27" t="s">
        <v>1446</v>
      </c>
      <c r="H832" s="47"/>
    </row>
    <row r="833" spans="1:8" x14ac:dyDescent="0.25">
      <c r="A833" s="10" t="s">
        <v>521</v>
      </c>
      <c r="B833" s="10"/>
      <c r="C833" s="10" t="s">
        <v>853</v>
      </c>
      <c r="D833" s="10" t="str">
        <f t="shared" si="12"/>
        <v xml:space="preserve">KoSIT - XOV / ausstellendeBehoerde </v>
      </c>
      <c r="E833" s="11" t="s">
        <v>1109</v>
      </c>
      <c r="F833" s="15" t="s">
        <v>1155</v>
      </c>
      <c r="G833" s="10" t="s">
        <v>1447</v>
      </c>
      <c r="H833" s="47"/>
    </row>
    <row r="834" spans="1:8" x14ac:dyDescent="0.25">
      <c r="A834" s="10" t="s">
        <v>521</v>
      </c>
      <c r="B834" s="10"/>
      <c r="C834" s="10" t="s">
        <v>853</v>
      </c>
      <c r="D834" s="10" t="str">
        <f t="shared" ref="D834:D897" si="13">CONCATENATE(E834, " / ", F834)</f>
        <v>KoSIT - XOV / registrierendeBehoerde</v>
      </c>
      <c r="E834" s="11" t="s">
        <v>1109</v>
      </c>
      <c r="F834" s="15" t="s">
        <v>1156</v>
      </c>
      <c r="G834" s="10"/>
      <c r="H834" s="47"/>
    </row>
    <row r="835" spans="1:8" x14ac:dyDescent="0.25">
      <c r="A835" s="10" t="s">
        <v>522</v>
      </c>
      <c r="B835" s="10"/>
      <c r="C835" s="10" t="s">
        <v>853</v>
      </c>
      <c r="D835" s="10" t="str">
        <f t="shared" si="13"/>
        <v>KoSIT - XOV / Behoerde.id</v>
      </c>
      <c r="E835" s="11" t="s">
        <v>1109</v>
      </c>
      <c r="F835" s="15" t="s">
        <v>1157</v>
      </c>
      <c r="G835" s="10"/>
      <c r="H835" s="47"/>
    </row>
    <row r="836" spans="1:8" x14ac:dyDescent="0.25">
      <c r="A836" s="10" t="s">
        <v>522</v>
      </c>
      <c r="B836" s="10"/>
      <c r="C836" s="10" t="s">
        <v>855</v>
      </c>
      <c r="D836" s="10" t="str">
        <f t="shared" si="13"/>
        <v>KoSIT - XOV / Behoerdenkennung</v>
      </c>
      <c r="E836" s="11" t="s">
        <v>1109</v>
      </c>
      <c r="F836" s="15" t="s">
        <v>1158</v>
      </c>
      <c r="G836" s="10"/>
      <c r="H836" s="47"/>
    </row>
    <row r="837" spans="1:8" x14ac:dyDescent="0.25">
      <c r="A837" s="10" t="s">
        <v>511</v>
      </c>
      <c r="B837" s="10"/>
      <c r="C837" s="10" t="s">
        <v>856</v>
      </c>
      <c r="D837" s="10" t="str">
        <f t="shared" si="13"/>
        <v>KoSIT - XOV / String.Latin</v>
      </c>
      <c r="E837" s="11" t="s">
        <v>1109</v>
      </c>
      <c r="F837" s="25" t="s">
        <v>1159</v>
      </c>
      <c r="G837" s="10"/>
      <c r="H837" s="47"/>
    </row>
    <row r="838" spans="1:8" x14ac:dyDescent="0.25">
      <c r="A838" s="10" t="s">
        <v>9</v>
      </c>
      <c r="B838" s="10"/>
      <c r="C838" s="10" t="s">
        <v>856</v>
      </c>
      <c r="D838" s="10" t="str">
        <f t="shared" si="13"/>
        <v>KoSIT - XOV / String.Latin</v>
      </c>
      <c r="E838" s="11" t="s">
        <v>1109</v>
      </c>
      <c r="F838" s="25" t="s">
        <v>1159</v>
      </c>
      <c r="G838" s="10"/>
      <c r="H838" s="47"/>
    </row>
    <row r="839" spans="1:8" x14ac:dyDescent="0.25">
      <c r="A839" s="10" t="s">
        <v>523</v>
      </c>
      <c r="B839" s="10"/>
      <c r="C839" s="10" t="s">
        <v>858</v>
      </c>
      <c r="D839" s="10" t="str">
        <f t="shared" si="13"/>
        <v xml:space="preserve">KoSIT - XOV / </v>
      </c>
      <c r="E839" s="11" t="s">
        <v>1109</v>
      </c>
      <c r="F839" s="25"/>
      <c r="G839" s="10"/>
      <c r="H839" s="47"/>
    </row>
    <row r="840" spans="1:8" x14ac:dyDescent="0.25">
      <c r="A840" s="10" t="s">
        <v>524</v>
      </c>
      <c r="B840" s="10"/>
      <c r="C840" s="10" t="s">
        <v>858</v>
      </c>
      <c r="D840" s="10" t="str">
        <f t="shared" si="13"/>
        <v xml:space="preserve">KoSIT - XOV / </v>
      </c>
      <c r="E840" s="11" t="s">
        <v>1109</v>
      </c>
      <c r="F840" s="25"/>
      <c r="G840" s="10"/>
      <c r="H840" s="47"/>
    </row>
    <row r="841" spans="1:8" x14ac:dyDescent="0.25">
      <c r="A841" s="13" t="s">
        <v>22</v>
      </c>
      <c r="B841" s="13"/>
      <c r="C841" s="13" t="s">
        <v>854</v>
      </c>
      <c r="D841" s="13" t="str">
        <f t="shared" si="13"/>
        <v>KoSIT - XOV / id</v>
      </c>
      <c r="E841" s="14" t="s">
        <v>1109</v>
      </c>
      <c r="F841" s="28" t="s">
        <v>1118</v>
      </c>
      <c r="G841" s="10"/>
      <c r="H841" s="47"/>
    </row>
    <row r="842" spans="1:8" x14ac:dyDescent="0.25">
      <c r="A842" s="10" t="s">
        <v>6</v>
      </c>
      <c r="B842" s="12"/>
      <c r="C842" s="12" t="s">
        <v>853</v>
      </c>
      <c r="D842" s="12" t="str">
        <f t="shared" si="13"/>
        <v>eIDAS minimum dataset / Address</v>
      </c>
      <c r="E842" t="s">
        <v>1457</v>
      </c>
      <c r="F842" t="s">
        <v>6</v>
      </c>
      <c r="H842"/>
    </row>
    <row r="843" spans="1:8" x14ac:dyDescent="0.25">
      <c r="A843" s="10" t="s">
        <v>241</v>
      </c>
      <c r="B843" s="12"/>
      <c r="C843" s="12" t="s">
        <v>1449</v>
      </c>
      <c r="D843" s="12" t="str">
        <f t="shared" si="13"/>
        <v xml:space="preserve">eIDAS minimum dataset / </v>
      </c>
      <c r="E843" t="s">
        <v>1457</v>
      </c>
      <c r="H843"/>
    </row>
    <row r="844" spans="1:8" x14ac:dyDescent="0.25">
      <c r="A844" s="10" t="s">
        <v>242</v>
      </c>
      <c r="B844" s="12"/>
      <c r="C844" s="12" t="s">
        <v>1449</v>
      </c>
      <c r="D844" s="12" t="str">
        <f t="shared" si="13"/>
        <v xml:space="preserve">eIDAS minimum dataset / </v>
      </c>
      <c r="E844" t="s">
        <v>1457</v>
      </c>
      <c r="F844" s="43"/>
      <c r="H844"/>
    </row>
    <row r="845" spans="1:8" x14ac:dyDescent="0.25">
      <c r="A845" s="10" t="s">
        <v>243</v>
      </c>
      <c r="B845" s="12"/>
      <c r="C845" s="12" t="s">
        <v>1449</v>
      </c>
      <c r="D845" s="12" t="str">
        <f t="shared" si="13"/>
        <v xml:space="preserve">eIDAS minimum dataset / </v>
      </c>
      <c r="E845" t="s">
        <v>1457</v>
      </c>
      <c r="F845" s="43"/>
      <c r="H845"/>
    </row>
    <row r="846" spans="1:8" x14ac:dyDescent="0.25">
      <c r="A846" s="10" t="s">
        <v>244</v>
      </c>
      <c r="B846" s="12"/>
      <c r="C846" s="12" t="s">
        <v>1449</v>
      </c>
      <c r="D846" s="12" t="str">
        <f t="shared" si="13"/>
        <v xml:space="preserve">eIDAS minimum dataset / </v>
      </c>
      <c r="E846" t="s">
        <v>1457</v>
      </c>
      <c r="F846" s="43"/>
      <c r="H846"/>
    </row>
    <row r="847" spans="1:8" x14ac:dyDescent="0.25">
      <c r="A847" s="10" t="s">
        <v>245</v>
      </c>
      <c r="B847" s="12"/>
      <c r="C847" s="12" t="s">
        <v>1449</v>
      </c>
      <c r="D847" s="12" t="str">
        <f t="shared" si="13"/>
        <v xml:space="preserve">eIDAS minimum dataset / </v>
      </c>
      <c r="E847" t="s">
        <v>1457</v>
      </c>
      <c r="F847" s="43"/>
      <c r="H847"/>
    </row>
    <row r="848" spans="1:8" x14ac:dyDescent="0.25">
      <c r="A848" s="10" t="s">
        <v>246</v>
      </c>
      <c r="B848" s="12"/>
      <c r="C848" s="12" t="s">
        <v>1449</v>
      </c>
      <c r="D848" s="12" t="str">
        <f t="shared" si="13"/>
        <v xml:space="preserve">eIDAS minimum dataset / </v>
      </c>
      <c r="E848" t="s">
        <v>1457</v>
      </c>
      <c r="F848" s="43"/>
      <c r="H848"/>
    </row>
    <row r="849" spans="1:8" x14ac:dyDescent="0.25">
      <c r="A849" s="10" t="s">
        <v>247</v>
      </c>
      <c r="B849" s="12"/>
      <c r="C849" s="12" t="s">
        <v>1449</v>
      </c>
      <c r="D849" s="12" t="str">
        <f t="shared" si="13"/>
        <v xml:space="preserve">eIDAS minimum dataset / </v>
      </c>
      <c r="E849" t="s">
        <v>1457</v>
      </c>
      <c r="F849" s="36"/>
      <c r="H849"/>
    </row>
    <row r="850" spans="1:8" x14ac:dyDescent="0.25">
      <c r="A850" s="10" t="s">
        <v>249</v>
      </c>
      <c r="B850" s="12"/>
      <c r="C850" s="12" t="s">
        <v>1449</v>
      </c>
      <c r="D850" s="12" t="str">
        <f t="shared" si="13"/>
        <v xml:space="preserve">eIDAS minimum dataset / </v>
      </c>
      <c r="E850" t="s">
        <v>1457</v>
      </c>
      <c r="F850" s="43"/>
      <c r="H850"/>
    </row>
    <row r="851" spans="1:8" x14ac:dyDescent="0.25">
      <c r="A851" s="10" t="s">
        <v>1116</v>
      </c>
      <c r="B851" s="12"/>
      <c r="C851" s="12" t="s">
        <v>1449</v>
      </c>
      <c r="D851" s="12" t="str">
        <f t="shared" si="13"/>
        <v xml:space="preserve">eIDAS minimum dataset / </v>
      </c>
      <c r="E851" t="s">
        <v>1457</v>
      </c>
      <c r="F851" s="36"/>
      <c r="H851"/>
    </row>
    <row r="852" spans="1:8" x14ac:dyDescent="0.25">
      <c r="A852" s="10" t="s">
        <v>250</v>
      </c>
      <c r="B852" s="12"/>
      <c r="C852" s="12" t="s">
        <v>1449</v>
      </c>
      <c r="D852" s="12" t="str">
        <f t="shared" si="13"/>
        <v xml:space="preserve">eIDAS minimum dataset / </v>
      </c>
      <c r="E852" t="s">
        <v>1457</v>
      </c>
      <c r="F852" s="36"/>
      <c r="H852"/>
    </row>
    <row r="853" spans="1:8" x14ac:dyDescent="0.25">
      <c r="A853" s="10" t="s">
        <v>251</v>
      </c>
      <c r="B853" s="12"/>
      <c r="C853" s="12" t="s">
        <v>1449</v>
      </c>
      <c r="D853" s="12" t="str">
        <f t="shared" si="13"/>
        <v xml:space="preserve">eIDAS minimum dataset / </v>
      </c>
      <c r="E853" t="s">
        <v>1457</v>
      </c>
      <c r="F853" s="36"/>
      <c r="H853"/>
    </row>
    <row r="854" spans="1:8" x14ac:dyDescent="0.25">
      <c r="A854" s="10" t="s">
        <v>23</v>
      </c>
      <c r="B854" s="12"/>
      <c r="C854" s="12" t="s">
        <v>1449</v>
      </c>
      <c r="D854" s="12" t="str">
        <f t="shared" si="13"/>
        <v xml:space="preserve">eIDAS minimum dataset / </v>
      </c>
      <c r="E854" t="s">
        <v>1457</v>
      </c>
      <c r="F854" s="36"/>
      <c r="H854"/>
    </row>
    <row r="855" spans="1:8" x14ac:dyDescent="0.25">
      <c r="A855" s="10" t="s">
        <v>23</v>
      </c>
      <c r="B855" s="12"/>
      <c r="C855" s="12" t="s">
        <v>1449</v>
      </c>
      <c r="D855" s="12" t="str">
        <f t="shared" si="13"/>
        <v xml:space="preserve">eIDAS minimum dataset / </v>
      </c>
      <c r="E855" t="s">
        <v>1457</v>
      </c>
      <c r="F855" s="36"/>
      <c r="H855"/>
    </row>
    <row r="856" spans="1:8" x14ac:dyDescent="0.25">
      <c r="A856" s="10" t="s">
        <v>23</v>
      </c>
      <c r="B856" s="12"/>
      <c r="C856" s="12" t="s">
        <v>1449</v>
      </c>
      <c r="D856" s="12" t="str">
        <f t="shared" si="13"/>
        <v xml:space="preserve">eIDAS minimum dataset / </v>
      </c>
      <c r="E856" t="s">
        <v>1457</v>
      </c>
      <c r="F856" s="36"/>
      <c r="H856"/>
    </row>
    <row r="857" spans="1:8" x14ac:dyDescent="0.25">
      <c r="A857" s="10" t="s">
        <v>561</v>
      </c>
      <c r="B857" s="12"/>
      <c r="C857" s="12" t="s">
        <v>1449</v>
      </c>
      <c r="D857" s="12" t="str">
        <f t="shared" si="13"/>
        <v xml:space="preserve">eIDAS minimum dataset / </v>
      </c>
      <c r="E857" t="s">
        <v>1457</v>
      </c>
      <c r="F857" s="36"/>
      <c r="H857"/>
    </row>
    <row r="858" spans="1:8" x14ac:dyDescent="0.25">
      <c r="A858" s="10" t="s">
        <v>252</v>
      </c>
      <c r="B858" s="12"/>
      <c r="C858" s="12" t="s">
        <v>1449</v>
      </c>
      <c r="D858" s="12" t="str">
        <f t="shared" si="13"/>
        <v xml:space="preserve">eIDAS minimum dataset / </v>
      </c>
      <c r="E858" t="s">
        <v>1457</v>
      </c>
      <c r="F858" s="36"/>
      <c r="H858"/>
    </row>
    <row r="859" spans="1:8" x14ac:dyDescent="0.25">
      <c r="A859" s="10" t="s">
        <v>562</v>
      </c>
      <c r="B859" s="12"/>
      <c r="C859" s="12" t="s">
        <v>1449</v>
      </c>
      <c r="D859" s="12" t="str">
        <f t="shared" si="13"/>
        <v xml:space="preserve">eIDAS minimum dataset / </v>
      </c>
      <c r="E859" t="s">
        <v>1457</v>
      </c>
      <c r="F859" s="36"/>
      <c r="H859"/>
    </row>
    <row r="860" spans="1:8" x14ac:dyDescent="0.25">
      <c r="A860" s="10" t="s">
        <v>26</v>
      </c>
      <c r="B860" s="12"/>
      <c r="C860" s="12" t="s">
        <v>1449</v>
      </c>
      <c r="D860" s="12" t="str">
        <f t="shared" si="13"/>
        <v xml:space="preserve">eIDAS minimum dataset / </v>
      </c>
      <c r="E860" t="s">
        <v>1457</v>
      </c>
      <c r="F860" s="36"/>
      <c r="H860"/>
    </row>
    <row r="861" spans="1:8" x14ac:dyDescent="0.25">
      <c r="A861" s="10" t="s">
        <v>580</v>
      </c>
      <c r="B861" s="12"/>
      <c r="C861" s="12" t="s">
        <v>1449</v>
      </c>
      <c r="D861" s="12" t="str">
        <f t="shared" si="13"/>
        <v xml:space="preserve">eIDAS minimum dataset / </v>
      </c>
      <c r="E861" t="s">
        <v>1457</v>
      </c>
      <c r="H861"/>
    </row>
    <row r="862" spans="1:8" x14ac:dyDescent="0.25">
      <c r="A862" s="10" t="s">
        <v>581</v>
      </c>
      <c r="B862" s="12"/>
      <c r="C862" s="12" t="s">
        <v>1449</v>
      </c>
      <c r="D862" s="12" t="str">
        <f t="shared" si="13"/>
        <v xml:space="preserve">eIDAS minimum dataset / </v>
      </c>
      <c r="E862" t="s">
        <v>1457</v>
      </c>
      <c r="H862"/>
    </row>
    <row r="863" spans="1:8" x14ac:dyDescent="0.25">
      <c r="A863" s="10" t="s">
        <v>582</v>
      </c>
      <c r="B863" s="12"/>
      <c r="C863" s="12" t="s">
        <v>1449</v>
      </c>
      <c r="D863" s="12" t="str">
        <f t="shared" si="13"/>
        <v xml:space="preserve">eIDAS minimum dataset / </v>
      </c>
      <c r="E863" t="s">
        <v>1457</v>
      </c>
      <c r="H863"/>
    </row>
    <row r="864" spans="1:8" x14ac:dyDescent="0.25">
      <c r="A864" s="10" t="s">
        <v>34</v>
      </c>
      <c r="B864" s="12"/>
      <c r="C864" s="12" t="s">
        <v>1449</v>
      </c>
      <c r="D864" s="12" t="str">
        <f t="shared" si="13"/>
        <v xml:space="preserve">eIDAS minimum dataset / </v>
      </c>
      <c r="E864" t="s">
        <v>1457</v>
      </c>
      <c r="H864"/>
    </row>
    <row r="865" spans="1:8" x14ac:dyDescent="0.25">
      <c r="A865" s="10" t="s">
        <v>253</v>
      </c>
      <c r="B865" s="12"/>
      <c r="C865" s="12" t="s">
        <v>1449</v>
      </c>
      <c r="D865" s="12" t="str">
        <f t="shared" si="13"/>
        <v xml:space="preserve">eIDAS minimum dataset / </v>
      </c>
      <c r="E865" t="s">
        <v>1457</v>
      </c>
      <c r="H865"/>
    </row>
    <row r="866" spans="1:8" x14ac:dyDescent="0.25">
      <c r="A866" s="10" t="s">
        <v>253</v>
      </c>
      <c r="B866" s="12"/>
      <c r="C866" s="12" t="s">
        <v>1449</v>
      </c>
      <c r="D866" s="12" t="str">
        <f t="shared" si="13"/>
        <v xml:space="preserve">eIDAS minimum dataset / </v>
      </c>
      <c r="E866" t="s">
        <v>1457</v>
      </c>
      <c r="H866"/>
    </row>
    <row r="867" spans="1:8" x14ac:dyDescent="0.25">
      <c r="A867" s="10" t="s">
        <v>254</v>
      </c>
      <c r="B867" s="12"/>
      <c r="C867" s="12" t="s">
        <v>1449</v>
      </c>
      <c r="D867" s="12" t="str">
        <f t="shared" si="13"/>
        <v xml:space="preserve">eIDAS minimum dataset / </v>
      </c>
      <c r="E867" t="s">
        <v>1457</v>
      </c>
      <c r="H867"/>
    </row>
    <row r="868" spans="1:8" x14ac:dyDescent="0.25">
      <c r="A868" s="10" t="s">
        <v>563</v>
      </c>
      <c r="B868" s="12"/>
      <c r="C868" s="12" t="s">
        <v>1449</v>
      </c>
      <c r="D868" s="12" t="str">
        <f t="shared" si="13"/>
        <v xml:space="preserve">eIDAS minimum dataset / </v>
      </c>
      <c r="E868" t="s">
        <v>1457</v>
      </c>
      <c r="H868"/>
    </row>
    <row r="869" spans="1:8" x14ac:dyDescent="0.25">
      <c r="A869" s="10" t="s">
        <v>38</v>
      </c>
      <c r="B869" s="12"/>
      <c r="C869" s="12" t="s">
        <v>1449</v>
      </c>
      <c r="D869" s="12" t="str">
        <f t="shared" si="13"/>
        <v xml:space="preserve">eIDAS minimum dataset / </v>
      </c>
      <c r="E869" t="s">
        <v>1457</v>
      </c>
      <c r="H869"/>
    </row>
    <row r="870" spans="1:8" x14ac:dyDescent="0.25">
      <c r="A870" s="10" t="s">
        <v>564</v>
      </c>
      <c r="B870" s="12"/>
      <c r="C870" s="12" t="s">
        <v>1449</v>
      </c>
      <c r="D870" s="12" t="str">
        <f t="shared" si="13"/>
        <v xml:space="preserve">eIDAS minimum dataset / </v>
      </c>
      <c r="E870" t="s">
        <v>1457</v>
      </c>
      <c r="H870"/>
    </row>
    <row r="871" spans="1:8" x14ac:dyDescent="0.25">
      <c r="A871" s="10" t="s">
        <v>565</v>
      </c>
      <c r="B871" s="12"/>
      <c r="C871" s="12" t="s">
        <v>1449</v>
      </c>
      <c r="D871" s="12" t="str">
        <f t="shared" si="13"/>
        <v xml:space="preserve">eIDAS minimum dataset / </v>
      </c>
      <c r="E871" t="s">
        <v>1457</v>
      </c>
      <c r="H871"/>
    </row>
    <row r="872" spans="1:8" x14ac:dyDescent="0.25">
      <c r="A872" s="10" t="s">
        <v>566</v>
      </c>
      <c r="B872" s="12"/>
      <c r="C872" s="12" t="s">
        <v>1449</v>
      </c>
      <c r="D872" s="12" t="str">
        <f t="shared" si="13"/>
        <v xml:space="preserve">eIDAS minimum dataset / </v>
      </c>
      <c r="E872" t="s">
        <v>1457</v>
      </c>
      <c r="H872"/>
    </row>
    <row r="873" spans="1:8" x14ac:dyDescent="0.25">
      <c r="A873" s="10" t="s">
        <v>42</v>
      </c>
      <c r="B873" s="12"/>
      <c r="C873" s="12" t="s">
        <v>1449</v>
      </c>
      <c r="D873" s="12" t="str">
        <f t="shared" si="13"/>
        <v xml:space="preserve">eIDAS minimum dataset / </v>
      </c>
      <c r="E873" t="s">
        <v>1457</v>
      </c>
      <c r="H873"/>
    </row>
    <row r="874" spans="1:8" x14ac:dyDescent="0.25">
      <c r="A874" s="10" t="s">
        <v>255</v>
      </c>
      <c r="B874" s="12"/>
      <c r="C874" s="12" t="s">
        <v>1449</v>
      </c>
      <c r="D874" s="12" t="str">
        <f t="shared" si="13"/>
        <v xml:space="preserve">eIDAS minimum dataset / </v>
      </c>
      <c r="E874" t="s">
        <v>1457</v>
      </c>
      <c r="H874"/>
    </row>
    <row r="875" spans="1:8" x14ac:dyDescent="0.25">
      <c r="A875" s="10" t="s">
        <v>256</v>
      </c>
      <c r="B875" s="12"/>
      <c r="C875" s="12" t="s">
        <v>1449</v>
      </c>
      <c r="D875" s="12" t="str">
        <f t="shared" si="13"/>
        <v xml:space="preserve">eIDAS minimum dataset / </v>
      </c>
      <c r="E875" t="s">
        <v>1457</v>
      </c>
      <c r="H875"/>
    </row>
    <row r="876" spans="1:8" x14ac:dyDescent="0.25">
      <c r="A876" s="10" t="s">
        <v>1129</v>
      </c>
      <c r="B876" s="12"/>
      <c r="C876" s="12" t="s">
        <v>1449</v>
      </c>
      <c r="D876" s="12" t="str">
        <f t="shared" si="13"/>
        <v xml:space="preserve">eIDAS minimum dataset / </v>
      </c>
      <c r="E876" t="s">
        <v>1457</v>
      </c>
      <c r="H876"/>
    </row>
    <row r="877" spans="1:8" x14ac:dyDescent="0.25">
      <c r="A877" s="10" t="s">
        <v>263</v>
      </c>
      <c r="B877" s="12"/>
      <c r="C877" s="12" t="s">
        <v>1449</v>
      </c>
      <c r="D877" s="12" t="str">
        <f t="shared" si="13"/>
        <v xml:space="preserve">eIDAS minimum dataset / </v>
      </c>
      <c r="E877" t="s">
        <v>1457</v>
      </c>
      <c r="H877"/>
    </row>
    <row r="878" spans="1:8" x14ac:dyDescent="0.25">
      <c r="A878" s="10" t="s">
        <v>475</v>
      </c>
      <c r="B878" s="12"/>
      <c r="C878" s="12" t="s">
        <v>1449</v>
      </c>
      <c r="D878" s="12" t="str">
        <f t="shared" si="13"/>
        <v xml:space="preserve">eIDAS minimum dataset / </v>
      </c>
      <c r="E878" t="s">
        <v>1457</v>
      </c>
      <c r="H878"/>
    </row>
    <row r="879" spans="1:8" x14ac:dyDescent="0.25">
      <c r="A879" s="10" t="s">
        <v>258</v>
      </c>
      <c r="B879" s="12"/>
      <c r="C879" s="12" t="s">
        <v>1449</v>
      </c>
      <c r="D879" s="12" t="str">
        <f t="shared" si="13"/>
        <v xml:space="preserve">eIDAS minimum dataset / </v>
      </c>
      <c r="E879" t="s">
        <v>1457</v>
      </c>
      <c r="H879"/>
    </row>
    <row r="880" spans="1:8" x14ac:dyDescent="0.25">
      <c r="A880" s="10" t="s">
        <v>259</v>
      </c>
      <c r="B880" s="12"/>
      <c r="C880" s="12" t="s">
        <v>1449</v>
      </c>
      <c r="D880" s="12" t="str">
        <f t="shared" si="13"/>
        <v xml:space="preserve">eIDAS minimum dataset / </v>
      </c>
      <c r="E880" t="s">
        <v>1457</v>
      </c>
      <c r="H880"/>
    </row>
    <row r="881" spans="1:8" x14ac:dyDescent="0.25">
      <c r="A881" s="10" t="s">
        <v>260</v>
      </c>
      <c r="B881" s="12"/>
      <c r="C881" s="12" t="s">
        <v>1449</v>
      </c>
      <c r="D881" s="12" t="str">
        <f t="shared" si="13"/>
        <v xml:space="preserve">eIDAS minimum dataset / </v>
      </c>
      <c r="E881" t="s">
        <v>1457</v>
      </c>
      <c r="H881"/>
    </row>
    <row r="882" spans="1:8" x14ac:dyDescent="0.25">
      <c r="A882" s="10" t="s">
        <v>261</v>
      </c>
      <c r="B882" s="12"/>
      <c r="C882" s="12" t="s">
        <v>1449</v>
      </c>
      <c r="D882" s="12" t="str">
        <f t="shared" si="13"/>
        <v xml:space="preserve">eIDAS minimum dataset / </v>
      </c>
      <c r="E882" t="s">
        <v>1457</v>
      </c>
      <c r="H882"/>
    </row>
    <row r="883" spans="1:8" x14ac:dyDescent="0.25">
      <c r="A883" s="10" t="s">
        <v>262</v>
      </c>
      <c r="B883" s="12"/>
      <c r="C883" s="12" t="s">
        <v>1449</v>
      </c>
      <c r="D883" s="12" t="str">
        <f t="shared" si="13"/>
        <v xml:space="preserve">eIDAS minimum dataset / </v>
      </c>
      <c r="E883" t="s">
        <v>1457</v>
      </c>
      <c r="H883"/>
    </row>
    <row r="884" spans="1:8" x14ac:dyDescent="0.25">
      <c r="A884" s="10" t="s">
        <v>264</v>
      </c>
      <c r="B884" s="12"/>
      <c r="C884" s="12" t="s">
        <v>1449</v>
      </c>
      <c r="D884" s="12" t="str">
        <f t="shared" si="13"/>
        <v xml:space="preserve">eIDAS minimum dataset / </v>
      </c>
      <c r="E884" t="s">
        <v>1457</v>
      </c>
      <c r="H884"/>
    </row>
    <row r="885" spans="1:8" x14ac:dyDescent="0.25">
      <c r="A885" s="10" t="s">
        <v>476</v>
      </c>
      <c r="B885" s="12"/>
      <c r="C885" s="12" t="s">
        <v>1449</v>
      </c>
      <c r="D885" s="12" t="str">
        <f t="shared" si="13"/>
        <v xml:space="preserve">eIDAS minimum dataset / </v>
      </c>
      <c r="E885" t="s">
        <v>1457</v>
      </c>
      <c r="H885"/>
    </row>
    <row r="886" spans="1:8" x14ac:dyDescent="0.25">
      <c r="A886" s="10" t="s">
        <v>478</v>
      </c>
      <c r="B886" s="12"/>
      <c r="C886" s="12" t="s">
        <v>1449</v>
      </c>
      <c r="D886" s="12" t="str">
        <f t="shared" si="13"/>
        <v xml:space="preserve">eIDAS minimum dataset / </v>
      </c>
      <c r="E886" t="s">
        <v>1457</v>
      </c>
      <c r="H886"/>
    </row>
    <row r="887" spans="1:8" x14ac:dyDescent="0.25">
      <c r="A887" s="10" t="s">
        <v>53</v>
      </c>
      <c r="B887" s="12"/>
      <c r="C887" s="12" t="s">
        <v>1449</v>
      </c>
      <c r="D887" s="12" t="str">
        <f t="shared" si="13"/>
        <v xml:space="preserve">eIDAS minimum dataset / </v>
      </c>
      <c r="E887" t="s">
        <v>1457</v>
      </c>
      <c r="H887"/>
    </row>
    <row r="888" spans="1:8" x14ac:dyDescent="0.25">
      <c r="A888" s="10" t="s">
        <v>265</v>
      </c>
      <c r="B888" s="12"/>
      <c r="C888" s="12" t="s">
        <v>1449</v>
      </c>
      <c r="D888" s="12" t="str">
        <f t="shared" si="13"/>
        <v xml:space="preserve">eIDAS minimum dataset / </v>
      </c>
      <c r="E888" t="s">
        <v>1457</v>
      </c>
      <c r="H888"/>
    </row>
    <row r="889" spans="1:8" x14ac:dyDescent="0.25">
      <c r="A889" s="10" t="s">
        <v>266</v>
      </c>
      <c r="B889" s="12"/>
      <c r="C889" s="12" t="s">
        <v>1449</v>
      </c>
      <c r="D889" s="12" t="str">
        <f t="shared" si="13"/>
        <v xml:space="preserve">eIDAS minimum dataset / </v>
      </c>
      <c r="E889" t="s">
        <v>1457</v>
      </c>
      <c r="H889"/>
    </row>
    <row r="890" spans="1:8" x14ac:dyDescent="0.25">
      <c r="A890" s="10" t="s">
        <v>267</v>
      </c>
      <c r="B890" s="12"/>
      <c r="C890" s="12" t="s">
        <v>1449</v>
      </c>
      <c r="D890" s="12" t="str">
        <f t="shared" si="13"/>
        <v xml:space="preserve">eIDAS minimum dataset / </v>
      </c>
      <c r="E890" t="s">
        <v>1457</v>
      </c>
      <c r="H890"/>
    </row>
    <row r="891" spans="1:8" x14ac:dyDescent="0.25">
      <c r="A891" s="10" t="s">
        <v>268</v>
      </c>
      <c r="B891" s="12"/>
      <c r="C891" s="12" t="s">
        <v>1449</v>
      </c>
      <c r="D891" s="12" t="str">
        <f t="shared" si="13"/>
        <v xml:space="preserve">eIDAS minimum dataset / </v>
      </c>
      <c r="E891" t="s">
        <v>1457</v>
      </c>
      <c r="H891"/>
    </row>
    <row r="892" spans="1:8" x14ac:dyDescent="0.25">
      <c r="A892" s="10" t="s">
        <v>57</v>
      </c>
      <c r="B892" s="12"/>
      <c r="C892" s="12" t="s">
        <v>1449</v>
      </c>
      <c r="D892" s="12" t="str">
        <f t="shared" si="13"/>
        <v xml:space="preserve">eIDAS minimum dataset / </v>
      </c>
      <c r="E892" t="s">
        <v>1457</v>
      </c>
      <c r="H892"/>
    </row>
    <row r="893" spans="1:8" x14ac:dyDescent="0.25">
      <c r="A893" s="10" t="s">
        <v>567</v>
      </c>
      <c r="B893" s="12"/>
      <c r="C893" s="12" t="s">
        <v>1449</v>
      </c>
      <c r="D893" s="12" t="str">
        <f t="shared" si="13"/>
        <v xml:space="preserve">eIDAS minimum dataset / </v>
      </c>
      <c r="E893" t="s">
        <v>1457</v>
      </c>
      <c r="H893"/>
    </row>
    <row r="894" spans="1:8" x14ac:dyDescent="0.25">
      <c r="A894" s="10" t="s">
        <v>568</v>
      </c>
      <c r="B894" s="12"/>
      <c r="C894" s="12" t="s">
        <v>1449</v>
      </c>
      <c r="D894" s="12" t="str">
        <f t="shared" si="13"/>
        <v xml:space="preserve">eIDAS minimum dataset / </v>
      </c>
      <c r="E894" t="s">
        <v>1457</v>
      </c>
      <c r="H894"/>
    </row>
    <row r="895" spans="1:8" x14ac:dyDescent="0.25">
      <c r="A895" s="10" t="s">
        <v>569</v>
      </c>
      <c r="B895" s="12"/>
      <c r="C895" s="12" t="s">
        <v>1449</v>
      </c>
      <c r="D895" s="12" t="str">
        <f t="shared" si="13"/>
        <v xml:space="preserve">eIDAS minimum dataset / </v>
      </c>
      <c r="E895" t="s">
        <v>1457</v>
      </c>
      <c r="H895"/>
    </row>
    <row r="896" spans="1:8" x14ac:dyDescent="0.25">
      <c r="A896" s="10" t="s">
        <v>269</v>
      </c>
      <c r="B896" s="12"/>
      <c r="C896" s="12" t="s">
        <v>1449</v>
      </c>
      <c r="D896" s="12" t="str">
        <f t="shared" si="13"/>
        <v xml:space="preserve">eIDAS minimum dataset / </v>
      </c>
      <c r="E896" t="s">
        <v>1457</v>
      </c>
      <c r="H896"/>
    </row>
    <row r="897" spans="1:8" x14ac:dyDescent="0.25">
      <c r="A897" s="10" t="s">
        <v>43</v>
      </c>
      <c r="B897" s="12"/>
      <c r="C897" s="12" t="s">
        <v>1449</v>
      </c>
      <c r="D897" s="12" t="str">
        <f t="shared" si="13"/>
        <v xml:space="preserve">eIDAS minimum dataset / </v>
      </c>
      <c r="E897" t="s">
        <v>1457</v>
      </c>
      <c r="H897"/>
    </row>
    <row r="898" spans="1:8" x14ac:dyDescent="0.25">
      <c r="A898" s="10" t="s">
        <v>481</v>
      </c>
      <c r="B898" s="12"/>
      <c r="C898" s="50" t="s">
        <v>855</v>
      </c>
      <c r="D898" s="50" t="str">
        <f t="shared" ref="D898:D961" si="14">CONCATENATE(E898, " / ", F898)</f>
        <v>eIDAS minimum dataset / A uniqueness identifier</v>
      </c>
      <c r="E898" t="s">
        <v>1457</v>
      </c>
      <c r="F898" s="2" t="s">
        <v>1450</v>
      </c>
      <c r="H898"/>
    </row>
    <row r="899" spans="1:8" x14ac:dyDescent="0.25">
      <c r="A899" s="10" t="s">
        <v>270</v>
      </c>
      <c r="B899" s="12"/>
      <c r="C899" t="s">
        <v>1449</v>
      </c>
      <c r="D899" t="str">
        <f t="shared" si="14"/>
        <v xml:space="preserve">eIDAS minimum dataset / </v>
      </c>
      <c r="E899" t="s">
        <v>1457</v>
      </c>
      <c r="H899"/>
    </row>
    <row r="900" spans="1:8" x14ac:dyDescent="0.25">
      <c r="A900" s="10" t="s">
        <v>271</v>
      </c>
      <c r="B900" s="12"/>
      <c r="C900" t="s">
        <v>855</v>
      </c>
      <c r="D900" t="str">
        <f t="shared" si="14"/>
        <v>eIDAS minimum dataset / Current first name(s)</v>
      </c>
      <c r="E900" t="s">
        <v>1457</v>
      </c>
      <c r="F900" s="2" t="s">
        <v>1451</v>
      </c>
      <c r="H900"/>
    </row>
    <row r="901" spans="1:8" x14ac:dyDescent="0.25">
      <c r="A901" s="10" t="s">
        <v>272</v>
      </c>
      <c r="B901" s="12"/>
      <c r="C901" t="s">
        <v>855</v>
      </c>
      <c r="D901" t="str">
        <f t="shared" si="14"/>
        <v>eIDAS minimum dataset / Current family name</v>
      </c>
      <c r="E901" t="s">
        <v>1457</v>
      </c>
      <c r="F901" s="2" t="s">
        <v>1452</v>
      </c>
      <c r="H901"/>
    </row>
    <row r="902" spans="1:8" x14ac:dyDescent="0.25">
      <c r="A902" s="10" t="s">
        <v>570</v>
      </c>
      <c r="B902" s="12"/>
      <c r="C902" t="s">
        <v>1449</v>
      </c>
      <c r="D902" t="str">
        <f t="shared" si="14"/>
        <v xml:space="preserve">eIDAS minimum dataset / </v>
      </c>
      <c r="E902" t="s">
        <v>1457</v>
      </c>
      <c r="H902"/>
    </row>
    <row r="903" spans="1:8" x14ac:dyDescent="0.25">
      <c r="A903" s="10" t="s">
        <v>273</v>
      </c>
      <c r="B903" s="12"/>
      <c r="C903" t="s">
        <v>1449</v>
      </c>
      <c r="D903" t="str">
        <f t="shared" si="14"/>
        <v xml:space="preserve">eIDAS minimum dataset / </v>
      </c>
      <c r="E903" t="s">
        <v>1457</v>
      </c>
      <c r="H903"/>
    </row>
    <row r="904" spans="1:8" x14ac:dyDescent="0.25">
      <c r="A904" s="10" t="s">
        <v>274</v>
      </c>
      <c r="B904" s="12"/>
      <c r="C904" t="s">
        <v>853</v>
      </c>
      <c r="D904" t="str">
        <f t="shared" si="14"/>
        <v>eIDAS minimum dataset / Gender</v>
      </c>
      <c r="E904" t="s">
        <v>1457</v>
      </c>
      <c r="F904" s="2" t="s">
        <v>65</v>
      </c>
      <c r="H904"/>
    </row>
    <row r="905" spans="1:8" x14ac:dyDescent="0.25">
      <c r="A905" s="10" t="s">
        <v>275</v>
      </c>
      <c r="B905" s="12"/>
      <c r="C905" t="s">
        <v>853</v>
      </c>
      <c r="D905" t="str">
        <f t="shared" si="14"/>
        <v>eIDAS minimum dataset / Name and family name at Birth</v>
      </c>
      <c r="E905" t="s">
        <v>1457</v>
      </c>
      <c r="F905" s="2" t="s">
        <v>1453</v>
      </c>
      <c r="H905"/>
    </row>
    <row r="906" spans="1:8" x14ac:dyDescent="0.25">
      <c r="A906" s="10" t="s">
        <v>276</v>
      </c>
      <c r="B906" s="12"/>
      <c r="C906" t="s">
        <v>853</v>
      </c>
      <c r="D906" t="str">
        <f t="shared" si="14"/>
        <v>eIDAS minimum dataset / Date of birth</v>
      </c>
      <c r="E906" t="s">
        <v>1457</v>
      </c>
      <c r="F906" s="2" t="s">
        <v>1454</v>
      </c>
      <c r="H906"/>
    </row>
    <row r="907" spans="1:8" x14ac:dyDescent="0.25">
      <c r="A907" s="10" t="s">
        <v>277</v>
      </c>
      <c r="B907" s="12"/>
      <c r="C907" t="s">
        <v>1449</v>
      </c>
      <c r="D907" t="str">
        <f t="shared" si="14"/>
        <v xml:space="preserve">eIDAS minimum dataset / </v>
      </c>
      <c r="E907" t="s">
        <v>1457</v>
      </c>
      <c r="H907"/>
    </row>
    <row r="908" spans="1:8" x14ac:dyDescent="0.25">
      <c r="A908" s="10" t="s">
        <v>278</v>
      </c>
      <c r="B908" s="12"/>
      <c r="C908" t="s">
        <v>853</v>
      </c>
      <c r="D908" t="str">
        <f t="shared" si="14"/>
        <v>eIDAS minimum dataset / Place of birth</v>
      </c>
      <c r="E908" t="s">
        <v>1457</v>
      </c>
      <c r="F908" s="2" t="s">
        <v>1455</v>
      </c>
      <c r="H908"/>
    </row>
    <row r="909" spans="1:8" x14ac:dyDescent="0.25">
      <c r="A909" s="10" t="s">
        <v>571</v>
      </c>
      <c r="B909" s="12"/>
      <c r="C909" t="s">
        <v>1449</v>
      </c>
      <c r="D909" t="str">
        <f t="shared" si="14"/>
        <v xml:space="preserve">eIDAS minimum dataset / </v>
      </c>
      <c r="E909" t="s">
        <v>1457</v>
      </c>
      <c r="H909"/>
    </row>
    <row r="910" spans="1:8" x14ac:dyDescent="0.25">
      <c r="A910" s="10" t="s">
        <v>279</v>
      </c>
      <c r="B910" s="12"/>
      <c r="C910" t="s">
        <v>1449</v>
      </c>
      <c r="D910" t="str">
        <f t="shared" si="14"/>
        <v xml:space="preserve">eIDAS minimum dataset / </v>
      </c>
      <c r="E910" t="s">
        <v>1457</v>
      </c>
      <c r="H910"/>
    </row>
    <row r="911" spans="1:8" x14ac:dyDescent="0.25">
      <c r="A911" s="10" t="s">
        <v>505</v>
      </c>
      <c r="B911" s="12"/>
      <c r="C911" t="s">
        <v>1449</v>
      </c>
      <c r="D911" t="str">
        <f t="shared" si="14"/>
        <v xml:space="preserve">eIDAS minimum dataset / </v>
      </c>
      <c r="E911" t="s">
        <v>1457</v>
      </c>
      <c r="H911"/>
    </row>
    <row r="912" spans="1:8" x14ac:dyDescent="0.25">
      <c r="A912" s="10" t="s">
        <v>280</v>
      </c>
      <c r="B912" s="12"/>
      <c r="C912" t="s">
        <v>1449</v>
      </c>
      <c r="D912" t="str">
        <f t="shared" si="14"/>
        <v xml:space="preserve">eIDAS minimum dataset / </v>
      </c>
      <c r="E912" t="s">
        <v>1457</v>
      </c>
      <c r="H912"/>
    </row>
    <row r="913" spans="1:8" x14ac:dyDescent="0.25">
      <c r="A913" s="10" t="s">
        <v>281</v>
      </c>
      <c r="B913" s="12"/>
      <c r="C913" t="s">
        <v>1449</v>
      </c>
      <c r="D913" t="str">
        <f t="shared" si="14"/>
        <v xml:space="preserve">eIDAS minimum dataset / </v>
      </c>
      <c r="E913" t="s">
        <v>1457</v>
      </c>
      <c r="H913"/>
    </row>
    <row r="914" spans="1:8" x14ac:dyDescent="0.25">
      <c r="A914" s="51"/>
      <c r="B914" s="58"/>
      <c r="C914" s="52" t="s">
        <v>1449</v>
      </c>
      <c r="D914" s="52" t="str">
        <f t="shared" si="14"/>
        <v>eIDAS minimum dataset / Current address</v>
      </c>
      <c r="E914" t="s">
        <v>1457</v>
      </c>
      <c r="F914" s="2" t="s">
        <v>1456</v>
      </c>
      <c r="H914"/>
    </row>
    <row r="915" spans="1:8" x14ac:dyDescent="0.25">
      <c r="A915" s="10" t="s">
        <v>489</v>
      </c>
      <c r="B915" s="12"/>
      <c r="C915" t="s">
        <v>1449</v>
      </c>
      <c r="D915" t="str">
        <f t="shared" si="14"/>
        <v xml:space="preserve">eIDAS minimum dataset / </v>
      </c>
      <c r="E915" t="s">
        <v>1457</v>
      </c>
      <c r="H915"/>
    </row>
    <row r="916" spans="1:8" x14ac:dyDescent="0.25">
      <c r="A916" s="10" t="s">
        <v>282</v>
      </c>
      <c r="B916" s="12"/>
      <c r="C916" t="s">
        <v>1449</v>
      </c>
      <c r="D916" t="str">
        <f t="shared" si="14"/>
        <v xml:space="preserve">eIDAS minimum dataset / </v>
      </c>
      <c r="E916" t="s">
        <v>1457</v>
      </c>
      <c r="H916"/>
    </row>
    <row r="917" spans="1:8" x14ac:dyDescent="0.25">
      <c r="A917" s="10" t="s">
        <v>283</v>
      </c>
      <c r="B917" s="12"/>
      <c r="C917" t="s">
        <v>1449</v>
      </c>
      <c r="D917" t="str">
        <f t="shared" si="14"/>
        <v xml:space="preserve">eIDAS minimum dataset / </v>
      </c>
      <c r="E917" t="s">
        <v>1457</v>
      </c>
      <c r="H917"/>
    </row>
    <row r="918" spans="1:8" x14ac:dyDescent="0.25">
      <c r="A918" s="10" t="s">
        <v>284</v>
      </c>
      <c r="B918" s="12"/>
      <c r="C918" t="s">
        <v>1449</v>
      </c>
      <c r="D918" t="str">
        <f t="shared" si="14"/>
        <v xml:space="preserve">eIDAS minimum dataset / </v>
      </c>
      <c r="E918" t="s">
        <v>1457</v>
      </c>
      <c r="H918"/>
    </row>
    <row r="919" spans="1:8" x14ac:dyDescent="0.25">
      <c r="A919" s="10" t="s">
        <v>285</v>
      </c>
      <c r="B919" s="12"/>
      <c r="C919" t="s">
        <v>1449</v>
      </c>
      <c r="D919" t="str">
        <f t="shared" si="14"/>
        <v xml:space="preserve">eIDAS minimum dataset / </v>
      </c>
      <c r="E919" t="s">
        <v>1457</v>
      </c>
      <c r="H919"/>
    </row>
    <row r="920" spans="1:8" x14ac:dyDescent="0.25">
      <c r="A920" s="10" t="s">
        <v>572</v>
      </c>
      <c r="B920" s="12"/>
      <c r="C920" t="s">
        <v>1449</v>
      </c>
      <c r="D920" t="str">
        <f t="shared" si="14"/>
        <v xml:space="preserve">eIDAS minimum dataset / </v>
      </c>
      <c r="E920" t="s">
        <v>1457</v>
      </c>
      <c r="H920"/>
    </row>
    <row r="921" spans="1:8" x14ac:dyDescent="0.25">
      <c r="A921" s="10" t="s">
        <v>286</v>
      </c>
      <c r="B921" s="12"/>
      <c r="C921" t="s">
        <v>1449</v>
      </c>
      <c r="D921" t="str">
        <f t="shared" si="14"/>
        <v xml:space="preserve">eIDAS minimum dataset / </v>
      </c>
      <c r="E921" t="s">
        <v>1457</v>
      </c>
      <c r="H921"/>
    </row>
    <row r="922" spans="1:8" x14ac:dyDescent="0.25">
      <c r="A922" s="10" t="s">
        <v>622</v>
      </c>
      <c r="B922" s="12"/>
      <c r="C922" t="s">
        <v>1449</v>
      </c>
      <c r="D922" t="str">
        <f t="shared" si="14"/>
        <v xml:space="preserve">eIDAS minimum dataset / </v>
      </c>
      <c r="E922" t="s">
        <v>1457</v>
      </c>
      <c r="H922"/>
    </row>
    <row r="923" spans="1:8" x14ac:dyDescent="0.25">
      <c r="A923" s="10" t="s">
        <v>573</v>
      </c>
      <c r="B923" s="12"/>
      <c r="C923" t="s">
        <v>1449</v>
      </c>
      <c r="D923" t="str">
        <f t="shared" si="14"/>
        <v xml:space="preserve">eIDAS minimum dataset / </v>
      </c>
      <c r="E923" t="s">
        <v>1457</v>
      </c>
      <c r="H923"/>
    </row>
    <row r="924" spans="1:8" x14ac:dyDescent="0.25">
      <c r="A924" s="10" t="s">
        <v>574</v>
      </c>
      <c r="B924" s="12"/>
      <c r="C924" t="s">
        <v>1449</v>
      </c>
      <c r="D924" t="str">
        <f t="shared" si="14"/>
        <v xml:space="preserve">eIDAS minimum dataset / </v>
      </c>
      <c r="E924" t="s">
        <v>1457</v>
      </c>
      <c r="H924"/>
    </row>
    <row r="925" spans="1:8" x14ac:dyDescent="0.25">
      <c r="A925" s="10" t="s">
        <v>575</v>
      </c>
      <c r="B925" s="12"/>
      <c r="C925" t="s">
        <v>1449</v>
      </c>
      <c r="D925" t="str">
        <f t="shared" si="14"/>
        <v xml:space="preserve">eIDAS minimum dataset / </v>
      </c>
      <c r="E925" t="s">
        <v>1457</v>
      </c>
      <c r="H925"/>
    </row>
    <row r="926" spans="1:8" x14ac:dyDescent="0.25">
      <c r="A926" s="10" t="s">
        <v>623</v>
      </c>
      <c r="B926" s="12"/>
      <c r="C926" t="s">
        <v>1449</v>
      </c>
      <c r="D926" t="str">
        <f t="shared" si="14"/>
        <v xml:space="preserve">eIDAS minimum dataset / </v>
      </c>
      <c r="E926" t="s">
        <v>1457</v>
      </c>
      <c r="H926"/>
    </row>
    <row r="927" spans="1:8" x14ac:dyDescent="0.25">
      <c r="A927" s="10" t="s">
        <v>576</v>
      </c>
      <c r="B927" s="12"/>
      <c r="C927" t="s">
        <v>1449</v>
      </c>
      <c r="D927" t="str">
        <f t="shared" si="14"/>
        <v xml:space="preserve">eIDAS minimum dataset / </v>
      </c>
      <c r="E927" t="s">
        <v>1457</v>
      </c>
      <c r="H927"/>
    </row>
    <row r="928" spans="1:8" x14ac:dyDescent="0.25">
      <c r="A928" s="10" t="s">
        <v>577</v>
      </c>
      <c r="B928" s="12"/>
      <c r="C928" t="s">
        <v>1449</v>
      </c>
      <c r="D928" t="str">
        <f t="shared" si="14"/>
        <v xml:space="preserve">eIDAS minimum dataset / </v>
      </c>
      <c r="E928" t="s">
        <v>1457</v>
      </c>
      <c r="H928"/>
    </row>
    <row r="929" spans="1:8" x14ac:dyDescent="0.25">
      <c r="A929" s="10" t="s">
        <v>578</v>
      </c>
      <c r="B929" s="12"/>
      <c r="C929" t="s">
        <v>1449</v>
      </c>
      <c r="D929" t="str">
        <f t="shared" si="14"/>
        <v xml:space="preserve">eIDAS minimum dataset / </v>
      </c>
      <c r="E929" t="s">
        <v>1457</v>
      </c>
      <c r="H929"/>
    </row>
    <row r="930" spans="1:8" x14ac:dyDescent="0.25">
      <c r="A930" s="10" t="s">
        <v>287</v>
      </c>
      <c r="B930" s="12"/>
      <c r="C930" t="s">
        <v>1449</v>
      </c>
      <c r="D930" t="str">
        <f t="shared" si="14"/>
        <v xml:space="preserve">eIDAS minimum dataset / </v>
      </c>
      <c r="E930" t="s">
        <v>1457</v>
      </c>
      <c r="H930"/>
    </row>
    <row r="931" spans="1:8" x14ac:dyDescent="0.25">
      <c r="A931" s="10" t="s">
        <v>287</v>
      </c>
      <c r="B931" s="12"/>
      <c r="C931" t="s">
        <v>1449</v>
      </c>
      <c r="D931" t="str">
        <f t="shared" si="14"/>
        <v xml:space="preserve">eIDAS minimum dataset / </v>
      </c>
      <c r="E931" t="s">
        <v>1457</v>
      </c>
      <c r="H931"/>
    </row>
    <row r="932" spans="1:8" x14ac:dyDescent="0.25">
      <c r="A932" s="10" t="s">
        <v>27</v>
      </c>
      <c r="B932" s="12"/>
      <c r="C932" t="s">
        <v>1449</v>
      </c>
      <c r="D932" t="str">
        <f t="shared" si="14"/>
        <v xml:space="preserve">eIDAS minimum dataset / </v>
      </c>
      <c r="E932" t="s">
        <v>1457</v>
      </c>
      <c r="H932"/>
    </row>
    <row r="933" spans="1:8" x14ac:dyDescent="0.25">
      <c r="A933" s="10" t="s">
        <v>288</v>
      </c>
      <c r="B933" s="12"/>
      <c r="C933" t="s">
        <v>1449</v>
      </c>
      <c r="D933" t="str">
        <f t="shared" si="14"/>
        <v xml:space="preserve">eIDAS minimum dataset / </v>
      </c>
      <c r="E933" t="s">
        <v>1457</v>
      </c>
      <c r="H933"/>
    </row>
    <row r="934" spans="1:8" x14ac:dyDescent="0.25">
      <c r="A934" s="10" t="s">
        <v>579</v>
      </c>
      <c r="B934" s="12"/>
      <c r="C934" t="s">
        <v>1449</v>
      </c>
      <c r="D934" t="str">
        <f t="shared" si="14"/>
        <v xml:space="preserve">eIDAS minimum dataset / </v>
      </c>
      <c r="E934" t="s">
        <v>1457</v>
      </c>
      <c r="H934"/>
    </row>
    <row r="935" spans="1:8" x14ac:dyDescent="0.25">
      <c r="A935" s="10" t="s">
        <v>37</v>
      </c>
      <c r="B935" s="12"/>
      <c r="C935" t="s">
        <v>1449</v>
      </c>
      <c r="D935" t="str">
        <f t="shared" si="14"/>
        <v xml:space="preserve">eIDAS minimum dataset / </v>
      </c>
      <c r="E935" t="s">
        <v>1457</v>
      </c>
      <c r="H935"/>
    </row>
    <row r="936" spans="1:8" x14ac:dyDescent="0.25">
      <c r="A936" s="10" t="s">
        <v>514</v>
      </c>
      <c r="B936" s="12"/>
      <c r="C936" t="s">
        <v>1449</v>
      </c>
      <c r="D936" t="str">
        <f t="shared" si="14"/>
        <v xml:space="preserve">eIDAS minimum dataset / </v>
      </c>
      <c r="E936" t="s">
        <v>1457</v>
      </c>
      <c r="H936"/>
    </row>
    <row r="937" spans="1:8" x14ac:dyDescent="0.25">
      <c r="A937" s="10" t="s">
        <v>515</v>
      </c>
      <c r="B937" s="12"/>
      <c r="C937" t="s">
        <v>1449</v>
      </c>
      <c r="D937" t="str">
        <f t="shared" si="14"/>
        <v xml:space="preserve">eIDAS minimum dataset / </v>
      </c>
      <c r="E937" t="s">
        <v>1457</v>
      </c>
      <c r="H937"/>
    </row>
    <row r="938" spans="1:8" x14ac:dyDescent="0.25">
      <c r="A938" s="10" t="s">
        <v>516</v>
      </c>
      <c r="B938" s="12"/>
      <c r="C938" t="s">
        <v>1449</v>
      </c>
      <c r="D938" t="str">
        <f t="shared" si="14"/>
        <v xml:space="preserve">eIDAS minimum dataset / </v>
      </c>
      <c r="E938" t="s">
        <v>1457</v>
      </c>
      <c r="H938"/>
    </row>
    <row r="939" spans="1:8" x14ac:dyDescent="0.25">
      <c r="A939" s="10" t="s">
        <v>517</v>
      </c>
      <c r="B939" s="12"/>
      <c r="C939" t="s">
        <v>1449</v>
      </c>
      <c r="D939" t="str">
        <f t="shared" si="14"/>
        <v xml:space="preserve">eIDAS minimum dataset / </v>
      </c>
      <c r="E939" t="s">
        <v>1457</v>
      </c>
      <c r="H939"/>
    </row>
    <row r="940" spans="1:8" x14ac:dyDescent="0.25">
      <c r="A940" s="10" t="s">
        <v>518</v>
      </c>
      <c r="B940" s="12"/>
      <c r="C940" t="s">
        <v>1449</v>
      </c>
      <c r="D940" t="str">
        <f t="shared" si="14"/>
        <v xml:space="preserve">eIDAS minimum dataset / </v>
      </c>
      <c r="E940" t="s">
        <v>1457</v>
      </c>
      <c r="H940"/>
    </row>
    <row r="941" spans="1:8" x14ac:dyDescent="0.25">
      <c r="A941" s="10" t="s">
        <v>1</v>
      </c>
      <c r="B941" s="12"/>
      <c r="C941" t="s">
        <v>1449</v>
      </c>
      <c r="D941" t="str">
        <f t="shared" si="14"/>
        <v xml:space="preserve">eIDAS minimum dataset / </v>
      </c>
      <c r="E941" t="s">
        <v>1457</v>
      </c>
      <c r="H941"/>
    </row>
    <row r="942" spans="1:8" x14ac:dyDescent="0.25">
      <c r="A942" s="10" t="s">
        <v>558</v>
      </c>
      <c r="B942" s="12"/>
      <c r="C942" t="s">
        <v>1449</v>
      </c>
      <c r="D942" t="str">
        <f t="shared" si="14"/>
        <v xml:space="preserve">eIDAS minimum dataset / </v>
      </c>
      <c r="E942" t="s">
        <v>1457</v>
      </c>
      <c r="H942"/>
    </row>
    <row r="943" spans="1:8" x14ac:dyDescent="0.25">
      <c r="A943" s="10" t="s">
        <v>519</v>
      </c>
      <c r="B943" s="12"/>
      <c r="C943" t="s">
        <v>1449</v>
      </c>
      <c r="D943" t="str">
        <f t="shared" si="14"/>
        <v xml:space="preserve">eIDAS minimum dataset / </v>
      </c>
      <c r="E943" t="s">
        <v>1457</v>
      </c>
      <c r="H943"/>
    </row>
    <row r="944" spans="1:8" x14ac:dyDescent="0.25">
      <c r="A944" s="53" t="s">
        <v>520</v>
      </c>
      <c r="B944" s="59"/>
      <c r="C944" t="s">
        <v>1449</v>
      </c>
      <c r="D944" t="str">
        <f t="shared" si="14"/>
        <v xml:space="preserve">eIDAS minimum dataset / </v>
      </c>
      <c r="E944" t="s">
        <v>1457</v>
      </c>
      <c r="H944"/>
    </row>
    <row r="945" spans="1:8" x14ac:dyDescent="0.25">
      <c r="A945" s="10" t="s">
        <v>521</v>
      </c>
      <c r="B945" s="12"/>
      <c r="C945" t="s">
        <v>1449</v>
      </c>
      <c r="D945" t="str">
        <f t="shared" si="14"/>
        <v xml:space="preserve">eIDAS minimum dataset / </v>
      </c>
      <c r="E945" t="s">
        <v>1457</v>
      </c>
      <c r="H945"/>
    </row>
    <row r="946" spans="1:8" x14ac:dyDescent="0.25">
      <c r="A946" s="10" t="s">
        <v>521</v>
      </c>
      <c r="B946" s="12"/>
      <c r="C946" t="s">
        <v>1449</v>
      </c>
      <c r="D946" t="str">
        <f t="shared" si="14"/>
        <v xml:space="preserve">eIDAS minimum dataset / </v>
      </c>
      <c r="E946" t="s">
        <v>1457</v>
      </c>
      <c r="H946"/>
    </row>
    <row r="947" spans="1:8" x14ac:dyDescent="0.25">
      <c r="A947" s="10" t="s">
        <v>522</v>
      </c>
      <c r="B947" s="12"/>
      <c r="C947" t="s">
        <v>1449</v>
      </c>
      <c r="D947" t="str">
        <f t="shared" si="14"/>
        <v xml:space="preserve">eIDAS minimum dataset / </v>
      </c>
      <c r="E947" t="s">
        <v>1457</v>
      </c>
      <c r="H947"/>
    </row>
    <row r="948" spans="1:8" x14ac:dyDescent="0.25">
      <c r="A948" s="10" t="s">
        <v>522</v>
      </c>
      <c r="B948" s="12"/>
      <c r="C948" t="s">
        <v>1449</v>
      </c>
      <c r="D948" t="str">
        <f t="shared" si="14"/>
        <v xml:space="preserve">eIDAS minimum dataset / </v>
      </c>
      <c r="E948" t="s">
        <v>1457</v>
      </c>
      <c r="H948"/>
    </row>
    <row r="949" spans="1:8" x14ac:dyDescent="0.25">
      <c r="A949" s="10" t="s">
        <v>511</v>
      </c>
      <c r="B949" s="12"/>
      <c r="C949" t="s">
        <v>1449</v>
      </c>
      <c r="D949" t="str">
        <f t="shared" si="14"/>
        <v xml:space="preserve">eIDAS minimum dataset / </v>
      </c>
      <c r="E949" t="s">
        <v>1457</v>
      </c>
      <c r="H949"/>
    </row>
    <row r="950" spans="1:8" x14ac:dyDescent="0.25">
      <c r="A950" s="10" t="s">
        <v>9</v>
      </c>
      <c r="B950" s="12"/>
      <c r="C950" t="s">
        <v>1449</v>
      </c>
      <c r="D950" t="str">
        <f t="shared" si="14"/>
        <v xml:space="preserve">eIDAS minimum dataset / </v>
      </c>
      <c r="E950" t="s">
        <v>1457</v>
      </c>
      <c r="H950"/>
    </row>
    <row r="951" spans="1:8" x14ac:dyDescent="0.25">
      <c r="A951" s="10" t="s">
        <v>523</v>
      </c>
      <c r="B951" s="12"/>
      <c r="C951" t="s">
        <v>1449</v>
      </c>
      <c r="D951" t="str">
        <f t="shared" si="14"/>
        <v xml:space="preserve">eIDAS minimum dataset / </v>
      </c>
      <c r="E951" t="s">
        <v>1457</v>
      </c>
      <c r="H951"/>
    </row>
    <row r="952" spans="1:8" x14ac:dyDescent="0.25">
      <c r="A952" s="10" t="s">
        <v>524</v>
      </c>
      <c r="B952" s="12"/>
      <c r="C952" t="s">
        <v>1449</v>
      </c>
      <c r="D952" t="str">
        <f t="shared" si="14"/>
        <v xml:space="preserve">eIDAS minimum dataset / </v>
      </c>
      <c r="E952" t="s">
        <v>1457</v>
      </c>
      <c r="H952"/>
    </row>
    <row r="953" spans="1:8" x14ac:dyDescent="0.25">
      <c r="A953" s="13" t="s">
        <v>22</v>
      </c>
      <c r="B953" s="12"/>
      <c r="C953" t="s">
        <v>1449</v>
      </c>
      <c r="D953" t="str">
        <f t="shared" si="14"/>
        <v xml:space="preserve">eIDAS minimum dataset / </v>
      </c>
      <c r="E953" t="s">
        <v>1457</v>
      </c>
      <c r="H953"/>
    </row>
    <row r="954" spans="1:8" x14ac:dyDescent="0.25">
      <c r="A954" t="s">
        <v>6</v>
      </c>
      <c r="C954" t="s">
        <v>856</v>
      </c>
      <c r="D954" t="str">
        <f t="shared" si="14"/>
        <v>MUG- BII / Postal Address</v>
      </c>
      <c r="E954" t="s">
        <v>1458</v>
      </c>
      <c r="F954" s="2" t="s">
        <v>1553</v>
      </c>
      <c r="G954" s="37"/>
    </row>
    <row r="955" spans="1:8" x14ac:dyDescent="0.25">
      <c r="A955" t="s">
        <v>241</v>
      </c>
      <c r="C955" t="s">
        <v>1449</v>
      </c>
      <c r="D955" t="str">
        <f t="shared" si="14"/>
        <v xml:space="preserve">MUG- BII / </v>
      </c>
      <c r="E955" t="s">
        <v>1458</v>
      </c>
      <c r="G955" s="37"/>
    </row>
    <row r="956" spans="1:8" x14ac:dyDescent="0.25">
      <c r="A956" t="s">
        <v>242</v>
      </c>
      <c r="C956" t="s">
        <v>1449</v>
      </c>
      <c r="D956" t="str">
        <f t="shared" si="14"/>
        <v xml:space="preserve">MUG- BII / </v>
      </c>
      <c r="E956" t="s">
        <v>1458</v>
      </c>
      <c r="G956" s="37" t="s">
        <v>1574</v>
      </c>
    </row>
    <row r="957" spans="1:8" x14ac:dyDescent="0.25">
      <c r="A957" t="s">
        <v>243</v>
      </c>
      <c r="C957" t="s">
        <v>853</v>
      </c>
      <c r="D957" t="str">
        <f t="shared" si="14"/>
        <v>MUG- BII / Address line 1</v>
      </c>
      <c r="E957" t="s">
        <v>1458</v>
      </c>
      <c r="F957" s="2" t="s">
        <v>1478</v>
      </c>
      <c r="G957" s="37" t="s">
        <v>1562</v>
      </c>
    </row>
    <row r="958" spans="1:8" x14ac:dyDescent="0.25">
      <c r="A958" t="s">
        <v>243</v>
      </c>
      <c r="C958" t="s">
        <v>855</v>
      </c>
      <c r="D958" t="str">
        <f t="shared" si="14"/>
        <v>MUG- BII / Address line 2</v>
      </c>
      <c r="E958" t="s">
        <v>1458</v>
      </c>
      <c r="F958" s="2" t="s">
        <v>1477</v>
      </c>
      <c r="G958" s="37" t="s">
        <v>1562</v>
      </c>
    </row>
    <row r="959" spans="1:8" x14ac:dyDescent="0.25">
      <c r="A959" t="s">
        <v>244</v>
      </c>
      <c r="C959" t="s">
        <v>1449</v>
      </c>
      <c r="D959" t="str">
        <f t="shared" si="14"/>
        <v xml:space="preserve">MUG- BII / </v>
      </c>
      <c r="E959" t="s">
        <v>1458</v>
      </c>
      <c r="G959" s="37"/>
    </row>
    <row r="960" spans="1:8" x14ac:dyDescent="0.25">
      <c r="A960" t="s">
        <v>244</v>
      </c>
      <c r="C960" t="s">
        <v>1449</v>
      </c>
      <c r="D960" t="str">
        <f t="shared" si="14"/>
        <v xml:space="preserve">MUG- BII / </v>
      </c>
      <c r="E960" t="s">
        <v>1458</v>
      </c>
      <c r="G960" s="37"/>
    </row>
    <row r="961" spans="1:7" x14ac:dyDescent="0.25">
      <c r="A961" t="s">
        <v>245</v>
      </c>
      <c r="C961" t="s">
        <v>1449</v>
      </c>
      <c r="D961" t="str">
        <f t="shared" si="14"/>
        <v xml:space="preserve">MUG- BII / </v>
      </c>
      <c r="E961" t="s">
        <v>1458</v>
      </c>
      <c r="G961" s="37"/>
    </row>
    <row r="962" spans="1:7" x14ac:dyDescent="0.25">
      <c r="A962" t="s">
        <v>245</v>
      </c>
      <c r="C962" t="s">
        <v>1449</v>
      </c>
      <c r="D962" t="str">
        <f t="shared" ref="D962:D1025" si="15">CONCATENATE(E962, " / ", F962)</f>
        <v xml:space="preserve">MUG- BII / </v>
      </c>
      <c r="E962" t="s">
        <v>1458</v>
      </c>
      <c r="G962" s="37"/>
    </row>
    <row r="963" spans="1:7" x14ac:dyDescent="0.25">
      <c r="A963" t="s">
        <v>245</v>
      </c>
      <c r="C963" t="s">
        <v>1449</v>
      </c>
      <c r="D963" t="str">
        <f t="shared" si="15"/>
        <v xml:space="preserve">MUG- BII / </v>
      </c>
      <c r="E963" t="s">
        <v>1458</v>
      </c>
      <c r="G963" s="37"/>
    </row>
    <row r="964" spans="1:7" x14ac:dyDescent="0.25">
      <c r="A964" t="s">
        <v>246</v>
      </c>
      <c r="C964" t="s">
        <v>1449</v>
      </c>
      <c r="D964" t="str">
        <f t="shared" si="15"/>
        <v xml:space="preserve">MUG- BII / </v>
      </c>
      <c r="E964" t="s">
        <v>1458</v>
      </c>
      <c r="G964" s="37"/>
    </row>
    <row r="965" spans="1:7" x14ac:dyDescent="0.25">
      <c r="A965" t="s">
        <v>247</v>
      </c>
      <c r="C965" t="s">
        <v>856</v>
      </c>
      <c r="D965" t="str">
        <f t="shared" si="15"/>
        <v>MUG- BII / City</v>
      </c>
      <c r="E965" t="s">
        <v>1458</v>
      </c>
      <c r="F965" s="2" t="s">
        <v>1475</v>
      </c>
      <c r="G965" s="37" t="s">
        <v>1563</v>
      </c>
    </row>
    <row r="966" spans="1:7" x14ac:dyDescent="0.25">
      <c r="A966" t="s">
        <v>248</v>
      </c>
      <c r="C966" t="s">
        <v>853</v>
      </c>
      <c r="D966" t="str">
        <f t="shared" si="15"/>
        <v>MUG- BII / County subdivision</v>
      </c>
      <c r="E966" t="s">
        <v>1458</v>
      </c>
      <c r="F966" s="2" t="s">
        <v>1480</v>
      </c>
      <c r="G966" s="37"/>
    </row>
    <row r="967" spans="1:7" x14ac:dyDescent="0.25">
      <c r="A967" t="s">
        <v>249</v>
      </c>
      <c r="C967" t="s">
        <v>853</v>
      </c>
      <c r="D967" t="str">
        <f t="shared" si="15"/>
        <v>MUG- BII / Country code</v>
      </c>
      <c r="E967" t="s">
        <v>1458</v>
      </c>
      <c r="F967" s="2" t="s">
        <v>1474</v>
      </c>
      <c r="G967" s="37"/>
    </row>
    <row r="968" spans="1:7" x14ac:dyDescent="0.25">
      <c r="A968" t="s">
        <v>249</v>
      </c>
      <c r="C968" t="s">
        <v>853</v>
      </c>
      <c r="D968" t="str">
        <f t="shared" si="15"/>
        <v>MUG- BII / Item country or login</v>
      </c>
      <c r="E968" t="s">
        <v>1458</v>
      </c>
      <c r="F968" s="2" t="s">
        <v>1498</v>
      </c>
      <c r="G968" s="37" t="s">
        <v>1564</v>
      </c>
    </row>
    <row r="969" spans="1:7" x14ac:dyDescent="0.25">
      <c r="A969" t="s">
        <v>250</v>
      </c>
      <c r="C969" t="s">
        <v>853</v>
      </c>
      <c r="D969" t="str">
        <f t="shared" si="15"/>
        <v>MUG- BII / Post code</v>
      </c>
      <c r="E969" t="s">
        <v>1458</v>
      </c>
      <c r="F969" s="2" t="s">
        <v>1479</v>
      </c>
      <c r="G969" s="37"/>
    </row>
    <row r="970" spans="1:7" x14ac:dyDescent="0.25">
      <c r="A970" t="s">
        <v>251</v>
      </c>
      <c r="C970" t="s">
        <v>1449</v>
      </c>
      <c r="D970" t="str">
        <f t="shared" si="15"/>
        <v xml:space="preserve">MUG- BII / </v>
      </c>
      <c r="E970" t="s">
        <v>1458</v>
      </c>
      <c r="G970" s="37" t="s">
        <v>1575</v>
      </c>
    </row>
    <row r="971" spans="1:7" x14ac:dyDescent="0.25">
      <c r="A971" t="s">
        <v>23</v>
      </c>
      <c r="C971" t="s">
        <v>1449</v>
      </c>
      <c r="D971" t="str">
        <f t="shared" si="15"/>
        <v xml:space="preserve">MUG- BII / </v>
      </c>
      <c r="E971" t="s">
        <v>1458</v>
      </c>
      <c r="G971" s="37"/>
    </row>
    <row r="972" spans="1:7" x14ac:dyDescent="0.25">
      <c r="A972" t="s">
        <v>561</v>
      </c>
      <c r="C972" t="s">
        <v>1449</v>
      </c>
      <c r="D972" t="str">
        <f t="shared" si="15"/>
        <v xml:space="preserve">MUG- BII / </v>
      </c>
      <c r="E972" t="s">
        <v>1458</v>
      </c>
      <c r="G972" s="37"/>
    </row>
    <row r="973" spans="1:7" x14ac:dyDescent="0.25">
      <c r="A973" t="s">
        <v>252</v>
      </c>
      <c r="C973" t="s">
        <v>1449</v>
      </c>
      <c r="D973" t="str">
        <f t="shared" si="15"/>
        <v xml:space="preserve">MUG- BII / </v>
      </c>
      <c r="E973" t="s">
        <v>1458</v>
      </c>
      <c r="G973" s="37"/>
    </row>
    <row r="974" spans="1:7" x14ac:dyDescent="0.25">
      <c r="A974" t="s">
        <v>562</v>
      </c>
      <c r="C974" t="s">
        <v>1449</v>
      </c>
      <c r="D974" t="str">
        <f t="shared" si="15"/>
        <v xml:space="preserve">MUG- BII / </v>
      </c>
      <c r="E974" t="s">
        <v>1458</v>
      </c>
      <c r="G974" s="37"/>
    </row>
    <row r="975" spans="1:7" x14ac:dyDescent="0.25">
      <c r="A975" t="s">
        <v>26</v>
      </c>
      <c r="C975" t="s">
        <v>1449</v>
      </c>
      <c r="D975" t="str">
        <f t="shared" si="15"/>
        <v xml:space="preserve">MUG- BII / </v>
      </c>
      <c r="E975" t="s">
        <v>1458</v>
      </c>
      <c r="G975" s="37"/>
    </row>
    <row r="976" spans="1:7" x14ac:dyDescent="0.25">
      <c r="A976" t="s">
        <v>580</v>
      </c>
      <c r="C976" t="s">
        <v>1449</v>
      </c>
      <c r="D976" t="str">
        <f t="shared" si="15"/>
        <v xml:space="preserve">MUG- BII / </v>
      </c>
      <c r="E976" t="s">
        <v>1458</v>
      </c>
      <c r="G976" s="37"/>
    </row>
    <row r="977" spans="1:7" x14ac:dyDescent="0.25">
      <c r="A977" t="s">
        <v>581</v>
      </c>
      <c r="C977" t="s">
        <v>1449</v>
      </c>
      <c r="D977" t="str">
        <f t="shared" si="15"/>
        <v xml:space="preserve">MUG- BII / </v>
      </c>
      <c r="E977" t="s">
        <v>1458</v>
      </c>
      <c r="G977" s="37"/>
    </row>
    <row r="978" spans="1:7" x14ac:dyDescent="0.25">
      <c r="A978" t="s">
        <v>582</v>
      </c>
      <c r="C978" t="s">
        <v>1449</v>
      </c>
      <c r="D978" t="str">
        <f t="shared" si="15"/>
        <v xml:space="preserve">MUG- BII / </v>
      </c>
      <c r="E978" t="s">
        <v>1458</v>
      </c>
      <c r="G978" s="37"/>
    </row>
    <row r="979" spans="1:7" x14ac:dyDescent="0.25">
      <c r="A979" t="s">
        <v>34</v>
      </c>
      <c r="C979" t="s">
        <v>1449</v>
      </c>
      <c r="D979" t="str">
        <f t="shared" si="15"/>
        <v xml:space="preserve">MUG- BII / </v>
      </c>
      <c r="E979" t="s">
        <v>1458</v>
      </c>
      <c r="G979" s="37"/>
    </row>
    <row r="980" spans="1:7" x14ac:dyDescent="0.25">
      <c r="A980" t="s">
        <v>253</v>
      </c>
      <c r="C980" t="s">
        <v>1449</v>
      </c>
      <c r="D980" t="str">
        <f t="shared" si="15"/>
        <v xml:space="preserve">MUG- BII / </v>
      </c>
      <c r="E980" t="s">
        <v>1458</v>
      </c>
      <c r="G980" s="37"/>
    </row>
    <row r="981" spans="1:7" x14ac:dyDescent="0.25">
      <c r="A981" t="s">
        <v>253</v>
      </c>
      <c r="C981" t="s">
        <v>1449</v>
      </c>
      <c r="D981" t="str">
        <f t="shared" si="15"/>
        <v xml:space="preserve">MUG- BII / </v>
      </c>
      <c r="E981" t="s">
        <v>1458</v>
      </c>
      <c r="G981" s="37"/>
    </row>
    <row r="982" spans="1:7" x14ac:dyDescent="0.25">
      <c r="A982" t="s">
        <v>253</v>
      </c>
      <c r="C982" t="s">
        <v>1449</v>
      </c>
      <c r="D982" t="str">
        <f t="shared" si="15"/>
        <v xml:space="preserve">MUG- BII / </v>
      </c>
      <c r="E982" t="s">
        <v>1458</v>
      </c>
      <c r="G982" s="37"/>
    </row>
    <row r="983" spans="1:7" x14ac:dyDescent="0.25">
      <c r="A983" t="s">
        <v>253</v>
      </c>
      <c r="C983" t="s">
        <v>1449</v>
      </c>
      <c r="D983" t="str">
        <f t="shared" si="15"/>
        <v xml:space="preserve">MUG- BII / </v>
      </c>
      <c r="E983" t="s">
        <v>1458</v>
      </c>
      <c r="G983" s="37"/>
    </row>
    <row r="984" spans="1:7" x14ac:dyDescent="0.25">
      <c r="A984" t="s">
        <v>253</v>
      </c>
      <c r="C984" t="s">
        <v>1449</v>
      </c>
      <c r="D984" t="str">
        <f t="shared" si="15"/>
        <v xml:space="preserve">MUG- BII / </v>
      </c>
      <c r="E984" t="s">
        <v>1458</v>
      </c>
      <c r="G984" s="37"/>
    </row>
    <row r="985" spans="1:7" x14ac:dyDescent="0.25">
      <c r="A985" t="s">
        <v>253</v>
      </c>
      <c r="C985" t="s">
        <v>1449</v>
      </c>
      <c r="D985" t="str">
        <f t="shared" si="15"/>
        <v xml:space="preserve">MUG- BII / </v>
      </c>
      <c r="E985" t="s">
        <v>1458</v>
      </c>
      <c r="G985" s="37"/>
    </row>
    <row r="986" spans="1:7" x14ac:dyDescent="0.25">
      <c r="A986" t="s">
        <v>253</v>
      </c>
      <c r="C986" t="s">
        <v>1449</v>
      </c>
      <c r="D986" t="str">
        <f t="shared" si="15"/>
        <v xml:space="preserve">MUG- BII / </v>
      </c>
      <c r="E986" t="s">
        <v>1458</v>
      </c>
      <c r="G986" s="37"/>
    </row>
    <row r="987" spans="1:7" x14ac:dyDescent="0.25">
      <c r="A987" t="s">
        <v>254</v>
      </c>
      <c r="C987" t="s">
        <v>1449</v>
      </c>
      <c r="D987" t="str">
        <f t="shared" si="15"/>
        <v xml:space="preserve">MUG- BII / </v>
      </c>
      <c r="E987" t="s">
        <v>1458</v>
      </c>
      <c r="G987" s="37"/>
    </row>
    <row r="988" spans="1:7" x14ac:dyDescent="0.25">
      <c r="A988" t="s">
        <v>563</v>
      </c>
      <c r="C988" t="s">
        <v>1449</v>
      </c>
      <c r="D988" t="str">
        <f t="shared" si="15"/>
        <v xml:space="preserve">MUG- BII / </v>
      </c>
      <c r="E988" t="s">
        <v>1458</v>
      </c>
      <c r="G988" s="37"/>
    </row>
    <row r="989" spans="1:7" x14ac:dyDescent="0.25">
      <c r="A989" t="s">
        <v>38</v>
      </c>
      <c r="C989" t="s">
        <v>1449</v>
      </c>
      <c r="D989" t="str">
        <f t="shared" si="15"/>
        <v xml:space="preserve">MUG- BII / </v>
      </c>
      <c r="E989" t="s">
        <v>1458</v>
      </c>
      <c r="G989" s="37"/>
    </row>
    <row r="990" spans="1:7" x14ac:dyDescent="0.25">
      <c r="A990" t="s">
        <v>564</v>
      </c>
      <c r="C990" t="s">
        <v>1449</v>
      </c>
      <c r="D990" t="str">
        <f t="shared" si="15"/>
        <v xml:space="preserve">MUG- BII / </v>
      </c>
      <c r="E990" t="s">
        <v>1458</v>
      </c>
      <c r="G990" s="37"/>
    </row>
    <row r="991" spans="1:7" x14ac:dyDescent="0.25">
      <c r="A991" t="s">
        <v>565</v>
      </c>
      <c r="C991" t="s">
        <v>1449</v>
      </c>
      <c r="D991" t="str">
        <f t="shared" si="15"/>
        <v xml:space="preserve">MUG- BII / </v>
      </c>
      <c r="E991" t="s">
        <v>1458</v>
      </c>
      <c r="G991" s="37"/>
    </row>
    <row r="992" spans="1:7" x14ac:dyDescent="0.25">
      <c r="A992" t="s">
        <v>566</v>
      </c>
      <c r="C992" t="s">
        <v>1449</v>
      </c>
      <c r="D992" t="str">
        <f t="shared" si="15"/>
        <v xml:space="preserve">MUG- BII / </v>
      </c>
      <c r="E992" t="s">
        <v>1458</v>
      </c>
      <c r="G992" s="37"/>
    </row>
    <row r="993" spans="1:7" x14ac:dyDescent="0.25">
      <c r="A993" t="s">
        <v>42</v>
      </c>
      <c r="C993" t="s">
        <v>1449</v>
      </c>
      <c r="D993" t="str">
        <f t="shared" si="15"/>
        <v xml:space="preserve">MUG- BII / </v>
      </c>
      <c r="E993" t="s">
        <v>1458</v>
      </c>
      <c r="G993" s="37"/>
    </row>
    <row r="994" spans="1:7" x14ac:dyDescent="0.25">
      <c r="A994" t="s">
        <v>255</v>
      </c>
      <c r="C994" t="s">
        <v>1449</v>
      </c>
      <c r="D994" t="str">
        <f t="shared" si="15"/>
        <v xml:space="preserve">MUG- BII / </v>
      </c>
      <c r="E994" t="s">
        <v>1458</v>
      </c>
      <c r="G994" s="37"/>
    </row>
    <row r="995" spans="1:7" x14ac:dyDescent="0.25">
      <c r="A995" t="s">
        <v>256</v>
      </c>
      <c r="C995" t="s">
        <v>1449</v>
      </c>
      <c r="D995" t="str">
        <f t="shared" si="15"/>
        <v xml:space="preserve">MUG- BII / </v>
      </c>
      <c r="E995" t="s">
        <v>1458</v>
      </c>
      <c r="G995" s="37"/>
    </row>
    <row r="996" spans="1:7" x14ac:dyDescent="0.25">
      <c r="A996" t="s">
        <v>257</v>
      </c>
      <c r="C996" t="s">
        <v>856</v>
      </c>
      <c r="D996" t="str">
        <f t="shared" si="15"/>
        <v>MUG- BII / Buyer</v>
      </c>
      <c r="E996" t="s">
        <v>1458</v>
      </c>
      <c r="F996" s="2" t="s">
        <v>1555</v>
      </c>
      <c r="G996" s="37" t="s">
        <v>1565</v>
      </c>
    </row>
    <row r="997" spans="1:7" x14ac:dyDescent="0.25">
      <c r="A997" t="s">
        <v>257</v>
      </c>
      <c r="C997" t="s">
        <v>856</v>
      </c>
      <c r="D997" t="str">
        <f t="shared" si="15"/>
        <v>MUG- BII / Seller</v>
      </c>
      <c r="E997" t="s">
        <v>1458</v>
      </c>
      <c r="F997" s="2" t="s">
        <v>1556</v>
      </c>
      <c r="G997" s="37"/>
    </row>
    <row r="998" spans="1:7" x14ac:dyDescent="0.25">
      <c r="A998" t="s">
        <v>257</v>
      </c>
      <c r="C998" t="s">
        <v>856</v>
      </c>
      <c r="D998" t="str">
        <f t="shared" si="15"/>
        <v>MUG- BII / Payee</v>
      </c>
      <c r="E998" t="s">
        <v>1458</v>
      </c>
      <c r="F998" s="2" t="s">
        <v>1557</v>
      </c>
      <c r="G998" s="37"/>
    </row>
    <row r="999" spans="1:7" x14ac:dyDescent="0.25">
      <c r="A999" t="s">
        <v>257</v>
      </c>
      <c r="C999" t="s">
        <v>856</v>
      </c>
      <c r="D999" t="str">
        <f t="shared" si="15"/>
        <v>MUG- BII / Financial institution</v>
      </c>
      <c r="E999" t="s">
        <v>1458</v>
      </c>
      <c r="F999" s="2" t="s">
        <v>1558</v>
      </c>
      <c r="G999" s="37"/>
    </row>
    <row r="1000" spans="1:7" x14ac:dyDescent="0.25">
      <c r="A1000" t="s">
        <v>257</v>
      </c>
      <c r="C1000" t="s">
        <v>856</v>
      </c>
      <c r="D1000" t="str">
        <f t="shared" si="15"/>
        <v>MUG- BII / Seller tax representative</v>
      </c>
      <c r="E1000" t="s">
        <v>1458</v>
      </c>
      <c r="F1000" s="2" t="s">
        <v>1559</v>
      </c>
      <c r="G1000" s="37"/>
    </row>
    <row r="1001" spans="1:7" x14ac:dyDescent="0.25">
      <c r="A1001" t="s">
        <v>263</v>
      </c>
      <c r="C1001" t="s">
        <v>853</v>
      </c>
      <c r="D1001" t="str">
        <f t="shared" si="15"/>
        <v>MUG- BII / Buyer legal registration identifier</v>
      </c>
      <c r="E1001" t="s">
        <v>1458</v>
      </c>
      <c r="F1001" s="2" t="s">
        <v>1554</v>
      </c>
      <c r="G1001" s="37" t="s">
        <v>1576</v>
      </c>
    </row>
    <row r="1002" spans="1:7" x14ac:dyDescent="0.25">
      <c r="A1002" t="s">
        <v>263</v>
      </c>
      <c r="C1002" t="s">
        <v>853</v>
      </c>
      <c r="D1002" t="str">
        <f t="shared" si="15"/>
        <v>MUG- BII / Seller legal registration identifier</v>
      </c>
      <c r="E1002" t="s">
        <v>1458</v>
      </c>
      <c r="F1002" s="2" t="s">
        <v>1473</v>
      </c>
      <c r="G1002" s="37"/>
    </row>
    <row r="1003" spans="1:7" x14ac:dyDescent="0.25">
      <c r="A1003" t="s">
        <v>263</v>
      </c>
      <c r="C1003" t="s">
        <v>853</v>
      </c>
      <c r="D1003" t="str">
        <f t="shared" si="15"/>
        <v>MUG- BII / Payee legal registration identifier</v>
      </c>
      <c r="E1003" t="s">
        <v>1458</v>
      </c>
      <c r="F1003" s="2" t="s">
        <v>1487</v>
      </c>
      <c r="G1003" s="37"/>
    </row>
    <row r="1004" spans="1:7" x14ac:dyDescent="0.25">
      <c r="A1004" t="s">
        <v>475</v>
      </c>
      <c r="C1004" t="s">
        <v>853</v>
      </c>
      <c r="D1004" t="str">
        <f t="shared" si="15"/>
        <v>MUG- BII / Buyer identifier</v>
      </c>
      <c r="E1004" t="s">
        <v>1458</v>
      </c>
      <c r="F1004" s="2" t="s">
        <v>1483</v>
      </c>
      <c r="G1004" s="37" t="s">
        <v>1566</v>
      </c>
    </row>
    <row r="1005" spans="1:7" x14ac:dyDescent="0.25">
      <c r="A1005" t="s">
        <v>475</v>
      </c>
      <c r="C1005" t="s">
        <v>853</v>
      </c>
      <c r="D1005" t="str">
        <f t="shared" si="15"/>
        <v>MUG- BII / Seller identifier</v>
      </c>
      <c r="E1005" t="s">
        <v>1458</v>
      </c>
      <c r="F1005" s="2" t="s">
        <v>1470</v>
      </c>
      <c r="G1005" s="37"/>
    </row>
    <row r="1006" spans="1:7" x14ac:dyDescent="0.25">
      <c r="A1006" t="s">
        <v>475</v>
      </c>
      <c r="C1006" t="s">
        <v>853</v>
      </c>
      <c r="D1006" t="str">
        <f t="shared" si="15"/>
        <v>MUG- BII / Payee identifier</v>
      </c>
      <c r="E1006" t="s">
        <v>1458</v>
      </c>
      <c r="F1006" s="2" t="s">
        <v>1486</v>
      </c>
      <c r="G1006" s="37"/>
    </row>
    <row r="1007" spans="1:7" x14ac:dyDescent="0.25">
      <c r="A1007" t="s">
        <v>475</v>
      </c>
      <c r="C1007" t="s">
        <v>853</v>
      </c>
      <c r="D1007" t="str">
        <f t="shared" si="15"/>
        <v>MUG- BII / Buyer VAT identifier</v>
      </c>
      <c r="E1007" t="s">
        <v>1458</v>
      </c>
      <c r="F1007" s="2" t="s">
        <v>1484</v>
      </c>
      <c r="G1007" s="37"/>
    </row>
    <row r="1008" spans="1:7" x14ac:dyDescent="0.25">
      <c r="A1008" t="s">
        <v>475</v>
      </c>
      <c r="C1008" t="s">
        <v>855</v>
      </c>
      <c r="D1008" t="str">
        <f t="shared" si="15"/>
        <v>MUG- BII / Seller tax representative VAT identifier</v>
      </c>
      <c r="E1008" t="s">
        <v>1458</v>
      </c>
      <c r="F1008" s="2" t="s">
        <v>1489</v>
      </c>
      <c r="G1008" s="37"/>
    </row>
    <row r="1009" spans="1:7" x14ac:dyDescent="0.25">
      <c r="A1009" t="s">
        <v>475</v>
      </c>
      <c r="C1009" t="s">
        <v>853</v>
      </c>
      <c r="D1009" t="str">
        <f t="shared" si="15"/>
        <v>MUG- BII / Financial institution identifier</v>
      </c>
      <c r="E1009" t="s">
        <v>1458</v>
      </c>
      <c r="F1009" s="2" t="s">
        <v>1496</v>
      </c>
      <c r="G1009" s="37"/>
    </row>
    <row r="1010" spans="1:7" x14ac:dyDescent="0.25">
      <c r="A1010" t="s">
        <v>475</v>
      </c>
      <c r="C1010" t="s">
        <v>853</v>
      </c>
      <c r="D1010" t="str">
        <f t="shared" si="15"/>
        <v>MUG- BII / Financial institution branch identifier</v>
      </c>
      <c r="E1010" t="s">
        <v>1458</v>
      </c>
      <c r="F1010" s="2" t="s">
        <v>1497</v>
      </c>
      <c r="G1010" s="37"/>
    </row>
    <row r="1011" spans="1:7" x14ac:dyDescent="0.25">
      <c r="A1011" t="s">
        <v>258</v>
      </c>
      <c r="C1011" t="s">
        <v>855</v>
      </c>
      <c r="D1011" t="str">
        <f t="shared" si="15"/>
        <v>MUG- BII / Seller legal registration name</v>
      </c>
      <c r="E1011" t="s">
        <v>1458</v>
      </c>
      <c r="F1011" s="2" t="s">
        <v>1472</v>
      </c>
      <c r="G1011" s="37" t="s">
        <v>1567</v>
      </c>
    </row>
    <row r="1012" spans="1:7" x14ac:dyDescent="0.25">
      <c r="A1012" t="s">
        <v>258</v>
      </c>
      <c r="C1012" t="s">
        <v>855</v>
      </c>
      <c r="D1012" t="str">
        <f t="shared" si="15"/>
        <v>MUG- BII / Seller tax representative name</v>
      </c>
      <c r="E1012" t="s">
        <v>1458</v>
      </c>
      <c r="F1012" s="2" t="s">
        <v>1488</v>
      </c>
      <c r="G1012" s="37"/>
    </row>
    <row r="1013" spans="1:7" x14ac:dyDescent="0.25">
      <c r="A1013" t="s">
        <v>259</v>
      </c>
      <c r="C1013" t="s">
        <v>855</v>
      </c>
      <c r="D1013" t="str">
        <f t="shared" si="15"/>
        <v xml:space="preserve">MUG- BII / Payee name </v>
      </c>
      <c r="E1013" t="s">
        <v>1458</v>
      </c>
      <c r="F1013" s="2" t="s">
        <v>1485</v>
      </c>
      <c r="G1013" s="37" t="s">
        <v>1568</v>
      </c>
    </row>
    <row r="1014" spans="1:7" x14ac:dyDescent="0.25">
      <c r="A1014" t="s">
        <v>259</v>
      </c>
      <c r="C1014" t="s">
        <v>855</v>
      </c>
      <c r="D1014" t="str">
        <f t="shared" si="15"/>
        <v>MUG- BII / Buyer name</v>
      </c>
      <c r="E1014" t="s">
        <v>1458</v>
      </c>
      <c r="F1014" s="2" t="s">
        <v>1482</v>
      </c>
      <c r="G1014" s="37"/>
    </row>
    <row r="1015" spans="1:7" x14ac:dyDescent="0.25">
      <c r="A1015" t="s">
        <v>259</v>
      </c>
      <c r="C1015" t="s">
        <v>855</v>
      </c>
      <c r="D1015" t="str">
        <f t="shared" si="15"/>
        <v>MUG- BII / Seller name</v>
      </c>
      <c r="E1015" t="s">
        <v>1458</v>
      </c>
      <c r="F1015" s="2" t="s">
        <v>1469</v>
      </c>
      <c r="G1015" s="37"/>
    </row>
    <row r="1016" spans="1:7" x14ac:dyDescent="0.25">
      <c r="A1016" t="s">
        <v>260</v>
      </c>
      <c r="C1016" t="s">
        <v>1449</v>
      </c>
      <c r="D1016" t="str">
        <f t="shared" si="15"/>
        <v xml:space="preserve">MUG- BII / </v>
      </c>
      <c r="E1016" t="s">
        <v>1458</v>
      </c>
      <c r="G1016" s="37" t="s">
        <v>1577</v>
      </c>
    </row>
    <row r="1017" spans="1:7" x14ac:dyDescent="0.25">
      <c r="A1017" t="s">
        <v>261</v>
      </c>
      <c r="C1017" t="s">
        <v>1449</v>
      </c>
      <c r="D1017" t="str">
        <f t="shared" si="15"/>
        <v xml:space="preserve">MUG- BII / </v>
      </c>
      <c r="E1017" t="s">
        <v>1458</v>
      </c>
      <c r="G1017" s="37"/>
    </row>
    <row r="1018" spans="1:7" x14ac:dyDescent="0.25">
      <c r="A1018" t="s">
        <v>262</v>
      </c>
      <c r="C1018" t="s">
        <v>1449</v>
      </c>
      <c r="D1018" t="str">
        <f t="shared" si="15"/>
        <v xml:space="preserve">MUG- BII / </v>
      </c>
      <c r="E1018" t="s">
        <v>1458</v>
      </c>
      <c r="G1018" s="37" t="s">
        <v>1578</v>
      </c>
    </row>
    <row r="1019" spans="1:7" x14ac:dyDescent="0.25">
      <c r="A1019" t="s">
        <v>264</v>
      </c>
      <c r="C1019" t="s">
        <v>1449</v>
      </c>
      <c r="D1019" t="str">
        <f t="shared" si="15"/>
        <v xml:space="preserve">MUG- BII / </v>
      </c>
      <c r="E1019" t="s">
        <v>1458</v>
      </c>
      <c r="G1019" s="37" t="s">
        <v>1579</v>
      </c>
    </row>
    <row r="1020" spans="1:7" x14ac:dyDescent="0.25">
      <c r="A1020" t="s">
        <v>476</v>
      </c>
      <c r="C1020" t="s">
        <v>1449</v>
      </c>
      <c r="D1020" t="str">
        <f t="shared" si="15"/>
        <v xml:space="preserve">MUG- BII / </v>
      </c>
      <c r="E1020" t="s">
        <v>1458</v>
      </c>
      <c r="G1020" s="37" t="s">
        <v>1580</v>
      </c>
    </row>
    <row r="1021" spans="1:7" x14ac:dyDescent="0.25">
      <c r="A1021" t="s">
        <v>478</v>
      </c>
      <c r="C1021" t="s">
        <v>1449</v>
      </c>
      <c r="D1021" t="str">
        <f t="shared" si="15"/>
        <v xml:space="preserve">MUG- BII / </v>
      </c>
      <c r="E1021" t="s">
        <v>1458</v>
      </c>
      <c r="G1021" s="37"/>
    </row>
    <row r="1022" spans="1:7" x14ac:dyDescent="0.25">
      <c r="A1022" t="s">
        <v>53</v>
      </c>
      <c r="C1022" t="s">
        <v>1449</v>
      </c>
      <c r="D1022" t="str">
        <f t="shared" si="15"/>
        <v xml:space="preserve">MUG- BII / </v>
      </c>
      <c r="E1022" t="s">
        <v>1458</v>
      </c>
      <c r="G1022" s="37"/>
    </row>
    <row r="1023" spans="1:7" x14ac:dyDescent="0.25">
      <c r="A1023" t="s">
        <v>265</v>
      </c>
      <c r="C1023" t="s">
        <v>1449</v>
      </c>
      <c r="D1023" t="str">
        <f t="shared" si="15"/>
        <v xml:space="preserve">MUG- BII / </v>
      </c>
      <c r="E1023" t="s">
        <v>1458</v>
      </c>
      <c r="G1023" s="37"/>
    </row>
    <row r="1024" spans="1:7" x14ac:dyDescent="0.25">
      <c r="A1024" t="s">
        <v>266</v>
      </c>
      <c r="C1024" t="s">
        <v>853</v>
      </c>
      <c r="D1024" t="str">
        <f t="shared" si="15"/>
        <v>MUG- BII / Delivered to location identifier</v>
      </c>
      <c r="E1024" t="s">
        <v>1458</v>
      </c>
      <c r="F1024" s="2" t="s">
        <v>1492</v>
      </c>
      <c r="G1024" s="37" t="s">
        <v>1581</v>
      </c>
    </row>
    <row r="1025" spans="1:7" x14ac:dyDescent="0.25">
      <c r="A1025" t="s">
        <v>267</v>
      </c>
      <c r="C1025" t="s">
        <v>1449</v>
      </c>
      <c r="D1025" t="str">
        <f t="shared" si="15"/>
        <v xml:space="preserve">MUG- BII / </v>
      </c>
      <c r="E1025" t="s">
        <v>1458</v>
      </c>
      <c r="G1025" s="37" t="s">
        <v>1579</v>
      </c>
    </row>
    <row r="1026" spans="1:7" x14ac:dyDescent="0.25">
      <c r="A1026" t="s">
        <v>268</v>
      </c>
      <c r="C1026" t="s">
        <v>1449</v>
      </c>
      <c r="D1026" t="str">
        <f t="shared" ref="D1026:D1089" si="16">CONCATENATE(E1026, " / ", F1026)</f>
        <v xml:space="preserve">MUG- BII / </v>
      </c>
      <c r="E1026" t="s">
        <v>1458</v>
      </c>
      <c r="G1026" s="37"/>
    </row>
    <row r="1027" spans="1:7" x14ac:dyDescent="0.25">
      <c r="A1027" t="s">
        <v>57</v>
      </c>
      <c r="C1027" t="s">
        <v>1449</v>
      </c>
      <c r="D1027" t="str">
        <f t="shared" si="16"/>
        <v xml:space="preserve">MUG- BII / </v>
      </c>
      <c r="E1027" t="s">
        <v>1458</v>
      </c>
      <c r="G1027" s="37"/>
    </row>
    <row r="1028" spans="1:7" x14ac:dyDescent="0.25">
      <c r="A1028" t="s">
        <v>567</v>
      </c>
      <c r="C1028" t="s">
        <v>1449</v>
      </c>
      <c r="D1028" t="str">
        <f t="shared" si="16"/>
        <v xml:space="preserve">MUG- BII / </v>
      </c>
      <c r="E1028" t="s">
        <v>1458</v>
      </c>
      <c r="G1028" s="37"/>
    </row>
    <row r="1029" spans="1:7" x14ac:dyDescent="0.25">
      <c r="A1029" t="s">
        <v>568</v>
      </c>
      <c r="C1029" t="s">
        <v>1449</v>
      </c>
      <c r="D1029" t="str">
        <f t="shared" si="16"/>
        <v xml:space="preserve">MUG- BII / </v>
      </c>
      <c r="E1029" t="s">
        <v>1458</v>
      </c>
      <c r="G1029" s="37"/>
    </row>
    <row r="1030" spans="1:7" x14ac:dyDescent="0.25">
      <c r="A1030" t="s">
        <v>569</v>
      </c>
      <c r="C1030" t="s">
        <v>1449</v>
      </c>
      <c r="D1030" t="str">
        <f t="shared" si="16"/>
        <v xml:space="preserve">MUG- BII / </v>
      </c>
      <c r="E1030" t="s">
        <v>1458</v>
      </c>
      <c r="G1030" s="37"/>
    </row>
    <row r="1031" spans="1:7" x14ac:dyDescent="0.25">
      <c r="A1031" t="s">
        <v>269</v>
      </c>
      <c r="C1031" t="s">
        <v>853</v>
      </c>
      <c r="D1031" t="str">
        <f t="shared" si="16"/>
        <v>MUG- BII / Invoice period start date</v>
      </c>
      <c r="E1031" t="s">
        <v>1458</v>
      </c>
      <c r="F1031" s="2" t="s">
        <v>1467</v>
      </c>
      <c r="G1031" s="37" t="s">
        <v>1582</v>
      </c>
    </row>
    <row r="1032" spans="1:7" x14ac:dyDescent="0.25">
      <c r="A1032" t="s">
        <v>269</v>
      </c>
      <c r="C1032" t="s">
        <v>853</v>
      </c>
      <c r="D1032" t="str">
        <f t="shared" si="16"/>
        <v>MUG- BII / Invoice period end date</v>
      </c>
      <c r="E1032" t="s">
        <v>1458</v>
      </c>
      <c r="F1032" s="2" t="s">
        <v>1468</v>
      </c>
      <c r="G1032" s="37"/>
    </row>
    <row r="1033" spans="1:7" x14ac:dyDescent="0.25">
      <c r="A1033" t="s">
        <v>269</v>
      </c>
      <c r="C1033" t="s">
        <v>855</v>
      </c>
      <c r="D1033" t="str">
        <f t="shared" si="16"/>
        <v>MUG- BII / Start date</v>
      </c>
      <c r="E1033" t="s">
        <v>1458</v>
      </c>
      <c r="F1033" s="2" t="s">
        <v>1499</v>
      </c>
      <c r="G1033" s="37"/>
    </row>
    <row r="1034" spans="1:7" x14ac:dyDescent="0.25">
      <c r="A1034" t="s">
        <v>269</v>
      </c>
      <c r="C1034" t="s">
        <v>855</v>
      </c>
      <c r="D1034" t="str">
        <f t="shared" si="16"/>
        <v>MUG- BII / End date</v>
      </c>
      <c r="E1034" t="s">
        <v>1458</v>
      </c>
      <c r="F1034" s="2" t="s">
        <v>1500</v>
      </c>
      <c r="G1034" s="37"/>
    </row>
    <row r="1035" spans="1:7" x14ac:dyDescent="0.25">
      <c r="A1035" t="s">
        <v>43</v>
      </c>
      <c r="C1035" t="s">
        <v>856</v>
      </c>
      <c r="D1035" t="str">
        <f t="shared" si="16"/>
        <v xml:space="preserve">MUG- BII / Contacting details </v>
      </c>
      <c r="E1035" t="s">
        <v>1458</v>
      </c>
      <c r="F1035" s="2" t="s">
        <v>1560</v>
      </c>
      <c r="G1035" s="54" t="s">
        <v>1583</v>
      </c>
    </row>
    <row r="1036" spans="1:7" x14ac:dyDescent="0.25">
      <c r="A1036" t="s">
        <v>481</v>
      </c>
      <c r="C1036" t="s">
        <v>1449</v>
      </c>
      <c r="D1036" t="str">
        <f t="shared" si="16"/>
        <v xml:space="preserve">MUG- BII / </v>
      </c>
      <c r="E1036" t="s">
        <v>1458</v>
      </c>
      <c r="G1036" s="54" t="s">
        <v>1569</v>
      </c>
    </row>
    <row r="1037" spans="1:7" x14ac:dyDescent="0.25">
      <c r="A1037" t="s">
        <v>270</v>
      </c>
      <c r="C1037" t="s">
        <v>853</v>
      </c>
      <c r="D1037" t="str">
        <f t="shared" si="16"/>
        <v>MUG- BII / Contact person name</v>
      </c>
      <c r="E1037" t="s">
        <v>1458</v>
      </c>
      <c r="F1037" s="2" t="s">
        <v>1481</v>
      </c>
      <c r="G1037" s="54" t="s">
        <v>1584</v>
      </c>
    </row>
    <row r="1038" spans="1:7" x14ac:dyDescent="0.25">
      <c r="A1038" t="s">
        <v>271</v>
      </c>
      <c r="C1038" t="s">
        <v>1449</v>
      </c>
      <c r="D1038" t="str">
        <f t="shared" si="16"/>
        <v xml:space="preserve">MUG- BII / </v>
      </c>
      <c r="E1038" t="s">
        <v>1458</v>
      </c>
      <c r="G1038" s="37"/>
    </row>
    <row r="1039" spans="1:7" x14ac:dyDescent="0.25">
      <c r="A1039" t="s">
        <v>272</v>
      </c>
      <c r="C1039" t="s">
        <v>1449</v>
      </c>
      <c r="D1039" t="str">
        <f t="shared" si="16"/>
        <v xml:space="preserve">MUG- BII / </v>
      </c>
      <c r="E1039" t="s">
        <v>1458</v>
      </c>
      <c r="G1039" s="37"/>
    </row>
    <row r="1040" spans="1:7" x14ac:dyDescent="0.25">
      <c r="A1040" t="s">
        <v>570</v>
      </c>
      <c r="C1040" t="s">
        <v>1449</v>
      </c>
      <c r="D1040" t="str">
        <f t="shared" si="16"/>
        <v xml:space="preserve">MUG- BII / </v>
      </c>
      <c r="E1040" t="s">
        <v>1458</v>
      </c>
      <c r="G1040" s="37"/>
    </row>
    <row r="1041" spans="1:7" x14ac:dyDescent="0.25">
      <c r="A1041" t="s">
        <v>273</v>
      </c>
      <c r="C1041" t="s">
        <v>858</v>
      </c>
      <c r="D1041" t="str">
        <f t="shared" si="16"/>
        <v xml:space="preserve">MUG- BII / </v>
      </c>
      <c r="E1041" t="s">
        <v>1458</v>
      </c>
      <c r="F1041"/>
      <c r="G1041" s="37"/>
    </row>
    <row r="1042" spans="1:7" x14ac:dyDescent="0.25">
      <c r="A1042" t="s">
        <v>274</v>
      </c>
      <c r="C1042" t="s">
        <v>1449</v>
      </c>
      <c r="D1042" t="str">
        <f t="shared" si="16"/>
        <v xml:space="preserve">MUG- BII / </v>
      </c>
      <c r="E1042" t="s">
        <v>1458</v>
      </c>
      <c r="G1042" s="37"/>
    </row>
    <row r="1043" spans="1:7" x14ac:dyDescent="0.25">
      <c r="A1043" t="s">
        <v>275</v>
      </c>
      <c r="C1043" t="s">
        <v>1449</v>
      </c>
      <c r="D1043" t="str">
        <f t="shared" si="16"/>
        <v xml:space="preserve">MUG- BII / </v>
      </c>
      <c r="E1043" t="s">
        <v>1458</v>
      </c>
      <c r="G1043" s="37"/>
    </row>
    <row r="1044" spans="1:7" x14ac:dyDescent="0.25">
      <c r="A1044" t="s">
        <v>276</v>
      </c>
      <c r="C1044" t="s">
        <v>1449</v>
      </c>
      <c r="D1044" t="str">
        <f t="shared" si="16"/>
        <v xml:space="preserve">MUG- BII / </v>
      </c>
      <c r="E1044" t="s">
        <v>1458</v>
      </c>
      <c r="G1044" s="54" t="s">
        <v>1570</v>
      </c>
    </row>
    <row r="1045" spans="1:7" x14ac:dyDescent="0.25">
      <c r="A1045" t="s">
        <v>277</v>
      </c>
      <c r="C1045" t="s">
        <v>1449</v>
      </c>
      <c r="D1045" t="str">
        <f t="shared" si="16"/>
        <v xml:space="preserve">MUG- BII / </v>
      </c>
      <c r="E1045" t="s">
        <v>1458</v>
      </c>
      <c r="G1045" s="37"/>
    </row>
    <row r="1046" spans="1:7" x14ac:dyDescent="0.25">
      <c r="A1046" t="s">
        <v>278</v>
      </c>
      <c r="C1046" t="s">
        <v>1449</v>
      </c>
      <c r="D1046" t="str">
        <f t="shared" si="16"/>
        <v xml:space="preserve">MUG- BII / </v>
      </c>
      <c r="E1046" t="s">
        <v>1458</v>
      </c>
      <c r="G1046" s="54" t="s">
        <v>1571</v>
      </c>
    </row>
    <row r="1047" spans="1:7" x14ac:dyDescent="0.25">
      <c r="A1047" t="s">
        <v>571</v>
      </c>
      <c r="C1047" t="s">
        <v>1449</v>
      </c>
      <c r="D1047" t="str">
        <f t="shared" si="16"/>
        <v xml:space="preserve">MUG- BII / </v>
      </c>
      <c r="E1047" t="s">
        <v>1458</v>
      </c>
      <c r="G1047" s="37"/>
    </row>
    <row r="1048" spans="1:7" x14ac:dyDescent="0.25">
      <c r="A1048" t="s">
        <v>279</v>
      </c>
      <c r="C1048" t="s">
        <v>1449</v>
      </c>
      <c r="D1048" t="str">
        <f t="shared" si="16"/>
        <v xml:space="preserve">MUG- BII / </v>
      </c>
      <c r="E1048" t="s">
        <v>1458</v>
      </c>
      <c r="G1048" s="54" t="s">
        <v>1572</v>
      </c>
    </row>
    <row r="1049" spans="1:7" x14ac:dyDescent="0.25">
      <c r="A1049" t="s">
        <v>505</v>
      </c>
      <c r="C1049" t="s">
        <v>1449</v>
      </c>
      <c r="D1049" t="str">
        <f t="shared" si="16"/>
        <v xml:space="preserve">MUG- BII / </v>
      </c>
      <c r="E1049" t="s">
        <v>1458</v>
      </c>
      <c r="G1049" s="37"/>
    </row>
    <row r="1050" spans="1:7" x14ac:dyDescent="0.25">
      <c r="A1050" t="s">
        <v>280</v>
      </c>
      <c r="C1050" t="s">
        <v>1449</v>
      </c>
      <c r="D1050" t="str">
        <f t="shared" si="16"/>
        <v xml:space="preserve">MUG- BII / </v>
      </c>
      <c r="E1050" t="s">
        <v>1458</v>
      </c>
      <c r="G1050" s="37"/>
    </row>
    <row r="1051" spans="1:7" x14ac:dyDescent="0.25">
      <c r="A1051" t="s">
        <v>281</v>
      </c>
      <c r="C1051" t="s">
        <v>1449</v>
      </c>
      <c r="D1051" t="str">
        <f t="shared" si="16"/>
        <v xml:space="preserve">MUG- BII / </v>
      </c>
      <c r="E1051" t="s">
        <v>1458</v>
      </c>
      <c r="G1051" s="37"/>
    </row>
    <row r="1052" spans="1:7" x14ac:dyDescent="0.25">
      <c r="A1052" t="s">
        <v>489</v>
      </c>
      <c r="C1052" t="s">
        <v>1449</v>
      </c>
      <c r="D1052" t="str">
        <f t="shared" si="16"/>
        <v xml:space="preserve">MUG- BII / </v>
      </c>
      <c r="E1052" t="s">
        <v>1458</v>
      </c>
      <c r="G1052" s="54" t="s">
        <v>1573</v>
      </c>
    </row>
    <row r="1053" spans="1:7" x14ac:dyDescent="0.25">
      <c r="A1053" t="s">
        <v>282</v>
      </c>
      <c r="C1053" t="s">
        <v>1449</v>
      </c>
      <c r="D1053" t="str">
        <f t="shared" si="16"/>
        <v xml:space="preserve">MUG- BII / </v>
      </c>
      <c r="E1053" t="s">
        <v>1458</v>
      </c>
      <c r="G1053" s="37"/>
    </row>
    <row r="1054" spans="1:7" x14ac:dyDescent="0.25">
      <c r="A1054" t="s">
        <v>283</v>
      </c>
      <c r="C1054" t="s">
        <v>1449</v>
      </c>
      <c r="D1054" t="str">
        <f t="shared" si="16"/>
        <v xml:space="preserve">MUG- BII / </v>
      </c>
      <c r="E1054" t="s">
        <v>1458</v>
      </c>
      <c r="G1054" s="37"/>
    </row>
    <row r="1055" spans="1:7" x14ac:dyDescent="0.25">
      <c r="A1055" t="s">
        <v>284</v>
      </c>
      <c r="C1055" t="s">
        <v>1449</v>
      </c>
      <c r="D1055" t="str">
        <f t="shared" si="16"/>
        <v xml:space="preserve">MUG- BII / </v>
      </c>
      <c r="E1055" t="s">
        <v>1458</v>
      </c>
      <c r="G1055" s="37"/>
    </row>
    <row r="1056" spans="1:7" x14ac:dyDescent="0.25">
      <c r="A1056" t="s">
        <v>285</v>
      </c>
      <c r="C1056" t="s">
        <v>1449</v>
      </c>
      <c r="D1056" t="str">
        <f t="shared" si="16"/>
        <v xml:space="preserve">MUG- BII / </v>
      </c>
      <c r="E1056" t="s">
        <v>1458</v>
      </c>
      <c r="G1056" s="37"/>
    </row>
    <row r="1057" spans="1:7" x14ac:dyDescent="0.25">
      <c r="A1057" t="s">
        <v>572</v>
      </c>
      <c r="C1057" t="s">
        <v>1449</v>
      </c>
      <c r="D1057" t="str">
        <f t="shared" si="16"/>
        <v xml:space="preserve">MUG- BII / </v>
      </c>
      <c r="E1057" t="s">
        <v>1458</v>
      </c>
      <c r="G1057" s="37"/>
    </row>
    <row r="1058" spans="1:7" x14ac:dyDescent="0.25">
      <c r="A1058" t="s">
        <v>286</v>
      </c>
      <c r="C1058" t="s">
        <v>1449</v>
      </c>
      <c r="D1058" t="str">
        <f t="shared" si="16"/>
        <v xml:space="preserve">MUG- BII / </v>
      </c>
      <c r="E1058" t="s">
        <v>1458</v>
      </c>
      <c r="G1058" s="37"/>
    </row>
    <row r="1059" spans="1:7" x14ac:dyDescent="0.25">
      <c r="A1059" t="s">
        <v>622</v>
      </c>
      <c r="C1059" t="s">
        <v>1449</v>
      </c>
      <c r="D1059" t="str">
        <f t="shared" si="16"/>
        <v xml:space="preserve">MUG- BII / </v>
      </c>
      <c r="E1059" t="s">
        <v>1458</v>
      </c>
      <c r="G1059" s="37"/>
    </row>
    <row r="1060" spans="1:7" x14ac:dyDescent="0.25">
      <c r="A1060" t="s">
        <v>573</v>
      </c>
      <c r="C1060" t="s">
        <v>1449</v>
      </c>
      <c r="D1060" t="str">
        <f t="shared" si="16"/>
        <v xml:space="preserve">MUG- BII / </v>
      </c>
      <c r="E1060" t="s">
        <v>1458</v>
      </c>
      <c r="G1060" s="37"/>
    </row>
    <row r="1061" spans="1:7" x14ac:dyDescent="0.25">
      <c r="A1061" t="s">
        <v>574</v>
      </c>
      <c r="C1061" t="s">
        <v>1449</v>
      </c>
      <c r="D1061" t="str">
        <f t="shared" si="16"/>
        <v xml:space="preserve">MUG- BII / </v>
      </c>
      <c r="E1061" t="s">
        <v>1458</v>
      </c>
      <c r="G1061" s="37"/>
    </row>
    <row r="1062" spans="1:7" x14ac:dyDescent="0.25">
      <c r="A1062" t="s">
        <v>575</v>
      </c>
      <c r="C1062" t="s">
        <v>1449</v>
      </c>
      <c r="D1062" t="str">
        <f t="shared" si="16"/>
        <v xml:space="preserve">MUG- BII / </v>
      </c>
      <c r="E1062" t="s">
        <v>1458</v>
      </c>
      <c r="G1062" s="37"/>
    </row>
    <row r="1063" spans="1:7" x14ac:dyDescent="0.25">
      <c r="A1063" t="s">
        <v>623</v>
      </c>
      <c r="C1063" t="s">
        <v>1449</v>
      </c>
      <c r="D1063" t="str">
        <f t="shared" si="16"/>
        <v xml:space="preserve">MUG- BII / </v>
      </c>
      <c r="E1063" t="s">
        <v>1458</v>
      </c>
      <c r="G1063" s="37"/>
    </row>
    <row r="1064" spans="1:7" x14ac:dyDescent="0.25">
      <c r="A1064" t="s">
        <v>576</v>
      </c>
      <c r="C1064" t="s">
        <v>1449</v>
      </c>
      <c r="D1064" t="str">
        <f t="shared" si="16"/>
        <v xml:space="preserve">MUG- BII / </v>
      </c>
      <c r="E1064" t="s">
        <v>1458</v>
      </c>
      <c r="G1064" s="37"/>
    </row>
    <row r="1065" spans="1:7" x14ac:dyDescent="0.25">
      <c r="A1065" t="s">
        <v>577</v>
      </c>
      <c r="C1065" t="s">
        <v>1449</v>
      </c>
      <c r="D1065" t="str">
        <f t="shared" si="16"/>
        <v xml:space="preserve">MUG- BII / </v>
      </c>
      <c r="E1065" t="s">
        <v>1458</v>
      </c>
      <c r="G1065" s="37"/>
    </row>
    <row r="1066" spans="1:7" x14ac:dyDescent="0.25">
      <c r="A1066" t="s">
        <v>578</v>
      </c>
      <c r="C1066" t="s">
        <v>1449</v>
      </c>
      <c r="D1066" t="str">
        <f t="shared" si="16"/>
        <v xml:space="preserve">MUG- BII / </v>
      </c>
      <c r="E1066" t="s">
        <v>1458</v>
      </c>
      <c r="G1066" s="37"/>
    </row>
    <row r="1067" spans="1:7" x14ac:dyDescent="0.25">
      <c r="A1067" t="s">
        <v>287</v>
      </c>
      <c r="C1067" t="s">
        <v>1449</v>
      </c>
      <c r="D1067" t="str">
        <f t="shared" si="16"/>
        <v xml:space="preserve">MUG- BII / </v>
      </c>
      <c r="E1067" t="s">
        <v>1458</v>
      </c>
      <c r="G1067" s="37"/>
    </row>
    <row r="1068" spans="1:7" x14ac:dyDescent="0.25">
      <c r="A1068" t="s">
        <v>27</v>
      </c>
      <c r="C1068" t="s">
        <v>857</v>
      </c>
      <c r="D1068" t="str">
        <f t="shared" si="16"/>
        <v>MUG- BII / Payment terms</v>
      </c>
      <c r="E1068" t="s">
        <v>1458</v>
      </c>
      <c r="F1068" s="2" t="s">
        <v>1509</v>
      </c>
      <c r="G1068" s="37" t="s">
        <v>1564</v>
      </c>
    </row>
    <row r="1069" spans="1:7" x14ac:dyDescent="0.25">
      <c r="A1069" t="s">
        <v>288</v>
      </c>
      <c r="C1069" t="s">
        <v>1449</v>
      </c>
      <c r="D1069" t="str">
        <f t="shared" si="16"/>
        <v xml:space="preserve">MUG- BII / </v>
      </c>
      <c r="E1069" t="s">
        <v>1458</v>
      </c>
      <c r="G1069" s="37"/>
    </row>
    <row r="1070" spans="1:7" x14ac:dyDescent="0.25">
      <c r="A1070" t="s">
        <v>579</v>
      </c>
      <c r="C1070" t="s">
        <v>1449</v>
      </c>
      <c r="D1070" t="str">
        <f t="shared" si="16"/>
        <v xml:space="preserve">MUG- BII / </v>
      </c>
      <c r="E1070" t="s">
        <v>1458</v>
      </c>
      <c r="G1070" s="37"/>
    </row>
    <row r="1071" spans="1:7" x14ac:dyDescent="0.25">
      <c r="A1071" t="s">
        <v>37</v>
      </c>
      <c r="C1071" t="s">
        <v>856</v>
      </c>
      <c r="D1071" t="str">
        <f t="shared" si="16"/>
        <v>MUG- BII / Invoice type code</v>
      </c>
      <c r="E1071" t="s">
        <v>1458</v>
      </c>
      <c r="F1071" s="2" t="s">
        <v>1460</v>
      </c>
      <c r="G1071" s="37"/>
    </row>
    <row r="1072" spans="1:7" x14ac:dyDescent="0.25">
      <c r="A1072" t="s">
        <v>37</v>
      </c>
      <c r="C1072" t="s">
        <v>856</v>
      </c>
      <c r="D1072" t="str">
        <f t="shared" si="16"/>
        <v>MUG- BII / Invoice currency code</v>
      </c>
      <c r="E1072" t="s">
        <v>1458</v>
      </c>
      <c r="F1072" s="2" t="s">
        <v>1461</v>
      </c>
      <c r="G1072" s="37"/>
    </row>
    <row r="1073" spans="1:7" x14ac:dyDescent="0.25">
      <c r="A1073" t="s">
        <v>37</v>
      </c>
      <c r="C1073" t="s">
        <v>856</v>
      </c>
      <c r="D1073" t="str">
        <f t="shared" si="16"/>
        <v>MUG- BII / Contract type code</v>
      </c>
      <c r="E1073" t="s">
        <v>1458</v>
      </c>
      <c r="F1073" s="2" t="s">
        <v>1491</v>
      </c>
      <c r="G1073" s="37"/>
    </row>
    <row r="1074" spans="1:7" x14ac:dyDescent="0.25">
      <c r="A1074" t="s">
        <v>37</v>
      </c>
      <c r="C1074" t="s">
        <v>856</v>
      </c>
      <c r="D1074" t="str">
        <f t="shared" si="16"/>
        <v>MUG- BII / Payment means type code</v>
      </c>
      <c r="E1074" t="s">
        <v>1458</v>
      </c>
      <c r="F1074" s="2" t="s">
        <v>1494</v>
      </c>
      <c r="G1074" s="37"/>
    </row>
    <row r="1075" spans="1:7" x14ac:dyDescent="0.25">
      <c r="A1075" t="s">
        <v>37</v>
      </c>
      <c r="C1075" t="s">
        <v>856</v>
      </c>
      <c r="D1075" t="str">
        <f t="shared" si="16"/>
        <v>MUG- BII / Invoice line VAT category code</v>
      </c>
      <c r="E1075" t="s">
        <v>1458</v>
      </c>
      <c r="F1075" s="2" t="s">
        <v>1501</v>
      </c>
      <c r="G1075" s="37"/>
    </row>
    <row r="1076" spans="1:7" x14ac:dyDescent="0.25">
      <c r="A1076" t="s">
        <v>37</v>
      </c>
      <c r="C1076" t="s">
        <v>856</v>
      </c>
      <c r="D1076" t="str">
        <f t="shared" si="16"/>
        <v>MUG- BII / Item commodity classification code</v>
      </c>
      <c r="E1076" t="s">
        <v>1458</v>
      </c>
      <c r="F1076" s="2" t="s">
        <v>1503</v>
      </c>
      <c r="G1076" s="37"/>
    </row>
    <row r="1077" spans="1:7" x14ac:dyDescent="0.25">
      <c r="A1077" t="s">
        <v>37</v>
      </c>
      <c r="C1077" t="s">
        <v>856</v>
      </c>
      <c r="D1077" t="str">
        <f t="shared" si="16"/>
        <v>MUG- BII / Seller tax registration status</v>
      </c>
      <c r="E1077" t="s">
        <v>1458</v>
      </c>
      <c r="F1077" s="2" t="s">
        <v>1511</v>
      </c>
      <c r="G1077" s="37"/>
    </row>
    <row r="1078" spans="1:7" x14ac:dyDescent="0.25">
      <c r="A1078" t="s">
        <v>37</v>
      </c>
      <c r="C1078" t="s">
        <v>856</v>
      </c>
      <c r="D1078" t="str">
        <f t="shared" si="16"/>
        <v>MUG- BII / Item CPV classification code</v>
      </c>
      <c r="E1078" t="s">
        <v>1458</v>
      </c>
      <c r="F1078" s="2" t="s">
        <v>1552</v>
      </c>
      <c r="G1078" s="37"/>
    </row>
    <row r="1079" spans="1:7" x14ac:dyDescent="0.25">
      <c r="A1079" t="s">
        <v>37</v>
      </c>
      <c r="C1079" t="s">
        <v>856</v>
      </c>
      <c r="D1079" t="str">
        <f t="shared" si="16"/>
        <v>MUG- BII / Contact type</v>
      </c>
      <c r="E1079" t="s">
        <v>1458</v>
      </c>
      <c r="F1079" s="2" t="s">
        <v>1516</v>
      </c>
      <c r="G1079" s="37"/>
    </row>
    <row r="1080" spans="1:7" x14ac:dyDescent="0.25">
      <c r="A1080" t="s">
        <v>37</v>
      </c>
      <c r="C1080" t="s">
        <v>856</v>
      </c>
      <c r="D1080" t="str">
        <f t="shared" si="16"/>
        <v>MUG- BII / Payment card type</v>
      </c>
      <c r="E1080" t="s">
        <v>1458</v>
      </c>
      <c r="F1080" s="2" t="s">
        <v>1517</v>
      </c>
      <c r="G1080" s="37"/>
    </row>
    <row r="1081" spans="1:7" x14ac:dyDescent="0.25">
      <c r="A1081" t="s">
        <v>37</v>
      </c>
      <c r="C1081" t="s">
        <v>856</v>
      </c>
      <c r="D1081" t="str">
        <f t="shared" si="16"/>
        <v>MUG- BII / Allowance or charge reason code</v>
      </c>
      <c r="E1081" t="s">
        <v>1458</v>
      </c>
      <c r="F1081" s="2" t="s">
        <v>1521</v>
      </c>
      <c r="G1081" s="37"/>
    </row>
    <row r="1082" spans="1:7" x14ac:dyDescent="0.25">
      <c r="A1082" t="s">
        <v>37</v>
      </c>
      <c r="C1082" t="s">
        <v>856</v>
      </c>
      <c r="D1082" t="str">
        <f t="shared" si="16"/>
        <v>MUG- BII / VAT category code</v>
      </c>
      <c r="E1082" t="s">
        <v>1458</v>
      </c>
      <c r="F1082" s="2" t="s">
        <v>1532</v>
      </c>
      <c r="G1082" s="37"/>
    </row>
    <row r="1083" spans="1:7" x14ac:dyDescent="0.25">
      <c r="A1083" t="s">
        <v>37</v>
      </c>
      <c r="C1083" t="s">
        <v>858</v>
      </c>
      <c r="D1083" t="str">
        <f t="shared" si="16"/>
        <v xml:space="preserve">MUG- BII / </v>
      </c>
      <c r="E1083" t="s">
        <v>1458</v>
      </c>
      <c r="G1083" s="37"/>
    </row>
    <row r="1084" spans="1:7" x14ac:dyDescent="0.25">
      <c r="A1084" t="s">
        <v>514</v>
      </c>
      <c r="C1084" t="s">
        <v>1449</v>
      </c>
      <c r="D1084" t="str">
        <f t="shared" si="16"/>
        <v xml:space="preserve">MUG- BII / </v>
      </c>
      <c r="E1084" t="s">
        <v>1458</v>
      </c>
      <c r="G1084" s="37"/>
    </row>
    <row r="1085" spans="1:7" x14ac:dyDescent="0.25">
      <c r="A1085" t="s">
        <v>515</v>
      </c>
      <c r="C1085" t="s">
        <v>1449</v>
      </c>
      <c r="D1085" t="str">
        <f t="shared" si="16"/>
        <v xml:space="preserve">MUG- BII / </v>
      </c>
      <c r="E1085" t="s">
        <v>1458</v>
      </c>
      <c r="G1085" s="37"/>
    </row>
    <row r="1086" spans="1:7" x14ac:dyDescent="0.25">
      <c r="A1086" t="s">
        <v>516</v>
      </c>
      <c r="C1086" t="s">
        <v>1449</v>
      </c>
      <c r="D1086" t="str">
        <f t="shared" si="16"/>
        <v xml:space="preserve">MUG- BII / </v>
      </c>
      <c r="E1086" t="s">
        <v>1458</v>
      </c>
      <c r="G1086" s="37"/>
    </row>
    <row r="1087" spans="1:7" x14ac:dyDescent="0.25">
      <c r="A1087" t="s">
        <v>516</v>
      </c>
      <c r="C1087" t="s">
        <v>1449</v>
      </c>
      <c r="D1087" t="str">
        <f t="shared" si="16"/>
        <v xml:space="preserve">MUG- BII / </v>
      </c>
      <c r="E1087" t="s">
        <v>1458</v>
      </c>
      <c r="G1087" s="37"/>
    </row>
    <row r="1088" spans="1:7" x14ac:dyDescent="0.25">
      <c r="A1088" t="s">
        <v>517</v>
      </c>
      <c r="C1088" t="s">
        <v>1449</v>
      </c>
      <c r="D1088" t="str">
        <f t="shared" si="16"/>
        <v xml:space="preserve">MUG- BII / </v>
      </c>
      <c r="E1088" t="s">
        <v>1458</v>
      </c>
      <c r="G1088" s="37"/>
    </row>
    <row r="1089" spans="1:7" x14ac:dyDescent="0.25">
      <c r="A1089" t="s">
        <v>518</v>
      </c>
      <c r="C1089" t="s">
        <v>1449</v>
      </c>
      <c r="D1089" t="str">
        <f t="shared" si="16"/>
        <v xml:space="preserve">MUG- BII / </v>
      </c>
      <c r="E1089" t="s">
        <v>1458</v>
      </c>
      <c r="G1089" s="37"/>
    </row>
    <row r="1090" spans="1:7" x14ac:dyDescent="0.25">
      <c r="A1090" t="s">
        <v>1</v>
      </c>
      <c r="C1090" t="s">
        <v>1449</v>
      </c>
      <c r="D1090" t="str">
        <f t="shared" ref="D1090:D1153" si="17">CONCATENATE(E1090, " / ", F1090)</f>
        <v xml:space="preserve">MUG- BII / </v>
      </c>
      <c r="E1090" t="s">
        <v>1458</v>
      </c>
      <c r="G1090" s="37"/>
    </row>
    <row r="1091" spans="1:7" x14ac:dyDescent="0.25">
      <c r="A1091" t="s">
        <v>558</v>
      </c>
      <c r="C1091" t="s">
        <v>853</v>
      </c>
      <c r="D1091" t="str">
        <f t="shared" si="17"/>
        <v>MUG- BII / Invoice Identifier</v>
      </c>
      <c r="E1091" t="s">
        <v>1458</v>
      </c>
      <c r="F1091" s="2" t="s">
        <v>1459</v>
      </c>
      <c r="G1091" s="37"/>
    </row>
    <row r="1092" spans="1:7" x14ac:dyDescent="0.25">
      <c r="A1092" t="s">
        <v>558</v>
      </c>
      <c r="C1092" t="s">
        <v>853</v>
      </c>
      <c r="D1092" t="str">
        <f t="shared" si="17"/>
        <v>MUG- BII / Buyer reference identifier</v>
      </c>
      <c r="E1092" t="s">
        <v>1458</v>
      </c>
      <c r="F1092" s="2" t="s">
        <v>1462</v>
      </c>
      <c r="G1092" s="37"/>
    </row>
    <row r="1093" spans="1:7" x14ac:dyDescent="0.25">
      <c r="A1093" t="s">
        <v>558</v>
      </c>
      <c r="C1093" t="s">
        <v>853</v>
      </c>
      <c r="D1093" t="str">
        <f t="shared" si="17"/>
        <v>MUG- BII / Referenced order identifier</v>
      </c>
      <c r="E1093" t="s">
        <v>1458</v>
      </c>
      <c r="F1093" s="2" t="s">
        <v>1463</v>
      </c>
      <c r="G1093" s="37"/>
    </row>
    <row r="1094" spans="1:7" x14ac:dyDescent="0.25">
      <c r="A1094" t="s">
        <v>558</v>
      </c>
      <c r="C1094" t="s">
        <v>853</v>
      </c>
      <c r="D1094" t="str">
        <f t="shared" si="17"/>
        <v>MUG- BII / Profile identifier</v>
      </c>
      <c r="E1094" t="s">
        <v>1458</v>
      </c>
      <c r="F1094" s="2" t="s">
        <v>1464</v>
      </c>
      <c r="G1094" s="37"/>
    </row>
    <row r="1095" spans="1:7" x14ac:dyDescent="0.25">
      <c r="A1095" t="s">
        <v>558</v>
      </c>
      <c r="C1095" t="s">
        <v>853</v>
      </c>
      <c r="D1095" t="str">
        <f t="shared" si="17"/>
        <v>MUG- BII / Customization identifier</v>
      </c>
      <c r="E1095" t="s">
        <v>1458</v>
      </c>
      <c r="F1095" s="2" t="s">
        <v>1465</v>
      </c>
      <c r="G1095" s="37"/>
    </row>
    <row r="1096" spans="1:7" x14ac:dyDescent="0.25">
      <c r="A1096" t="s">
        <v>558</v>
      </c>
      <c r="C1096" t="s">
        <v>853</v>
      </c>
      <c r="D1096" t="str">
        <f t="shared" si="17"/>
        <v>MUG- BII / Message transaction identifier</v>
      </c>
      <c r="E1096" t="s">
        <v>1458</v>
      </c>
      <c r="F1096" s="2" t="s">
        <v>1466</v>
      </c>
      <c r="G1096" s="37"/>
    </row>
    <row r="1097" spans="1:7" x14ac:dyDescent="0.25">
      <c r="A1097" t="s">
        <v>558</v>
      </c>
      <c r="C1097" t="s">
        <v>853</v>
      </c>
      <c r="D1097" t="str">
        <f t="shared" si="17"/>
        <v>MUG- BII / Seller VAT identifier</v>
      </c>
      <c r="E1097" t="s">
        <v>1458</v>
      </c>
      <c r="F1097" s="2" t="s">
        <v>1471</v>
      </c>
      <c r="G1097" s="37"/>
    </row>
    <row r="1098" spans="1:7" x14ac:dyDescent="0.25">
      <c r="A1098" t="s">
        <v>558</v>
      </c>
      <c r="C1098" t="s">
        <v>853</v>
      </c>
      <c r="D1098" t="str">
        <f t="shared" si="17"/>
        <v>MUG- BII / Contract identifier</v>
      </c>
      <c r="E1098" t="s">
        <v>1458</v>
      </c>
      <c r="F1098" s="2" t="s">
        <v>1490</v>
      </c>
      <c r="G1098" s="37"/>
    </row>
    <row r="1099" spans="1:7" x14ac:dyDescent="0.25">
      <c r="A1099" t="s">
        <v>558</v>
      </c>
      <c r="C1099" t="s">
        <v>853</v>
      </c>
      <c r="D1099" t="str">
        <f t="shared" si="17"/>
        <v>MUG- BII / Seller payment identifier</v>
      </c>
      <c r="E1099" t="s">
        <v>1458</v>
      </c>
      <c r="F1099" s="2" t="s">
        <v>1493</v>
      </c>
      <c r="G1099" s="37"/>
    </row>
    <row r="1100" spans="1:7" x14ac:dyDescent="0.25">
      <c r="A1100" t="s">
        <v>558</v>
      </c>
      <c r="C1100" t="s">
        <v>853</v>
      </c>
      <c r="D1100" t="str">
        <f t="shared" si="17"/>
        <v>MUG- BII / Financial account identifier</v>
      </c>
      <c r="E1100" t="s">
        <v>1458</v>
      </c>
      <c r="F1100" s="2" t="s">
        <v>1495</v>
      </c>
      <c r="G1100" s="37"/>
    </row>
    <row r="1101" spans="1:7" x14ac:dyDescent="0.25">
      <c r="A1101" t="s">
        <v>558</v>
      </c>
      <c r="C1101" t="s">
        <v>853</v>
      </c>
      <c r="D1101" t="str">
        <f t="shared" si="17"/>
        <v>MUG- BII / Seller electronic address identifier</v>
      </c>
      <c r="E1101" t="s">
        <v>1458</v>
      </c>
      <c r="F1101" s="2" t="s">
        <v>1510</v>
      </c>
      <c r="G1101" s="37"/>
    </row>
    <row r="1102" spans="1:7" x14ac:dyDescent="0.25">
      <c r="A1102" t="s">
        <v>558</v>
      </c>
      <c r="C1102" t="s">
        <v>853</v>
      </c>
      <c r="D1102" t="str">
        <f t="shared" si="17"/>
        <v>MUG- BII / Buyer elecronic address identifier</v>
      </c>
      <c r="E1102" t="s">
        <v>1458</v>
      </c>
      <c r="F1102" s="2" t="s">
        <v>1515</v>
      </c>
      <c r="G1102" s="37"/>
    </row>
    <row r="1103" spans="1:7" x14ac:dyDescent="0.25">
      <c r="A1103" t="s">
        <v>558</v>
      </c>
      <c r="C1103" t="s">
        <v>853</v>
      </c>
      <c r="D1103" t="str">
        <f t="shared" si="17"/>
        <v>MUG- BII / Item standard identifier</v>
      </c>
      <c r="E1103" t="s">
        <v>1458</v>
      </c>
      <c r="F1103" s="2" t="s">
        <v>1502</v>
      </c>
      <c r="G1103" s="37"/>
    </row>
    <row r="1104" spans="1:7" x14ac:dyDescent="0.25">
      <c r="A1104" t="s">
        <v>558</v>
      </c>
      <c r="C1104" t="s">
        <v>853</v>
      </c>
      <c r="D1104" t="str">
        <f t="shared" si="17"/>
        <v>MUG- BII / Referenced Document identifier</v>
      </c>
      <c r="E1104" t="s">
        <v>1458</v>
      </c>
      <c r="F1104" s="2" t="s">
        <v>1535</v>
      </c>
      <c r="G1104" s="37"/>
    </row>
    <row r="1105" spans="1:7" x14ac:dyDescent="0.25">
      <c r="A1105" t="s">
        <v>558</v>
      </c>
      <c r="C1105" t="s">
        <v>853</v>
      </c>
      <c r="D1105" t="str">
        <f t="shared" si="17"/>
        <v>MUG- BII / Referenced order line identifier</v>
      </c>
      <c r="E1105" t="s">
        <v>1458</v>
      </c>
      <c r="F1105" s="2" t="s">
        <v>1542</v>
      </c>
      <c r="G1105" s="37"/>
    </row>
    <row r="1106" spans="1:7" x14ac:dyDescent="0.25">
      <c r="A1106" t="s">
        <v>519</v>
      </c>
      <c r="C1106" t="s">
        <v>1449</v>
      </c>
      <c r="D1106" t="str">
        <f t="shared" si="17"/>
        <v xml:space="preserve">MUG- BII / </v>
      </c>
      <c r="E1106" t="s">
        <v>1458</v>
      </c>
      <c r="G1106" s="37"/>
    </row>
    <row r="1107" spans="1:7" x14ac:dyDescent="0.25">
      <c r="A1107" t="s">
        <v>520</v>
      </c>
      <c r="C1107" t="s">
        <v>1449</v>
      </c>
      <c r="D1107" t="str">
        <f t="shared" si="17"/>
        <v xml:space="preserve">MUG- BII / </v>
      </c>
      <c r="E1107" t="s">
        <v>1458</v>
      </c>
      <c r="G1107" s="37"/>
    </row>
    <row r="1108" spans="1:7" x14ac:dyDescent="0.25">
      <c r="A1108" t="s">
        <v>521</v>
      </c>
      <c r="C1108" t="s">
        <v>1449</v>
      </c>
      <c r="D1108" t="str">
        <f t="shared" si="17"/>
        <v xml:space="preserve">MUG- BII / </v>
      </c>
      <c r="E1108" t="s">
        <v>1458</v>
      </c>
      <c r="G1108" s="37"/>
    </row>
    <row r="1109" spans="1:7" x14ac:dyDescent="0.25">
      <c r="A1109" t="s">
        <v>522</v>
      </c>
      <c r="C1109" t="s">
        <v>1449</v>
      </c>
      <c r="D1109" t="str">
        <f t="shared" si="17"/>
        <v xml:space="preserve">MUG- BII / </v>
      </c>
      <c r="E1109" t="s">
        <v>1458</v>
      </c>
      <c r="G1109" s="37"/>
    </row>
    <row r="1110" spans="1:7" x14ac:dyDescent="0.25">
      <c r="A1110" t="s">
        <v>511</v>
      </c>
      <c r="C1110" t="s">
        <v>1449</v>
      </c>
      <c r="D1110" t="str">
        <f t="shared" si="17"/>
        <v xml:space="preserve">MUG- BII / </v>
      </c>
      <c r="E1110" t="s">
        <v>1458</v>
      </c>
      <c r="G1110" s="37"/>
    </row>
    <row r="1111" spans="1:7" x14ac:dyDescent="0.25">
      <c r="A1111" t="s">
        <v>9</v>
      </c>
      <c r="C1111" t="s">
        <v>1449</v>
      </c>
      <c r="D1111" t="str">
        <f t="shared" si="17"/>
        <v xml:space="preserve">MUG- BII / </v>
      </c>
      <c r="E1111" t="s">
        <v>1458</v>
      </c>
      <c r="G1111" s="37"/>
    </row>
    <row r="1112" spans="1:7" x14ac:dyDescent="0.25">
      <c r="A1112" t="s">
        <v>523</v>
      </c>
      <c r="C1112" t="s">
        <v>1449</v>
      </c>
      <c r="D1112" t="str">
        <f t="shared" si="17"/>
        <v xml:space="preserve">MUG- BII / </v>
      </c>
      <c r="E1112" t="s">
        <v>1458</v>
      </c>
      <c r="G1112" s="37"/>
    </row>
    <row r="1113" spans="1:7" x14ac:dyDescent="0.25">
      <c r="A1113" t="s">
        <v>524</v>
      </c>
      <c r="C1113" t="s">
        <v>1449</v>
      </c>
      <c r="D1113" t="str">
        <f t="shared" si="17"/>
        <v xml:space="preserve">MUG- BII / </v>
      </c>
      <c r="E1113" t="s">
        <v>1458</v>
      </c>
      <c r="G1113" s="37"/>
    </row>
    <row r="1114" spans="1:7" x14ac:dyDescent="0.25">
      <c r="A1114" t="s">
        <v>524</v>
      </c>
      <c r="C1114" t="s">
        <v>1449</v>
      </c>
      <c r="D1114" t="str">
        <f t="shared" si="17"/>
        <v xml:space="preserve">MUG- BII / </v>
      </c>
      <c r="E1114" t="s">
        <v>1458</v>
      </c>
      <c r="G1114" s="37"/>
    </row>
    <row r="1115" spans="1:7" x14ac:dyDescent="0.25">
      <c r="A1115" t="s">
        <v>22</v>
      </c>
      <c r="C1115" t="s">
        <v>1449</v>
      </c>
      <c r="D1115" t="str">
        <f t="shared" si="17"/>
        <v xml:space="preserve">MUG- BII / </v>
      </c>
      <c r="E1115" t="s">
        <v>1458</v>
      </c>
      <c r="G1115" s="37"/>
    </row>
    <row r="1116" spans="1:7" x14ac:dyDescent="0.25">
      <c r="C1116" t="s">
        <v>1449</v>
      </c>
      <c r="D1116" t="str">
        <f t="shared" si="17"/>
        <v>MUG- BII / Invoice issue date</v>
      </c>
      <c r="E1116" t="s">
        <v>1458</v>
      </c>
      <c r="F1116" s="2" t="s">
        <v>1504</v>
      </c>
      <c r="G1116" s="37"/>
    </row>
    <row r="1117" spans="1:7" x14ac:dyDescent="0.25">
      <c r="C1117" t="s">
        <v>1449</v>
      </c>
      <c r="D1117" t="str">
        <f t="shared" si="17"/>
        <v>MUG- BII / Tax point date</v>
      </c>
      <c r="E1117" t="s">
        <v>1458</v>
      </c>
      <c r="F1117" s="2" t="s">
        <v>1505</v>
      </c>
      <c r="G1117" s="37"/>
    </row>
    <row r="1118" spans="1:7" x14ac:dyDescent="0.25">
      <c r="C1118" t="s">
        <v>1449</v>
      </c>
      <c r="D1118" t="str">
        <f t="shared" si="17"/>
        <v>MUG- BII / Payment due date</v>
      </c>
      <c r="E1118" t="s">
        <v>1458</v>
      </c>
      <c r="F1118" s="2" t="s">
        <v>1506</v>
      </c>
      <c r="G1118" s="37"/>
    </row>
    <row r="1119" spans="1:7" x14ac:dyDescent="0.25">
      <c r="C1119" t="s">
        <v>1449</v>
      </c>
      <c r="D1119" t="str">
        <f t="shared" si="17"/>
        <v>MUG- BII / Invoice note</v>
      </c>
      <c r="E1119" t="s">
        <v>1458</v>
      </c>
      <c r="F1119" s="2" t="s">
        <v>1507</v>
      </c>
      <c r="G1119" s="37"/>
    </row>
    <row r="1120" spans="1:7" x14ac:dyDescent="0.25">
      <c r="C1120" t="s">
        <v>1449</v>
      </c>
      <c r="D1120" t="str">
        <f t="shared" si="17"/>
        <v>MUG- BII / Buyer accounting string</v>
      </c>
      <c r="E1120" t="s">
        <v>1458</v>
      </c>
      <c r="F1120" s="2" t="s">
        <v>1508</v>
      </c>
      <c r="G1120" s="37"/>
    </row>
    <row r="1121" spans="3:7" x14ac:dyDescent="0.25">
      <c r="C1121" t="s">
        <v>1449</v>
      </c>
      <c r="D1121" t="str">
        <f t="shared" si="17"/>
        <v>MUG- BII / Contact fax number</v>
      </c>
      <c r="E1121" t="s">
        <v>1458</v>
      </c>
      <c r="F1121" s="2" t="s">
        <v>1512</v>
      </c>
      <c r="G1121" s="37"/>
    </row>
    <row r="1122" spans="3:7" x14ac:dyDescent="0.25">
      <c r="C1122" t="s">
        <v>1449</v>
      </c>
      <c r="D1122" t="str">
        <f t="shared" si="17"/>
        <v>MUG- BII / Contact telephone number</v>
      </c>
      <c r="E1122" t="s">
        <v>1458</v>
      </c>
      <c r="F1122" s="2" t="s">
        <v>1513</v>
      </c>
      <c r="G1122" s="37"/>
    </row>
    <row r="1123" spans="3:7" x14ac:dyDescent="0.25">
      <c r="C1123" t="s">
        <v>1449</v>
      </c>
      <c r="D1123" t="str">
        <f t="shared" si="17"/>
        <v>MUG- BII / Contact email number</v>
      </c>
      <c r="E1123" t="s">
        <v>1458</v>
      </c>
      <c r="F1123" s="2" t="s">
        <v>1514</v>
      </c>
      <c r="G1123" s="37"/>
    </row>
    <row r="1124" spans="3:7" x14ac:dyDescent="0.25">
      <c r="C1124" t="s">
        <v>1449</v>
      </c>
      <c r="D1124" t="str">
        <f t="shared" si="17"/>
        <v>MUG- BII / Payment card primary account number</v>
      </c>
      <c r="E1124" t="s">
        <v>1458</v>
      </c>
      <c r="F1124" s="2" t="s">
        <v>1518</v>
      </c>
      <c r="G1124" s="37"/>
    </row>
    <row r="1125" spans="3:7" x14ac:dyDescent="0.25">
      <c r="C1125" t="s">
        <v>1449</v>
      </c>
      <c r="D1125" t="str">
        <f t="shared" si="17"/>
        <v>MUG- BII / Allowance or charge ammount</v>
      </c>
      <c r="E1125" t="s">
        <v>1458</v>
      </c>
      <c r="F1125" s="2" t="s">
        <v>1519</v>
      </c>
      <c r="G1125" s="37"/>
    </row>
    <row r="1126" spans="3:7" x14ac:dyDescent="0.25">
      <c r="C1126" t="s">
        <v>1449</v>
      </c>
      <c r="D1126" t="str">
        <f t="shared" si="17"/>
        <v>MUG- BII / Allowance or charge reason</v>
      </c>
      <c r="E1126" t="s">
        <v>1458</v>
      </c>
      <c r="F1126" s="2" t="s">
        <v>1520</v>
      </c>
      <c r="G1126" s="37"/>
    </row>
    <row r="1127" spans="3:7" x14ac:dyDescent="0.25">
      <c r="C1127" t="s">
        <v>1449</v>
      </c>
      <c r="D1127" t="str">
        <f t="shared" si="17"/>
        <v>MUG- BII / Sum of line amounts</v>
      </c>
      <c r="E1127" t="s">
        <v>1458</v>
      </c>
      <c r="F1127" s="2" t="s">
        <v>1522</v>
      </c>
      <c r="G1127" s="37"/>
    </row>
    <row r="1128" spans="3:7" x14ac:dyDescent="0.25">
      <c r="C1128" t="s">
        <v>1449</v>
      </c>
      <c r="D1128" t="str">
        <f t="shared" si="17"/>
        <v>MUG- BII / Sum of allowances on document level</v>
      </c>
      <c r="E1128" t="s">
        <v>1458</v>
      </c>
      <c r="F1128" s="2" t="s">
        <v>1523</v>
      </c>
      <c r="G1128" s="37"/>
    </row>
    <row r="1129" spans="3:7" x14ac:dyDescent="0.25">
      <c r="C1129" t="s">
        <v>1449</v>
      </c>
      <c r="D1129" t="str">
        <f t="shared" si="17"/>
        <v>MUG- BII / Sum of charges on document level</v>
      </c>
      <c r="E1129" t="s">
        <v>1458</v>
      </c>
      <c r="F1129" s="2" t="s">
        <v>1524</v>
      </c>
      <c r="G1129" s="37"/>
    </row>
    <row r="1130" spans="3:7" x14ac:dyDescent="0.25">
      <c r="C1130" t="s">
        <v>1449</v>
      </c>
      <c r="D1130" t="str">
        <f t="shared" si="17"/>
        <v>MUG- BII / Invoice total amount without VAT</v>
      </c>
      <c r="E1130" t="s">
        <v>1458</v>
      </c>
      <c r="F1130" s="2" t="s">
        <v>1525</v>
      </c>
      <c r="G1130" s="37"/>
    </row>
    <row r="1131" spans="3:7" x14ac:dyDescent="0.25">
      <c r="C1131" t="s">
        <v>1449</v>
      </c>
      <c r="D1131" t="str">
        <f t="shared" si="17"/>
        <v>MUG- BII / Invoice total VAT amount</v>
      </c>
      <c r="E1131" t="s">
        <v>1458</v>
      </c>
      <c r="F1131" s="2" t="s">
        <v>1526</v>
      </c>
      <c r="G1131" s="37"/>
    </row>
    <row r="1132" spans="3:7" x14ac:dyDescent="0.25">
      <c r="C1132" t="s">
        <v>1449</v>
      </c>
      <c r="D1132" t="str">
        <f t="shared" si="17"/>
        <v>MUG- BII / Rounding of invoice total including VAT</v>
      </c>
      <c r="E1132" t="s">
        <v>1458</v>
      </c>
      <c r="F1132" s="2" t="s">
        <v>1527</v>
      </c>
      <c r="G1132" s="37"/>
    </row>
    <row r="1133" spans="3:7" x14ac:dyDescent="0.25">
      <c r="C1133" t="s">
        <v>1449</v>
      </c>
      <c r="D1133" t="str">
        <f t="shared" si="17"/>
        <v>MUG- BII / Invoice total amount including VAT</v>
      </c>
      <c r="E1133" t="s">
        <v>1458</v>
      </c>
      <c r="F1133" s="2" t="s">
        <v>1561</v>
      </c>
      <c r="G1133" s="37"/>
    </row>
    <row r="1134" spans="3:7" x14ac:dyDescent="0.25">
      <c r="C1134" t="s">
        <v>1449</v>
      </c>
      <c r="D1134" t="str">
        <f t="shared" si="17"/>
        <v>MUG- BII / Paid amount</v>
      </c>
      <c r="E1134" t="s">
        <v>1458</v>
      </c>
      <c r="F1134" s="2" t="s">
        <v>1528</v>
      </c>
      <c r="G1134" s="37"/>
    </row>
    <row r="1135" spans="3:7" x14ac:dyDescent="0.25">
      <c r="C1135" t="s">
        <v>1449</v>
      </c>
      <c r="D1135" t="str">
        <f t="shared" si="17"/>
        <v xml:space="preserve">MUG- BII / Amount due for payment </v>
      </c>
      <c r="E1135" t="s">
        <v>1458</v>
      </c>
      <c r="F1135" s="2" t="s">
        <v>1529</v>
      </c>
      <c r="G1135" s="37"/>
    </row>
    <row r="1136" spans="3:7" x14ac:dyDescent="0.25">
      <c r="C1136" t="s">
        <v>1449</v>
      </c>
      <c r="D1136" t="str">
        <f t="shared" si="17"/>
        <v>MUG- BII / VAT category taxable amount</v>
      </c>
      <c r="E1136" t="s">
        <v>1458</v>
      </c>
      <c r="F1136" s="2" t="s">
        <v>1530</v>
      </c>
      <c r="G1136" s="37"/>
    </row>
    <row r="1137" spans="3:7" x14ac:dyDescent="0.25">
      <c r="C1137" t="s">
        <v>1449</v>
      </c>
      <c r="D1137" t="str">
        <f t="shared" si="17"/>
        <v>MUG- BII / VAT category tax amount</v>
      </c>
      <c r="E1137" t="s">
        <v>1458</v>
      </c>
      <c r="F1137" s="2" t="s">
        <v>1531</v>
      </c>
      <c r="G1137" s="37"/>
    </row>
    <row r="1138" spans="3:7" x14ac:dyDescent="0.25">
      <c r="C1138" t="s">
        <v>1449</v>
      </c>
      <c r="D1138" t="str">
        <f t="shared" si="17"/>
        <v xml:space="preserve">MUG- BII / VAT category percentage </v>
      </c>
      <c r="E1138" t="s">
        <v>1458</v>
      </c>
      <c r="F1138" s="2" t="s">
        <v>1533</v>
      </c>
      <c r="G1138" s="37"/>
    </row>
    <row r="1139" spans="3:7" x14ac:dyDescent="0.25">
      <c r="C1139" t="s">
        <v>1449</v>
      </c>
      <c r="D1139" t="str">
        <f t="shared" si="17"/>
        <v>MUG- BII / VAT exemption reason text</v>
      </c>
      <c r="E1139" t="s">
        <v>1458</v>
      </c>
      <c r="F1139" s="2" t="s">
        <v>1534</v>
      </c>
      <c r="G1139" s="37"/>
    </row>
    <row r="1140" spans="3:7" x14ac:dyDescent="0.25">
      <c r="C1140" t="s">
        <v>1449</v>
      </c>
      <c r="D1140" t="str">
        <f t="shared" si="17"/>
        <v>MUG- BII / Referenced Document description</v>
      </c>
      <c r="E1140" t="s">
        <v>1458</v>
      </c>
      <c r="F1140" s="2" t="s">
        <v>1536</v>
      </c>
      <c r="G1140" s="37"/>
    </row>
    <row r="1141" spans="3:7" x14ac:dyDescent="0.25">
      <c r="C1141" t="s">
        <v>1449</v>
      </c>
      <c r="D1141" t="str">
        <f t="shared" si="17"/>
        <v>MUG- BII / Attached binary object</v>
      </c>
      <c r="E1141" t="s">
        <v>1458</v>
      </c>
      <c r="F1141" s="2" t="s">
        <v>1537</v>
      </c>
      <c r="G1141" s="37"/>
    </row>
    <row r="1142" spans="3:7" x14ac:dyDescent="0.25">
      <c r="C1142" t="s">
        <v>1449</v>
      </c>
      <c r="D1142" t="str">
        <f t="shared" si="17"/>
        <v>MUG- BII / Invoice Line note</v>
      </c>
      <c r="E1142" t="s">
        <v>1458</v>
      </c>
      <c r="F1142" s="2" t="s">
        <v>1538</v>
      </c>
      <c r="G1142" s="37"/>
    </row>
    <row r="1143" spans="3:7" x14ac:dyDescent="0.25">
      <c r="C1143" t="s">
        <v>1449</v>
      </c>
      <c r="D1143" t="str">
        <f t="shared" si="17"/>
        <v>MUG- BII / Invoice quantity</v>
      </c>
      <c r="E1143" t="s">
        <v>1458</v>
      </c>
      <c r="F1143" s="2" t="s">
        <v>1539</v>
      </c>
      <c r="G1143" s="37"/>
    </row>
    <row r="1144" spans="3:7" x14ac:dyDescent="0.25">
      <c r="C1144" t="s">
        <v>1449</v>
      </c>
      <c r="D1144" t="str">
        <f t="shared" si="17"/>
        <v>MUG- BII / Quantity Unit of measure</v>
      </c>
      <c r="E1144" t="s">
        <v>1458</v>
      </c>
      <c r="F1144" s="2" t="s">
        <v>1540</v>
      </c>
      <c r="G1144" s="37"/>
    </row>
    <row r="1145" spans="3:7" x14ac:dyDescent="0.25">
      <c r="C1145" t="s">
        <v>1449</v>
      </c>
      <c r="D1145" t="str">
        <f t="shared" si="17"/>
        <v>MUG- BII / Invoice line net amount</v>
      </c>
      <c r="E1145" t="s">
        <v>1458</v>
      </c>
      <c r="F1145" s="2" t="s">
        <v>1541</v>
      </c>
      <c r="G1145" s="37"/>
    </row>
    <row r="1146" spans="3:7" x14ac:dyDescent="0.25">
      <c r="C1146" t="s">
        <v>1449</v>
      </c>
      <c r="D1146" t="str">
        <f t="shared" si="17"/>
        <v>MUG- BII / Item attribute Name</v>
      </c>
      <c r="E1146" t="s">
        <v>1458</v>
      </c>
      <c r="F1146" s="2" t="s">
        <v>1543</v>
      </c>
      <c r="G1146" s="37"/>
    </row>
    <row r="1147" spans="3:7" x14ac:dyDescent="0.25">
      <c r="C1147" t="s">
        <v>1449</v>
      </c>
      <c r="D1147" t="str">
        <f t="shared" si="17"/>
        <v>MUG- BII / Item attribute Value</v>
      </c>
      <c r="E1147" t="s">
        <v>1458</v>
      </c>
      <c r="F1147" s="2" t="s">
        <v>1544</v>
      </c>
      <c r="G1147" s="37"/>
    </row>
    <row r="1148" spans="3:7" x14ac:dyDescent="0.25">
      <c r="C1148" t="s">
        <v>1449</v>
      </c>
      <c r="D1148" t="str">
        <f t="shared" si="17"/>
        <v>MUG- BII / Item price</v>
      </c>
      <c r="E1148" t="s">
        <v>1458</v>
      </c>
      <c r="F1148" s="2" t="s">
        <v>1545</v>
      </c>
      <c r="G1148" s="37"/>
    </row>
    <row r="1149" spans="3:7" x14ac:dyDescent="0.25">
      <c r="C1149" t="s">
        <v>1449</v>
      </c>
      <c r="D1149" t="str">
        <f t="shared" si="17"/>
        <v>MUG- BII / Item price discount</v>
      </c>
      <c r="E1149" t="s">
        <v>1458</v>
      </c>
      <c r="F1149" s="2" t="s">
        <v>1546</v>
      </c>
      <c r="G1149" s="37"/>
    </row>
    <row r="1150" spans="3:7" x14ac:dyDescent="0.25">
      <c r="C1150" t="s">
        <v>1449</v>
      </c>
      <c r="D1150" t="str">
        <f t="shared" si="17"/>
        <v>MUG- BII / Item list price</v>
      </c>
      <c r="E1150" t="s">
        <v>1458</v>
      </c>
      <c r="F1150" s="2" t="s">
        <v>1547</v>
      </c>
      <c r="G1150" s="37"/>
    </row>
    <row r="1151" spans="3:7" x14ac:dyDescent="0.25">
      <c r="C1151" t="s">
        <v>1449</v>
      </c>
      <c r="D1151" t="str">
        <f t="shared" si="17"/>
        <v>MUG- BII / Item price base quantity</v>
      </c>
      <c r="E1151" t="s">
        <v>1458</v>
      </c>
      <c r="F1151" s="2" t="s">
        <v>1548</v>
      </c>
      <c r="G1151" s="37"/>
    </row>
    <row r="1152" spans="3:7" x14ac:dyDescent="0.25">
      <c r="C1152" t="s">
        <v>1449</v>
      </c>
      <c r="D1152" t="str">
        <f t="shared" si="17"/>
        <v>MUG- BII / Invoice line VAT amount</v>
      </c>
      <c r="E1152" t="s">
        <v>1458</v>
      </c>
      <c r="F1152" s="2" t="s">
        <v>1549</v>
      </c>
      <c r="G1152" s="37"/>
    </row>
    <row r="1153" spans="3:7" x14ac:dyDescent="0.25">
      <c r="C1153" t="s">
        <v>1449</v>
      </c>
      <c r="D1153" t="str">
        <f t="shared" si="17"/>
        <v>MUG- BII / Invoice line VAT rate</v>
      </c>
      <c r="E1153" t="s">
        <v>1458</v>
      </c>
      <c r="F1153" s="2" t="s">
        <v>1550</v>
      </c>
      <c r="G1153" s="37"/>
    </row>
    <row r="1154" spans="3:7" x14ac:dyDescent="0.25">
      <c r="C1154" t="s">
        <v>1449</v>
      </c>
      <c r="D1154" t="str">
        <f t="shared" ref="D1154" si="18">CONCATENATE(E1154, " / ", F1154)</f>
        <v>MUG- BII / Item name</v>
      </c>
      <c r="E1154" t="s">
        <v>1458</v>
      </c>
      <c r="F1154" s="2" t="s">
        <v>1551</v>
      </c>
      <c r="G1154" s="37"/>
    </row>
  </sheetData>
  <conditionalFormatting sqref="H2:H20 G2:G720 G723:G729 A2:F841">
    <cfRule type="expression" dxfId="64" priority="141">
      <formula>$C2 = $H$2</formula>
    </cfRule>
    <cfRule type="expression" dxfId="63" priority="142">
      <formula>$C2 = $H$6</formula>
    </cfRule>
    <cfRule type="expression" dxfId="62" priority="143">
      <formula>$C2 = $H$5</formula>
    </cfRule>
    <cfRule type="expression" dxfId="61" priority="144">
      <formula>$C2 = $H$4</formula>
    </cfRule>
    <cfRule type="expression" dxfId="60" priority="145">
      <formula>$C2 = $H$3</formula>
    </cfRule>
  </conditionalFormatting>
  <conditionalFormatting sqref="H21:H840">
    <cfRule type="expression" dxfId="59" priority="136">
      <formula>$C21 = $H$2</formula>
    </cfRule>
    <cfRule type="expression" dxfId="58" priority="137">
      <formula>$C21 = $H$6</formula>
    </cfRule>
    <cfRule type="expression" dxfId="57" priority="138">
      <formula>$C21 = $H$5</formula>
    </cfRule>
    <cfRule type="expression" dxfId="56" priority="139">
      <formula>$C21 = $H$4</formula>
    </cfRule>
    <cfRule type="expression" dxfId="55" priority="140">
      <formula>$C21 = $H$3</formula>
    </cfRule>
  </conditionalFormatting>
  <conditionalFormatting sqref="G721:G722">
    <cfRule type="expression" dxfId="54" priority="131">
      <formula>$C721 = $H$2</formula>
    </cfRule>
    <cfRule type="expression" dxfId="53" priority="132">
      <formula>$C721 = $H$6</formula>
    </cfRule>
    <cfRule type="expression" dxfId="52" priority="133">
      <formula>$C721 = $H$5</formula>
    </cfRule>
    <cfRule type="expression" dxfId="51" priority="134">
      <formula>$C721 = $H$4</formula>
    </cfRule>
    <cfRule type="expression" dxfId="50" priority="135">
      <formula>$C721 = $H$3</formula>
    </cfRule>
  </conditionalFormatting>
  <conditionalFormatting sqref="G731:G831">
    <cfRule type="expression" dxfId="49" priority="125">
      <formula>$C731 = "Exact match"</formula>
    </cfRule>
  </conditionalFormatting>
  <conditionalFormatting sqref="G731:G831">
    <cfRule type="expression" dxfId="48" priority="121">
      <formula>$C731 = "Related match"</formula>
    </cfRule>
    <cfRule type="expression" dxfId="47" priority="122">
      <formula>$C731 = "Narrow match"</formula>
    </cfRule>
    <cfRule type="expression" dxfId="46" priority="123">
      <formula>$C731 = "Broad match"</formula>
    </cfRule>
    <cfRule type="expression" dxfId="45" priority="124">
      <formula>$C731 = "Close match"</formula>
    </cfRule>
  </conditionalFormatting>
  <conditionalFormatting sqref="G730">
    <cfRule type="expression" dxfId="44" priority="120">
      <formula>$C730 = "Exact match"</formula>
    </cfRule>
  </conditionalFormatting>
  <conditionalFormatting sqref="G730">
    <cfRule type="expression" dxfId="43" priority="116">
      <formula>$C730 = "Related match"</formula>
    </cfRule>
    <cfRule type="expression" dxfId="42" priority="117">
      <formula>$C730 = "Narrow match"</formula>
    </cfRule>
    <cfRule type="expression" dxfId="41" priority="118">
      <formula>$C730 = "Broad match"</formula>
    </cfRule>
    <cfRule type="expression" dxfId="40" priority="119">
      <formula>$C730 = "Close match"</formula>
    </cfRule>
  </conditionalFormatting>
  <conditionalFormatting sqref="G833:G840">
    <cfRule type="expression" dxfId="39" priority="115">
      <formula>$C833 = "Exact match"</formula>
    </cfRule>
  </conditionalFormatting>
  <conditionalFormatting sqref="G833:G840">
    <cfRule type="expression" dxfId="38" priority="111">
      <formula>$C833 = "Related match"</formula>
    </cfRule>
    <cfRule type="expression" dxfId="37" priority="112">
      <formula>$C833 = "Narrow match"</formula>
    </cfRule>
    <cfRule type="expression" dxfId="36" priority="113">
      <formula>$C833 = "Broad match"</formula>
    </cfRule>
    <cfRule type="expression" dxfId="35" priority="114">
      <formula>$C833 = "Close match"</formula>
    </cfRule>
  </conditionalFormatting>
  <conditionalFormatting sqref="G730:G840">
    <cfRule type="expression" dxfId="34" priority="126">
      <formula>$C730 = $J$2</formula>
    </cfRule>
    <cfRule type="expression" dxfId="33" priority="127">
      <formula>$C730 = $J$6</formula>
    </cfRule>
    <cfRule type="expression" dxfId="32" priority="128">
      <formula>$C730 = $J$5</formula>
    </cfRule>
    <cfRule type="expression" dxfId="31" priority="129">
      <formula>$C730 = $J$4</formula>
    </cfRule>
    <cfRule type="expression" dxfId="30" priority="130">
      <formula>$C730 = $J$3</formula>
    </cfRule>
  </conditionalFormatting>
  <conditionalFormatting sqref="H841">
    <cfRule type="expression" dxfId="29" priority="91">
      <formula>$C841 = $H$2</formula>
    </cfRule>
    <cfRule type="expression" dxfId="28" priority="92">
      <formula>$C841 = $H$6</formula>
    </cfRule>
    <cfRule type="expression" dxfId="27" priority="93">
      <formula>$C841 = $H$5</formula>
    </cfRule>
    <cfRule type="expression" dxfId="26" priority="94">
      <formula>$C841 = $H$4</formula>
    </cfRule>
    <cfRule type="expression" dxfId="25" priority="95">
      <formula>$C841 = $H$3</formula>
    </cfRule>
  </conditionalFormatting>
  <conditionalFormatting sqref="G841">
    <cfRule type="expression" dxfId="24" priority="85">
      <formula>$C841 = "Exact match"</formula>
    </cfRule>
  </conditionalFormatting>
  <conditionalFormatting sqref="G841">
    <cfRule type="expression" dxfId="23" priority="81">
      <formula>$C841 = "Related match"</formula>
    </cfRule>
    <cfRule type="expression" dxfId="22" priority="82">
      <formula>$C841 = "Narrow match"</formula>
    </cfRule>
    <cfRule type="expression" dxfId="21" priority="83">
      <formula>$C841 = "Broad match"</formula>
    </cfRule>
    <cfRule type="expression" dxfId="20" priority="84">
      <formula>$C841 = "Close match"</formula>
    </cfRule>
  </conditionalFormatting>
  <conditionalFormatting sqref="G841">
    <cfRule type="expression" dxfId="19" priority="86">
      <formula>$C841 = $J$2</formula>
    </cfRule>
    <cfRule type="expression" dxfId="18" priority="87">
      <formula>$C841 = $J$6</formula>
    </cfRule>
    <cfRule type="expression" dxfId="17" priority="88">
      <formula>$C841 = $J$5</formula>
    </cfRule>
    <cfRule type="expression" dxfId="16" priority="89">
      <formula>$C841 = $J$4</formula>
    </cfRule>
    <cfRule type="expression" dxfId="15" priority="90">
      <formula>$C841 = $J$3</formula>
    </cfRule>
  </conditionalFormatting>
  <conditionalFormatting sqref="A842:B953 C842:F842 F844:F849 F851:F929 G842:G929 C843:E953 C1016:D1023 C1025:D1030 C1035:D1036 C1038:D1040 C1042:D1067 C1069:D1070 C1084:D1090 C1106:D1154 C954:D956 C959:D964 C970:D1000">
    <cfRule type="expression" dxfId="14" priority="311">
      <formula>$C842 = $I$2</formula>
    </cfRule>
    <cfRule type="expression" dxfId="13" priority="312">
      <formula>$C842 = $I$6</formula>
    </cfRule>
    <cfRule type="expression" dxfId="12" priority="313">
      <formula>$C842 = $I$5</formula>
    </cfRule>
    <cfRule type="expression" dxfId="11" priority="314">
      <formula>$C842 = $I$4</formula>
    </cfRule>
    <cfRule type="expression" dxfId="10" priority="315">
      <formula>$C842 = $I$3</formula>
    </cfRule>
  </conditionalFormatting>
  <conditionalFormatting sqref="F850">
    <cfRule type="expression" dxfId="9" priority="396">
      <formula>$C843 = $I$2</formula>
    </cfRule>
    <cfRule type="expression" dxfId="8" priority="397">
      <formula>$C843 = $I$6</formula>
    </cfRule>
    <cfRule type="expression" dxfId="7" priority="398">
      <formula>$C843 = $I$5</formula>
    </cfRule>
    <cfRule type="expression" dxfId="6" priority="399">
      <formula>$C843 = $I$4</formula>
    </cfRule>
    <cfRule type="expression" dxfId="5" priority="400">
      <formula>$C843 = $I$3</formula>
    </cfRule>
  </conditionalFormatting>
  <dataValidations count="1">
    <dataValidation type="list" allowBlank="1" showInputMessage="1" showErrorMessage="1" sqref="C2:D841">
      <formula1>$H$2:$H$7</formula1>
    </dataValidation>
  </dataValidations>
  <hyperlinks>
    <hyperlink ref="G378" r:id="rId1"/>
    <hyperlink ref="G379:G389" r:id="rId2" display="ISA Programme Location Core Vocabulary"/>
    <hyperlink ref="G395" r:id="rId3"/>
    <hyperlink ref="G396:G397" r:id="rId4" display="Registered Organization Vocabulary"/>
    <hyperlink ref="G398:G401" r:id="rId5" display="ISA Programme Location Core Vocabulary"/>
    <hyperlink ref="G420:G424" r:id="rId6" display="ISA Programme Location Core Vocabulary"/>
    <hyperlink ref="G409" r:id="rId7"/>
    <hyperlink ref="G410:G416" r:id="rId8" display="Registered Organization Vocabulary"/>
    <hyperlink ref="G417:G419" r:id="rId9" display="Registered Organization Vocabulary"/>
    <hyperlink ref="G430" r:id="rId10"/>
    <hyperlink ref="G431:G446" r:id="rId11" display="ISA Programme Person Core Vocabulary"/>
    <hyperlink ref="G447" r:id="rId12"/>
    <hyperlink ref="G448" r:id="rId13"/>
    <hyperlink ref="G390" r:id="rId14"/>
    <hyperlink ref="G391" r:id="rId15"/>
    <hyperlink ref="G392" r:id="rId16"/>
    <hyperlink ref="G393" r:id="rId17"/>
    <hyperlink ref="G394" r:id="rId18"/>
    <hyperlink ref="G403:G405" r:id="rId19" display="Core Public Service"/>
    <hyperlink ref="G467:G471" r:id="rId20" display="ISA Programme Person Core Vocabulary"/>
    <hyperlink ref="G474" r:id="rId21"/>
    <hyperlink ref="G475:G478" r:id="rId22" display="ISA Programme Person Core Vocabulary"/>
    <hyperlink ref="G479:G483" r:id="rId23" display="ISA Programme Person Core Vocabulary"/>
    <hyperlink ref="G473" r:id="rId24"/>
    <hyperlink ref="G402" r:id="rId25"/>
    <hyperlink ref="G426:G428" r:id="rId26" display="Core Public Service"/>
    <hyperlink ref="G425" r:id="rId27"/>
    <hyperlink ref="G406" r:id="rId28"/>
    <hyperlink ref="G407" r:id="rId29"/>
    <hyperlink ref="G408" r:id="rId30"/>
    <hyperlink ref="F686" r:id="rId31"/>
    <hyperlink ref="F685" r:id="rId32"/>
    <hyperlink ref="F687" r:id="rId33"/>
    <hyperlink ref="F688" r:id="rId34"/>
    <hyperlink ref="F689" r:id="rId35"/>
    <hyperlink ref="F690" r:id="rId36"/>
    <hyperlink ref="F674" r:id="rId37"/>
    <hyperlink ref="F602" r:id="rId38"/>
    <hyperlink ref="F603" r:id="rId39"/>
    <hyperlink ref="F606" r:id="rId40"/>
    <hyperlink ref="F607" r:id="rId41"/>
    <hyperlink ref="F615" r:id="rId42"/>
    <hyperlink ref="F675" r:id="rId43"/>
    <hyperlink ref="F676" r:id="rId44"/>
    <hyperlink ref="F677" r:id="rId45"/>
    <hyperlink ref="F680" r:id="rId46"/>
    <hyperlink ref="F683" r:id="rId47"/>
    <hyperlink ref="F679" r:id="rId48"/>
    <hyperlink ref="F691" r:id="rId49"/>
    <hyperlink ref="F648" r:id="rId50"/>
    <hyperlink ref="F646" r:id="rId51"/>
    <hyperlink ref="F662" r:id="rId52"/>
    <hyperlink ref="F649" r:id="rId53"/>
    <hyperlink ref="F614" r:id="rId54"/>
    <hyperlink ref="F621" r:id="rId55"/>
    <hyperlink ref="F654" r:id="rId56"/>
    <hyperlink ref="F652" r:id="rId57" display="http://data.stelselvanbasisregistraties.nl/nhr/id/concept/Onderneming"/>
    <hyperlink ref="F655" r:id="rId58"/>
    <hyperlink ref="F657" r:id="rId59"/>
    <hyperlink ref="F661" r:id="rId60"/>
    <hyperlink ref="F643" r:id="rId61"/>
    <hyperlink ref="F644" r:id="rId62"/>
    <hyperlink ref="F645" r:id="rId63"/>
    <hyperlink ref="F656" r:id="rId64"/>
    <hyperlink ref="F651" r:id="rId65"/>
    <hyperlink ref="F650" r:id="rId66"/>
    <hyperlink ref="F694" r:id="rId67"/>
    <hyperlink ref="F693" r:id="rId68"/>
    <hyperlink ref="F604" r:id="rId69" display="http://brk.kadaster.nl/resource?subject=http%3A%2F%2Fbrk.kadaster.nl%2Fdef%2Fgegevenselement%2FPostbusLocatie%23postcode"/>
    <hyperlink ref="F730" r:id="rId70" location="/acc/ACC_Anschrift_v1.1"/>
    <hyperlink ref="F752" r:id="rId71" location="/acc/ACC_Geokodierung_v1.1" display="http://interopbrowser.xoev.de/#/acc/ACC_Geokodierung_v1.1"/>
    <hyperlink ref="F764" r:id="rId72" location="/acc/ACC_Organisation_v1.1"/>
    <hyperlink ref="F793" r:id="rId73" location="/acc/ACC_Geschlecht_v1.1" display="http://interopbrowser.xoev.de/#/acc/ACC_Geschlecht_v1.1"/>
    <hyperlink ref="F796" r:id="rId74" location="/acc/ACC_Tod_v1.1"/>
    <hyperlink ref="F795" r:id="rId75" location="/acc/ACC_Geburt_v1.1"/>
    <hyperlink ref="F803" r:id="rId76" location="/acc/ACC_Anschrift_v1.1" display="http://interopbrowser.xoev.de/#/acc/ACC_Anschrift_v1.1"/>
    <hyperlink ref="F748" r:id="rId77" location="/acc/ACC_Kommunikation_v1.1"/>
    <hyperlink ref="F830" r:id="rId78" location="/acc/ACC_Identifikation_v1.1" display="http://interopbrowser.xoev.de/#/acc/ACC_Identifikation_v1.1"/>
    <hyperlink ref="F829" r:id="rId79" location="/acc/ACC_Identifikation_v1.1"/>
    <hyperlink ref="F765" r:id="rId80" location="/acc/ACC_Registrierung_v1.1"/>
    <hyperlink ref="F767" r:id="rId81" location="/acc/ACC_NameOrganisation_v1.1" display="NameOrganisation:name"/>
    <hyperlink ref="F768" r:id="rId82" location="/acc/ACC_NameOrganisation_v1.1" display="NameOrganisation:name"/>
    <hyperlink ref="F779" r:id="rId83" location="/acc/ACC_Geokodierung_v1.1" display="http://interopbrowser.xoev.de/#/acc/ACC_Geokodierung_v1.1"/>
    <hyperlink ref="F785" r:id="rId84" location="/acc/ACC_NatuerlichePerson_v1.1"/>
    <hyperlink ref="F797" r:id="rId85" location="/acc/ACC_Geburt_v1.1" display="Geburt.geburtsortStaat"/>
    <hyperlink ref="F798" r:id="rId86" location="/acc/ACC_Tod_v1.1" display="Tod.sterbeortStaat"/>
    <hyperlink ref="F799" r:id="rId87" location="/acc/ACC_Geburt_v1.1" display="Geburt.geburtsortStaat"/>
    <hyperlink ref="F800" r:id="rId88" location="/acc/ACC_Tod_v1.1" display="Tod.sterbeortStaat"/>
    <hyperlink ref="F761" r:id="rId89" location="/acc/ACC_Staat_v1.1"/>
    <hyperlink ref="F784" r:id="rId90" location="/acc/ACC_Zeitraum_v1.1"/>
    <hyperlink ref="F808" r:id="rId91" location="/acc/ACC_Sprache_v1.1"/>
    <hyperlink ref="F810" r:id="rId92" location="/acc/ACC_Kommunikation_v1.1" display="Kommunikation"/>
    <hyperlink ref="F836" r:id="rId93" location="/acc/ACC_Behoerdenkennung_v1.1"/>
    <hyperlink ref="F835" r:id="rId94" location="/acc/ACC_Behoerde_v1.1"/>
    <hyperlink ref="F833" r:id="rId95" location="/acc/ACC_Behoerde_v1.1"/>
    <hyperlink ref="F834" r:id="rId96" location="/acc/ACC_Behoerde_v1.1"/>
    <hyperlink ref="F744" r:id="rId97" location="/acc/ACC_Behoerde_v1.1"/>
    <hyperlink ref="F743" r:id="rId98" location="/acc/ACC_Organisation_v1.1"/>
    <hyperlink ref="F742" r:id="rId99" location="/acc/ACC_NatuerlichePerson_v1.1"/>
    <hyperlink ref="F818" r:id="rId100" location="/acc/ACC_Zeitraum_v1.1"/>
    <hyperlink ref="F819" r:id="rId101" location="/acc/ACC_Zeitraum_v1.1"/>
    <hyperlink ref="E730" r:id="rId102" location="/"/>
    <hyperlink ref="F786" r:id="rId103" location="/acc/ACC_NatuerlichePerson_v1.1"/>
    <hyperlink ref="F619" r:id="rId104"/>
    <hyperlink ref="F608" r:id="rId105"/>
    <hyperlink ref="F609" r:id="rId106"/>
    <hyperlink ref="F610" r:id="rId107"/>
    <hyperlink ref="F611" r:id="rId108"/>
    <hyperlink ref="F612" r:id="rId109"/>
    <hyperlink ref="F620" r:id="rId110"/>
    <hyperlink ref="F622" r:id="rId111"/>
  </hyperlinks>
  <pageMargins left="0.7" right="0.7" top="0.75" bottom="0.75" header="0.3" footer="0.3"/>
  <pageSetup paperSize="9" orientation="portrait"/>
  <legacyDrawing r:id="rId112"/>
  <tableParts count="1">
    <tablePart r:id="rId113"/>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workbookViewId="0">
      <selection activeCell="E12" sqref="E12"/>
    </sheetView>
  </sheetViews>
  <sheetFormatPr defaultColWidth="8.85546875" defaultRowHeight="15" x14ac:dyDescent="0.25"/>
  <cols>
    <col min="1" max="1" width="33" customWidth="1"/>
    <col min="2" max="2" width="16.28515625" customWidth="1"/>
    <col min="3" max="3" width="15.140625" bestFit="1" customWidth="1"/>
    <col min="4" max="4" width="15.7109375" customWidth="1"/>
    <col min="5" max="5" width="17" customWidth="1"/>
    <col min="6" max="6" width="16.85546875" customWidth="1"/>
    <col min="7" max="7" width="12.7109375" customWidth="1"/>
    <col min="8" max="8" width="11.28515625" customWidth="1"/>
    <col min="9" max="9" width="15.7109375" bestFit="1" customWidth="1"/>
    <col min="10" max="10" width="17" bestFit="1" customWidth="1"/>
    <col min="11" max="11" width="16.85546875" bestFit="1" customWidth="1"/>
    <col min="12" max="12" width="12.7109375" bestFit="1" customWidth="1"/>
    <col min="13" max="13" width="16.28515625" bestFit="1" customWidth="1"/>
    <col min="14" max="14" width="15.28515625" bestFit="1" customWidth="1"/>
    <col min="15" max="15" width="15.140625" bestFit="1" customWidth="1"/>
    <col min="16" max="16" width="15.7109375" bestFit="1" customWidth="1"/>
    <col min="17" max="17" width="17" bestFit="1" customWidth="1"/>
    <col min="18" max="18" width="16.85546875" bestFit="1" customWidth="1"/>
    <col min="19" max="19" width="12.7109375" bestFit="1" customWidth="1"/>
    <col min="20" max="20" width="13.85546875" bestFit="1" customWidth="1"/>
    <col min="21" max="21" width="30.42578125" bestFit="1" customWidth="1"/>
    <col min="22" max="22" width="15.140625" bestFit="1" customWidth="1"/>
    <col min="23" max="23" width="15.7109375" bestFit="1" customWidth="1"/>
    <col min="24" max="24" width="17" bestFit="1" customWidth="1"/>
    <col min="25" max="25" width="16.85546875" bestFit="1" customWidth="1"/>
    <col min="26" max="26" width="12.7109375" bestFit="1" customWidth="1"/>
    <col min="27" max="27" width="33.42578125" bestFit="1" customWidth="1"/>
    <col min="28" max="28" width="17.28515625" bestFit="1" customWidth="1"/>
    <col min="29" max="29" width="15.140625" bestFit="1" customWidth="1"/>
    <col min="30" max="30" width="16.85546875" bestFit="1" customWidth="1"/>
    <col min="31" max="31" width="12.7109375" bestFit="1" customWidth="1"/>
    <col min="32" max="32" width="20.42578125" bestFit="1" customWidth="1"/>
    <col min="33" max="33" width="30" bestFit="1" customWidth="1"/>
    <col min="34" max="34" width="15.140625" bestFit="1" customWidth="1"/>
    <col min="35" max="35" width="17" bestFit="1" customWidth="1"/>
    <col min="36" max="36" width="16.85546875" bestFit="1" customWidth="1"/>
    <col min="37" max="37" width="12.7109375" bestFit="1" customWidth="1"/>
    <col min="38" max="38" width="33.140625" bestFit="1" customWidth="1"/>
    <col min="39" max="39" width="20.42578125" bestFit="1" customWidth="1"/>
    <col min="40" max="40" width="15.140625" bestFit="1" customWidth="1"/>
    <col min="41" max="41" width="15.7109375" bestFit="1" customWidth="1"/>
    <col min="42" max="42" width="17" bestFit="1" customWidth="1"/>
    <col min="43" max="43" width="16.85546875" bestFit="1" customWidth="1"/>
    <col min="44" max="44" width="12.7109375" bestFit="1" customWidth="1"/>
    <col min="45" max="45" width="23.7109375" bestFit="1" customWidth="1"/>
    <col min="46" max="46" width="11.28515625" bestFit="1" customWidth="1"/>
  </cols>
  <sheetData>
    <row r="3" spans="1:8" x14ac:dyDescent="0.25">
      <c r="A3" s="45" t="s">
        <v>1419</v>
      </c>
      <c r="B3" s="45" t="s">
        <v>1420</v>
      </c>
    </row>
    <row r="4" spans="1:8" x14ac:dyDescent="0.25">
      <c r="A4" s="45" t="s">
        <v>1418</v>
      </c>
      <c r="B4" t="s">
        <v>853</v>
      </c>
      <c r="C4" t="s">
        <v>855</v>
      </c>
      <c r="D4" t="s">
        <v>854</v>
      </c>
      <c r="E4" t="s">
        <v>857</v>
      </c>
      <c r="F4" t="s">
        <v>856</v>
      </c>
      <c r="G4" t="s">
        <v>858</v>
      </c>
      <c r="H4" t="s">
        <v>674</v>
      </c>
    </row>
    <row r="5" spans="1:8" x14ac:dyDescent="0.25">
      <c r="A5" s="46" t="s">
        <v>671</v>
      </c>
      <c r="B5" s="9">
        <v>0.72641509433962259</v>
      </c>
      <c r="C5" s="9">
        <v>9.433962264150943E-3</v>
      </c>
      <c r="D5" s="9">
        <v>0.24528301886792453</v>
      </c>
      <c r="E5" s="9">
        <v>0</v>
      </c>
      <c r="F5" s="9">
        <v>0</v>
      </c>
      <c r="G5" s="9">
        <v>1.8867924528301886E-2</v>
      </c>
      <c r="H5" s="9">
        <v>1</v>
      </c>
    </row>
    <row r="6" spans="1:8" x14ac:dyDescent="0.25">
      <c r="A6" s="46" t="s">
        <v>1109</v>
      </c>
      <c r="B6" s="9">
        <v>0.3125</v>
      </c>
      <c r="C6" s="9">
        <v>8.9285714285714288E-2</v>
      </c>
      <c r="D6" s="9">
        <v>4.4642857142857144E-2</v>
      </c>
      <c r="E6" s="9">
        <v>7.1428571428571425E-2</v>
      </c>
      <c r="F6" s="9">
        <v>0.10714285714285714</v>
      </c>
      <c r="G6" s="9">
        <v>0.375</v>
      </c>
      <c r="H6" s="9">
        <v>1</v>
      </c>
    </row>
    <row r="7" spans="1:8" x14ac:dyDescent="0.25">
      <c r="A7" s="46" t="s">
        <v>390</v>
      </c>
      <c r="B7" s="9">
        <v>0.13138686131386862</v>
      </c>
      <c r="C7" s="9">
        <v>0.21897810218978103</v>
      </c>
      <c r="D7" s="9">
        <v>1.4598540145985401E-2</v>
      </c>
      <c r="E7" s="9">
        <v>8.0291970802919707E-2</v>
      </c>
      <c r="F7" s="9">
        <v>0.22627737226277372</v>
      </c>
      <c r="G7" s="9">
        <v>0.32846715328467152</v>
      </c>
      <c r="H7" s="9">
        <v>1</v>
      </c>
    </row>
    <row r="8" spans="1:8" x14ac:dyDescent="0.25">
      <c r="A8" s="46" t="s">
        <v>474</v>
      </c>
      <c r="B8" s="9">
        <v>0.24576271186440679</v>
      </c>
      <c r="C8" s="9">
        <v>0.13559322033898305</v>
      </c>
      <c r="D8" s="9">
        <v>4.2372881355932202E-2</v>
      </c>
      <c r="E8" s="9">
        <v>3.3898305084745763E-2</v>
      </c>
      <c r="F8" s="9">
        <v>0.16949152542372881</v>
      </c>
      <c r="G8" s="9">
        <v>0.3728813559322034</v>
      </c>
      <c r="H8" s="9">
        <v>1</v>
      </c>
    </row>
    <row r="9" spans="1:8" x14ac:dyDescent="0.25">
      <c r="A9" s="46" t="s">
        <v>1160</v>
      </c>
      <c r="B9" s="9">
        <v>0.29133858267716534</v>
      </c>
      <c r="C9" s="9">
        <v>2.3622047244094488E-2</v>
      </c>
      <c r="D9" s="9">
        <v>0</v>
      </c>
      <c r="E9" s="9">
        <v>0</v>
      </c>
      <c r="F9" s="9">
        <v>0.11023622047244094</v>
      </c>
      <c r="G9" s="9">
        <v>0.57480314960629919</v>
      </c>
      <c r="H9" s="9">
        <v>1</v>
      </c>
    </row>
    <row r="10" spans="1:8" x14ac:dyDescent="0.25">
      <c r="A10" s="46" t="s">
        <v>713</v>
      </c>
      <c r="B10" s="9">
        <v>0.13559322033898305</v>
      </c>
      <c r="C10" s="9">
        <v>9.3220338983050849E-2</v>
      </c>
      <c r="D10" s="9">
        <v>0</v>
      </c>
      <c r="E10" s="9">
        <v>8.4745762711864406E-3</v>
      </c>
      <c r="F10" s="9">
        <v>9.3220338983050849E-2</v>
      </c>
      <c r="G10" s="9">
        <v>0.66949152542372881</v>
      </c>
      <c r="H10" s="9">
        <v>1</v>
      </c>
    </row>
    <row r="11" spans="1:8" x14ac:dyDescent="0.25">
      <c r="A11" s="46" t="s">
        <v>333</v>
      </c>
      <c r="B11" s="9">
        <v>0.19008264462809918</v>
      </c>
      <c r="C11" s="9">
        <v>0.19834710743801653</v>
      </c>
      <c r="D11" s="9">
        <v>6.6115702479338845E-2</v>
      </c>
      <c r="E11" s="9">
        <v>9.0909090909090912E-2</v>
      </c>
      <c r="F11" s="9">
        <v>0.19834710743801653</v>
      </c>
      <c r="G11" s="9">
        <v>0.256198347107438</v>
      </c>
      <c r="H11" s="9">
        <v>1</v>
      </c>
    </row>
    <row r="12" spans="1:8" x14ac:dyDescent="0.25">
      <c r="A12" s="46" t="s">
        <v>1457</v>
      </c>
      <c r="B12" s="9">
        <v>0.625</v>
      </c>
      <c r="C12" s="9">
        <v>0.375</v>
      </c>
      <c r="D12" s="9">
        <v>0</v>
      </c>
      <c r="E12" s="9">
        <v>0</v>
      </c>
      <c r="F12" s="9">
        <v>0</v>
      </c>
      <c r="G12" s="9">
        <v>0</v>
      </c>
      <c r="H12" s="9">
        <v>1</v>
      </c>
    </row>
    <row r="13" spans="1:8" x14ac:dyDescent="0.25">
      <c r="A13" s="46" t="s">
        <v>1458</v>
      </c>
      <c r="B13" s="9">
        <v>0.50769230769230766</v>
      </c>
      <c r="C13" s="9">
        <v>0.15384615384615385</v>
      </c>
      <c r="D13" s="9">
        <v>0</v>
      </c>
      <c r="E13" s="9">
        <v>1.5384615384615385E-2</v>
      </c>
      <c r="F13" s="9">
        <v>0.32307692307692309</v>
      </c>
      <c r="G13" s="9">
        <v>0</v>
      </c>
      <c r="H13" s="9">
        <v>1</v>
      </c>
    </row>
    <row r="14" spans="1:8" x14ac:dyDescent="0.25">
      <c r="A14" s="46" t="s">
        <v>674</v>
      </c>
      <c r="B14" s="9">
        <v>0.29934210526315791</v>
      </c>
      <c r="C14" s="9">
        <v>0.11842105263157894</v>
      </c>
      <c r="D14" s="9">
        <v>5.0438596491228067E-2</v>
      </c>
      <c r="E14" s="9">
        <v>3.9473684210526314E-2</v>
      </c>
      <c r="F14" s="9">
        <v>0.14583333333333334</v>
      </c>
      <c r="G14" s="9">
        <v>0.34649122807017546</v>
      </c>
      <c r="H14" s="9">
        <v>1</v>
      </c>
    </row>
    <row r="15" spans="1:8" x14ac:dyDescent="0.25">
      <c r="B15" s="8"/>
    </row>
    <row r="16" spans="1:8" x14ac:dyDescent="0.25">
      <c r="B16" s="8"/>
    </row>
    <row r="17" spans="2:2" x14ac:dyDescent="0.25">
      <c r="B17" s="8"/>
    </row>
    <row r="18" spans="2:2" x14ac:dyDescent="0.25">
      <c r="B18" s="8"/>
    </row>
    <row r="19" spans="2:2" x14ac:dyDescent="0.25">
      <c r="B19" s="8"/>
    </row>
    <row r="20" spans="2:2" x14ac:dyDescent="0.25">
      <c r="B20"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8" sqref="B8"/>
    </sheetView>
  </sheetViews>
  <sheetFormatPr defaultColWidth="8.85546875" defaultRowHeight="15" x14ac:dyDescent="0.25"/>
  <cols>
    <col min="1" max="1" width="20.7109375" customWidth="1"/>
    <col min="2" max="2" width="80.7109375" style="2" customWidth="1"/>
  </cols>
  <sheetData>
    <row r="1" spans="1:2" x14ac:dyDescent="0.25">
      <c r="A1" t="s">
        <v>602</v>
      </c>
      <c r="B1" s="2" t="s">
        <v>5</v>
      </c>
    </row>
    <row r="2" spans="1:2" ht="30" x14ac:dyDescent="0.25">
      <c r="A2" t="s">
        <v>3</v>
      </c>
      <c r="B2" s="2" t="s">
        <v>603</v>
      </c>
    </row>
    <row r="3" spans="1:2" ht="30" x14ac:dyDescent="0.25">
      <c r="A3" t="s">
        <v>604</v>
      </c>
      <c r="B3" s="2" t="s">
        <v>605</v>
      </c>
    </row>
    <row r="4" spans="1:2" ht="30" x14ac:dyDescent="0.25">
      <c r="A4" t="s">
        <v>7</v>
      </c>
      <c r="B4" s="2" t="s">
        <v>606</v>
      </c>
    </row>
    <row r="5" spans="1:2" ht="45" x14ac:dyDescent="0.25">
      <c r="A5" t="s">
        <v>551</v>
      </c>
      <c r="B5" s="2" t="s">
        <v>607</v>
      </c>
    </row>
    <row r="6" spans="1:2" ht="30" x14ac:dyDescent="0.25">
      <c r="A6" t="s">
        <v>4</v>
      </c>
      <c r="B6" s="2" t="s">
        <v>608</v>
      </c>
    </row>
    <row r="7" spans="1:2" x14ac:dyDescent="0.25">
      <c r="A7" t="s">
        <v>513</v>
      </c>
      <c r="B7" s="2" t="s">
        <v>609</v>
      </c>
    </row>
    <row r="8" spans="1:2" ht="30" x14ac:dyDescent="0.25">
      <c r="A8" t="s">
        <v>559</v>
      </c>
      <c r="B8" s="2" t="s">
        <v>610</v>
      </c>
    </row>
    <row r="9" spans="1:2" ht="30" x14ac:dyDescent="0.25">
      <c r="A9" t="s">
        <v>106</v>
      </c>
      <c r="B9" s="2" t="s">
        <v>611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107</vt:i4>
      </vt:variant>
    </vt:vector>
  </HeadingPairs>
  <TitlesOfParts>
    <vt:vector size="114" baseType="lpstr">
      <vt:lpstr>CoreVocabularies</vt:lpstr>
      <vt:lpstr>Data Types</vt:lpstr>
      <vt:lpstr>TargetVocabulary</vt:lpstr>
      <vt:lpstr>DeadMapping</vt:lpstr>
      <vt:lpstr>Mapping</vt:lpstr>
      <vt:lpstr>Mappings analysis</vt:lpstr>
      <vt:lpstr>Meta-model</vt:lpstr>
      <vt:lpstr>Address</vt:lpstr>
      <vt:lpstr>AddressAddressArea</vt:lpstr>
      <vt:lpstr>AddressAddressID</vt:lpstr>
      <vt:lpstr>AddressAdminUnitL1</vt:lpstr>
      <vt:lpstr>AddressAdminUnitL2</vt:lpstr>
      <vt:lpstr>AddressFullAddress</vt:lpstr>
      <vt:lpstr>AddressLocatorDesignator</vt:lpstr>
      <vt:lpstr>AddressLocatorName</vt:lpstr>
      <vt:lpstr>AddressPOBox</vt:lpstr>
      <vt:lpstr>AddressPostCode</vt:lpstr>
      <vt:lpstr>AddressPostName</vt:lpstr>
      <vt:lpstr>AddressThoroughfare</vt:lpstr>
      <vt:lpstr>Agent</vt:lpstr>
      <vt:lpstr>AgentPlaysRole</vt:lpstr>
      <vt:lpstr>AgentProvides</vt:lpstr>
      <vt:lpstr>AgentUses</vt:lpstr>
      <vt:lpstr>Channel</vt:lpstr>
      <vt:lpstr>Code</vt:lpstr>
      <vt:lpstr>CodeContent</vt:lpstr>
      <vt:lpstr>CodeList</vt:lpstr>
      <vt:lpstr>CodeListAgency</vt:lpstr>
      <vt:lpstr>CodeListVersion</vt:lpstr>
      <vt:lpstr>CoordinateList</vt:lpstr>
      <vt:lpstr>Mapping!Criteria</vt:lpstr>
      <vt:lpstr>DateTime</vt:lpstr>
      <vt:lpstr>FormalFramework</vt:lpstr>
      <vt:lpstr>FormalFrameworkCreator</vt:lpstr>
      <vt:lpstr>FormalFrameworkRelated</vt:lpstr>
      <vt:lpstr>Geometry</vt:lpstr>
      <vt:lpstr>GeometryCoordinates</vt:lpstr>
      <vt:lpstr>GeometryCRS</vt:lpstr>
      <vt:lpstr>GeometryType</vt:lpstr>
      <vt:lpstr>Identifier</vt:lpstr>
      <vt:lpstr>IdentifierIdentifier</vt:lpstr>
      <vt:lpstr>IdentifierIssueDate</vt:lpstr>
      <vt:lpstr>IdentifierIssuingAuthority</vt:lpstr>
      <vt:lpstr>IdentifierIssuingAuthorityURI</vt:lpstr>
      <vt:lpstr>IdentifierType</vt:lpstr>
      <vt:lpstr>Input</vt:lpstr>
      <vt:lpstr>InputDescription</vt:lpstr>
      <vt:lpstr>InputName</vt:lpstr>
      <vt:lpstr>InputType</vt:lpstr>
      <vt:lpstr>Jurisdiction</vt:lpstr>
      <vt:lpstr>JurisdictionIdentifier</vt:lpstr>
      <vt:lpstr>JurisdictionName</vt:lpstr>
      <vt:lpstr>LegalEntity</vt:lpstr>
      <vt:lpstr>LegalEntityAddress</vt:lpstr>
      <vt:lpstr>LegalEntityAlternativeName</vt:lpstr>
      <vt:lpstr>LegalEntityCompanyActivity</vt:lpstr>
      <vt:lpstr>LegalEntityCompanyStatus</vt:lpstr>
      <vt:lpstr>LegalEntityCompanyType</vt:lpstr>
      <vt:lpstr>LegalEntityIdentifier</vt:lpstr>
      <vt:lpstr>LegalEntityLegalIdentifier</vt:lpstr>
      <vt:lpstr>LegalEntityLegalName</vt:lpstr>
      <vt:lpstr>LegalEntityLocation</vt:lpstr>
      <vt:lpstr>LegalEntityRegisteredAddress</vt:lpstr>
      <vt:lpstr>Location</vt:lpstr>
      <vt:lpstr>LocationAddress</vt:lpstr>
      <vt:lpstr>LocationGeographicIdentifier</vt:lpstr>
      <vt:lpstr>LocationGeographicName</vt:lpstr>
      <vt:lpstr>LocationGeometry</vt:lpstr>
      <vt:lpstr>Output</vt:lpstr>
      <vt:lpstr>OutputDescription</vt:lpstr>
      <vt:lpstr>OutputName</vt:lpstr>
      <vt:lpstr>OutputType</vt:lpstr>
      <vt:lpstr>PeriodOfTime</vt:lpstr>
      <vt:lpstr>Person</vt:lpstr>
      <vt:lpstr>PersonAddress</vt:lpstr>
      <vt:lpstr>PersonAlternativeName</vt:lpstr>
      <vt:lpstr>PersonBirthName</vt:lpstr>
      <vt:lpstr>PersonCitizenship</vt:lpstr>
      <vt:lpstr>PersonCountryOfBirth</vt:lpstr>
      <vt:lpstr>PersonCountryOfDeath</vt:lpstr>
      <vt:lpstr>PersonDateOfBirth</vt:lpstr>
      <vt:lpstr>PersonDateOfDeath</vt:lpstr>
      <vt:lpstr>PersonFamilyName</vt:lpstr>
      <vt:lpstr>PersonFullName</vt:lpstr>
      <vt:lpstr>PersonGender</vt:lpstr>
      <vt:lpstr>PersonGivenName</vt:lpstr>
      <vt:lpstr>PersonIdentifier</vt:lpstr>
      <vt:lpstr>PersonPatronymicName</vt:lpstr>
      <vt:lpstr>PersonPlaceOfBirth</vt:lpstr>
      <vt:lpstr>PersonPlaceOfDeath</vt:lpstr>
      <vt:lpstr>PersonResidency</vt:lpstr>
      <vt:lpstr>PublicService</vt:lpstr>
      <vt:lpstr>PublicServiceDescription</vt:lpstr>
      <vt:lpstr>PublicServiceFollows</vt:lpstr>
      <vt:lpstr>PublicServiceHasChannel</vt:lpstr>
      <vt:lpstr>PublicServiceHasInput</vt:lpstr>
      <vt:lpstr>PublicServiceHomepage</vt:lpstr>
      <vt:lpstr>PublicServiceLanguage</vt:lpstr>
      <vt:lpstr>PublicServiceName</vt:lpstr>
      <vt:lpstr>PublicServicePhysicallyAvailableAt</vt:lpstr>
      <vt:lpstr>PublicServiceProduces</vt:lpstr>
      <vt:lpstr>PublicServiceRelated</vt:lpstr>
      <vt:lpstr>PublicServiceRequires</vt:lpstr>
      <vt:lpstr>PublicServiceSpatial</vt:lpstr>
      <vt:lpstr>PublicServiceTemporal</vt:lpstr>
      <vt:lpstr>PublicServiceType</vt:lpstr>
      <vt:lpstr>Rule</vt:lpstr>
      <vt:lpstr>RuleCreator</vt:lpstr>
      <vt:lpstr>RuleImplements</vt:lpstr>
      <vt:lpstr>String</vt:lpstr>
      <vt:lpstr>Text</vt:lpstr>
      <vt:lpstr>TextContent</vt:lpstr>
      <vt:lpstr>TextLanguage</vt:lpstr>
      <vt:lpstr>URI</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2015-06-11T08:43:28Z</dcterms:modified>
</cp:coreProperties>
</file>