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800" windowHeight="12330" activeTab="3"/>
  </bookViews>
  <sheets>
    <sheet name="NN Classifier" sheetId="2" r:id="rId1"/>
    <sheet name="CHI2_test" sheetId="8" r:id="rId2"/>
    <sheet name="feat_importance_CHI-value" sheetId="9" r:id="rId3"/>
    <sheet name="Skip-GNN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9" l="1"/>
  <c r="G8" i="9"/>
  <c r="G13" i="9" s="1"/>
  <c r="I7" i="9"/>
  <c r="G7" i="9"/>
  <c r="H13" i="9"/>
  <c r="F9" i="9"/>
  <c r="L9" i="8"/>
  <c r="B16" i="2" l="1"/>
  <c r="B10" i="2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</calcChain>
</file>

<file path=xl/sharedStrings.xml><?xml version="1.0" encoding="utf-8"?>
<sst xmlns="http://schemas.openxmlformats.org/spreadsheetml/2006/main" count="192" uniqueCount="61">
  <si>
    <t>Accuracy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</si>
  <si>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</si>
  <si>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</si>
  <si>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</si>
  <si>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</si>
  <si>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</si>
  <si>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</si>
  <si>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Method</t>
  </si>
  <si>
    <t>Amino acid composition</t>
  </si>
  <si>
    <t>Dipeptide Composition</t>
  </si>
  <si>
    <t>Composition, Transition and Distribution</t>
  </si>
  <si>
    <t>Amphiphilic Pseudoamino Acid Composition</t>
  </si>
  <si>
    <t>Conjoint Triad</t>
  </si>
  <si>
    <t>Normalized Moreau-Broto Autocorrelation</t>
  </si>
  <si>
    <t>AAC</t>
  </si>
  <si>
    <t>DPC</t>
  </si>
  <si>
    <t>C/T/D</t>
  </si>
  <si>
    <t>APAAC</t>
  </si>
  <si>
    <t>CT</t>
  </si>
  <si>
    <t>NMBroto</t>
  </si>
  <si>
    <t>Quasi-Sequence-Order Descriptors</t>
  </si>
  <si>
    <t>QSOrder</t>
  </si>
  <si>
    <t>FNN</t>
  </si>
  <si>
    <t>SkipGNN</t>
  </si>
  <si>
    <t>HVPPI Predictions Testset</t>
  </si>
  <si>
    <t>Experimentally Verified testset</t>
  </si>
  <si>
    <t>MIN</t>
  </si>
  <si>
    <t>MAX</t>
  </si>
  <si>
    <t>Dimensions</t>
  </si>
  <si>
    <t>CTD</t>
  </si>
  <si>
    <t>New Dim</t>
  </si>
  <si>
    <t>Feature importance threshold &gt;= 100</t>
  </si>
  <si>
    <t>CHI-value</t>
  </si>
  <si>
    <t>RM</t>
  </si>
  <si>
    <t>HG</t>
  </si>
  <si>
    <t>Feature</t>
  </si>
  <si>
    <t>DAYM780201.lag25</t>
  </si>
  <si>
    <t>CHAM810101.lag22</t>
  </si>
  <si>
    <t>C (CTDC)</t>
  </si>
  <si>
    <t>T (CTDT)</t>
  </si>
  <si>
    <t>D (CTDD)</t>
  </si>
  <si>
    <t>Pc2.Hydrophobicity.24</t>
  </si>
  <si>
    <t>Pc2.Hydrophilicity.15</t>
  </si>
  <si>
    <t>M</t>
  </si>
  <si>
    <t>Y</t>
  </si>
  <si>
    <t>Grantham.Xr.M</t>
  </si>
  <si>
    <t>Schneider.Xr.C</t>
  </si>
  <si>
    <t>g7.g5.g7</t>
  </si>
  <si>
    <t>g7.g7.g7</t>
  </si>
  <si>
    <t>secondarystruct.G1</t>
  </si>
  <si>
    <t>charge.G3</t>
  </si>
  <si>
    <t>hydrophobicity_FASG890101.Tr1331</t>
  </si>
  <si>
    <t>polarity.Tr1221</t>
  </si>
  <si>
    <t>normwaalsvolume.1.residue75</t>
  </si>
  <si>
    <t>hydrophobicity_FASG890101.1.residue100</t>
  </si>
  <si>
    <t>Dim Threshold &gt;= 100</t>
  </si>
  <si>
    <t>Dim Threshold &gt;= 90</t>
  </si>
  <si>
    <t>Dim Threshold &gt;= 80</t>
  </si>
  <si>
    <t>[Ensemble]</t>
  </si>
  <si>
    <t>Dimension &lt;= 100</t>
  </si>
  <si>
    <t>Feature selection on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</si>
</sst>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left"/>
    </xf>
    <xf numFmtId="0" fontId="1" fillId="3" borderId="0" xfId="0" applyFont="1" applyFill="1"/>
    <xf numFmtId="0" fontId="1" fillId="2" borderId="0" xfId="0" applyFont="1" applyFill="1" applyAlignment="1"/>
    <xf numFmtId="0" fontId="1" fillId="4" borderId="0" xfId="0" applyFon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2" borderId="1" xfId="0" applyFont="1" applyFill="1" applyBorder="1" applyAlignment="1"/>
    <xf numFmtId="0" fontId="0" fillId="0" borderId="0" xfId="0" applyBorder="1"/>
    <xf numFmtId="0" fontId="0" fillId="6" borderId="0" xfId="0" applyFill="1"/>
    <xf numFmtId="0" fontId="0" fillId="9" borderId="0" xfId="0" applyFill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/>
    <xf numFmtId="0" fontId="0" fillId="0" borderId="2" xfId="0" applyFill="1" applyBorder="1"/>
    <xf numFmtId="0" fontId="0" fillId="0" borderId="3" xfId="0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2" xfId="0" applyFill="1" applyBorder="1"/>
    <xf numFmtId="0" fontId="0" fillId="0" borderId="5" xfId="0" applyFill="1" applyBorder="1"/>
    <xf numFmtId="0" fontId="1" fillId="0" borderId="10" xfId="0" applyFont="1" applyBorder="1"/>
    <xf numFmtId="0" fontId="1" fillId="0" borderId="0" xfId="0" applyFont="1" applyFill="1" applyBorder="1"/>
    <xf numFmtId="0" fontId="1" fillId="12" borderId="0" xfId="0" applyFont="1" applyFill="1" applyBorder="1"/>
    <xf numFmtId="0" fontId="0" fillId="9" borderId="0" xfId="0" applyFill="1" applyAlignment="1">
      <alignment horizontal="right"/>
    </xf>
    <xf numFmtId="0" fontId="0" fillId="9" borderId="0" xfId="0" applyFill="1" applyBorder="1" applyAlignment="1">
      <alignment horizontal="right"/>
    </xf>
    <xf numFmtId="0" fontId="0" fillId="12" borderId="0" xfId="0" applyFill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1" fillId="7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  <color rgb="FFFFCCCC"/>
      <color rgb="FFCCFFCC"/>
      <color rgb="FFCCE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Protein</a:t>
            </a:r>
            <a:r>
              <a:rPr lang="en-SG" baseline="0"/>
              <a:t> Embeddings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Classifier'!$C$4</c:f>
              <c:strCache>
                <c:ptCount val="1"/>
                <c:pt idx="0">
                  <c:v>APAAC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Classifier'!$D$4:$J$4</c:f>
              <c:numCache>
                <c:formatCode>General</c:formatCode>
                <c:ptCount val="7"/>
                <c:pt idx="0">
                  <c:v>0.90290000000000004</c:v>
                </c:pt>
                <c:pt idx="1">
                  <c:v>0.92910000000000004</c:v>
                </c:pt>
                <c:pt idx="2">
                  <c:v>0.87670000000000003</c:v>
                </c:pt>
                <c:pt idx="3">
                  <c:v>0.88300000000000001</c:v>
                </c:pt>
                <c:pt idx="4">
                  <c:v>0.90539999999999998</c:v>
                </c:pt>
                <c:pt idx="5">
                  <c:v>0.95699999999999996</c:v>
                </c:pt>
                <c:pt idx="6">
                  <c:v>0.93689999999999996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F-49E0-86B6-242453F1B560}"/>
            </c:ext>
          </c:extLst>
        </c:ser>
        <c:ser>
          <c:idx val="1"/>
          <c:order val="1"/>
          <c:tx>
            <c:strRef>
              <c:f>'NN Classifier'!$C$5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Classifier'!$D$5:$J$5</c:f>
              <c:numCache>
                <c:formatCode>General</c:formatCode>
                <c:ptCount val="7"/>
                <c:pt idx="0">
                  <c:v>0.9002</c:v>
                </c:pt>
                <c:pt idx="1">
                  <c:v>0.92510000000000003</c:v>
                </c:pt>
                <c:pt idx="2">
                  <c:v>0.87529999999999997</c:v>
                </c:pt>
                <c:pt idx="3">
                  <c:v>0.88149999999999995</c:v>
                </c:pt>
                <c:pt idx="4">
                  <c:v>0.90269999999999995</c:v>
                </c:pt>
                <c:pt idx="5">
                  <c:v>0.95830000000000004</c:v>
                </c:pt>
                <c:pt idx="6">
                  <c:v>0.93910000000000005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F-49E0-86B6-242453F1B560}"/>
            </c:ext>
          </c:extLst>
        </c:ser>
        <c:ser>
          <c:idx val="2"/>
          <c:order val="2"/>
          <c:tx>
            <c:strRef>
              <c:f>'NN Classifier'!$C$6</c:f>
              <c:strCache>
                <c:ptCount val="1"/>
                <c:pt idx="0">
                  <c:v>QSOrder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Classifier'!$D$6:$J$6</c:f>
              <c:numCache>
                <c:formatCode>General</c:formatCode>
                <c:ptCount val="7"/>
                <c:pt idx="0">
                  <c:v>0.88029999999999997</c:v>
                </c:pt>
                <c:pt idx="1">
                  <c:v>0.92510000000000003</c:v>
                </c:pt>
                <c:pt idx="2">
                  <c:v>0.83540000000000003</c:v>
                </c:pt>
                <c:pt idx="3">
                  <c:v>0.84899999999999998</c:v>
                </c:pt>
                <c:pt idx="4">
                  <c:v>0.88539999999999996</c:v>
                </c:pt>
                <c:pt idx="5">
                  <c:v>0.93759999999999999</c:v>
                </c:pt>
                <c:pt idx="6">
                  <c:v>0.91180000000000005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F-49E0-86B6-242453F1B560}"/>
            </c:ext>
          </c:extLst>
        </c:ser>
        <c:ser>
          <c:idx val="3"/>
          <c:order val="3"/>
          <c:tx>
            <c:strRef>
              <c:f>'NN Classifier'!$C$7</c:f>
              <c:strCache>
                <c:ptCount val="1"/>
                <c:pt idx="0">
                  <c:v>NMBroto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Classifier'!$D$7:$J$7</c:f>
              <c:numCache>
                <c:formatCode>General</c:formatCode>
                <c:ptCount val="7"/>
                <c:pt idx="0">
                  <c:v>0.83389999999999997</c:v>
                </c:pt>
                <c:pt idx="1">
                  <c:v>0.86409999999999998</c:v>
                </c:pt>
                <c:pt idx="2">
                  <c:v>0.80359999999999998</c:v>
                </c:pt>
                <c:pt idx="3">
                  <c:v>0.81520000000000004</c:v>
                </c:pt>
                <c:pt idx="4">
                  <c:v>0.8387</c:v>
                </c:pt>
                <c:pt idx="5">
                  <c:v>0.88690000000000002</c:v>
                </c:pt>
                <c:pt idx="6">
                  <c:v>0.84330000000000005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F-49E0-86B6-242453F1B560}"/>
            </c:ext>
          </c:extLst>
        </c:ser>
        <c:ser>
          <c:idx val="4"/>
          <c:order val="4"/>
          <c:tx>
            <c:strRef>
              <c:f>'NN Classifier'!$C$8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Classifier'!$D$8:$J$8</c:f>
              <c:numCache>
                <c:formatCode>General</c:formatCode>
                <c:ptCount val="7"/>
                <c:pt idx="0">
                  <c:v>0.82089999999999996</c:v>
                </c:pt>
                <c:pt idx="1">
                  <c:v>0.91349999999999998</c:v>
                </c:pt>
                <c:pt idx="2">
                  <c:v>0.72829999999999995</c:v>
                </c:pt>
                <c:pt idx="3">
                  <c:v>0.82699999999999996</c:v>
                </c:pt>
                <c:pt idx="4">
                  <c:v>0.85350000000000004</c:v>
                </c:pt>
                <c:pt idx="5">
                  <c:v>0.9476</c:v>
                </c:pt>
                <c:pt idx="6">
                  <c:v>0.94210000000000005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F-49E0-86B6-242453F1B560}"/>
            </c:ext>
          </c:extLst>
        </c:ser>
        <c:ser>
          <c:idx val="5"/>
          <c:order val="5"/>
          <c:tx>
            <c:strRef>
              <c:f>'NN Classifier'!$C$9</c:f>
              <c:strCache>
                <c:ptCount val="1"/>
                <c:pt idx="0">
                  <c:v>DPC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Classifier'!$D$9:$J$9</c:f>
              <c:numCache>
                <c:formatCode>General</c:formatCode>
                <c:ptCount val="7"/>
                <c:pt idx="0">
                  <c:v>0.66520000000000001</c:v>
                </c:pt>
                <c:pt idx="1">
                  <c:v>0.56950000000000001</c:v>
                </c:pt>
                <c:pt idx="2">
                  <c:v>0.76100000000000001</c:v>
                </c:pt>
                <c:pt idx="3">
                  <c:v>0.46189999999999998</c:v>
                </c:pt>
                <c:pt idx="4">
                  <c:v>0.49890000000000001</c:v>
                </c:pt>
                <c:pt idx="5">
                  <c:v>0.95179999999999998</c:v>
                </c:pt>
                <c:pt idx="6">
                  <c:v>0.94779999999999998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F-49E0-86B6-242453F1B560}"/>
            </c:ext>
          </c:extLst>
        </c:ser>
        <c:ser>
          <c:idx val="6"/>
          <c:order val="6"/>
          <c:tx>
            <c:strRef>
              <c:f>'NN Classifier'!$C$10</c:f>
              <c:strCache>
                <c:ptCount val="1"/>
                <c:pt idx="0">
                  <c:v>C/T/D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Classifier'!$D$10:$J$10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0.26669999999999999</c:v>
                </c:pt>
                <c:pt idx="5">
                  <c:v>0.67520000000000002</c:v>
                </c:pt>
                <c:pt idx="6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F-49E0-86B6-242453F1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02143"/>
        <c:axId val="175304223"/>
      </c:barChart>
      <c:catAx>
        <c:axId val="1753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4223"/>
        <c:crosses val="autoZero"/>
        <c:auto val="1"/>
        <c:lblAlgn val="ctr"/>
        <c:lblOffset val="100"/>
        <c:noMultiLvlLbl val="0"/>
      </c:catAx>
      <c:valAx>
        <c:axId val="17530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9525</xdr:rowOff>
    </xdr:from>
    <xdr:to>
      <xdr:col>17</xdr:col>
      <xdr:colOff>628650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30" sqref="C30"/>
    </sheetView>
  </sheetViews>
  <sheetFormatPr defaultRowHeight="15" x14ac:dyDescent="0.25"/>
  <cols>
    <col min="1" max="1" width="41.28515625" bestFit="1" customWidth="1"/>
    <col min="2" max="2" width="11.42578125" bestFit="1" customWidth="1"/>
    <col min="4" max="4" width="8.7109375" bestFit="1" customWidth="1"/>
    <col min="5" max="5" width="10.7109375" bestFit="1" customWidth="1"/>
    <col min="6" max="6" width="10.5703125" bestFit="1" customWidth="1"/>
    <col min="7" max="7" width="9.5703125" bestFit="1" customWidth="1"/>
    <col min="8" max="8" width="9" bestFit="1" customWidth="1"/>
    <col min="9" max="9" width="9.7109375" bestFit="1" customWidth="1"/>
    <col min="10" max="10" width="8.28515625" bestFit="1" customWidth="1"/>
    <col min="11" max="11" width="41.28515625" bestFit="1" customWidth="1"/>
    <col min="13" max="13" width="8.7109375" bestFit="1" customWidth="1"/>
    <col min="14" max="14" width="10.7109375" bestFit="1" customWidth="1"/>
    <col min="15" max="15" width="10.5703125" bestFit="1" customWidth="1"/>
    <col min="16" max="16" width="9.5703125" bestFit="1" customWidth="1"/>
    <col min="17" max="17" width="9" bestFit="1" customWidth="1"/>
    <col min="18" max="18" width="9.7109375" bestFit="1" customWidth="1"/>
    <col min="19" max="19" width="8.28515625" bestFit="1" customWidth="1"/>
  </cols>
  <sheetData>
    <row r="1" spans="1:10" x14ac:dyDescent="0.25">
      <c r="A1" s="4" t="s">
        <v>24</v>
      </c>
      <c r="B1" s="4"/>
    </row>
    <row r="2" spans="1:10" x14ac:dyDescent="0.25">
      <c r="A2" s="2" t="s">
        <v>22</v>
      </c>
      <c r="B2" s="2"/>
    </row>
    <row r="3" spans="1:10" x14ac:dyDescent="0.25">
      <c r="A3" s="8" t="s">
        <v>7</v>
      </c>
      <c r="B3" s="8" t="s">
        <v>28</v>
      </c>
      <c r="C3" s="8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t="s">
        <v>11</v>
      </c>
      <c r="B4">
        <v>80</v>
      </c>
      <c r="C4" t="s">
        <v>17</v>
      </c>
      <c r="D4">
        <v>0.90290000000000004</v>
      </c>
      <c r="E4">
        <v>0.92910000000000004</v>
      </c>
      <c r="F4">
        <v>0.87670000000000003</v>
      </c>
      <c r="G4">
        <v>0.88300000000000001</v>
      </c>
      <c r="H4">
        <v>0.90539999999999998</v>
      </c>
      <c r="I4">
        <v>0.95699999999999996</v>
      </c>
      <c r="J4">
        <v>0.93689999999999996</v>
      </c>
    </row>
    <row r="5" spans="1:10" x14ac:dyDescent="0.25">
      <c r="A5" t="s">
        <v>8</v>
      </c>
      <c r="B5">
        <v>20</v>
      </c>
      <c r="C5" s="5" t="s">
        <v>14</v>
      </c>
      <c r="D5">
        <v>0.9002</v>
      </c>
      <c r="E5">
        <v>0.92510000000000003</v>
      </c>
      <c r="F5">
        <v>0.87529999999999997</v>
      </c>
      <c r="G5">
        <v>0.88149999999999995</v>
      </c>
      <c r="H5">
        <v>0.90269999999999995</v>
      </c>
      <c r="I5">
        <v>0.95830000000000004</v>
      </c>
      <c r="J5">
        <v>0.93910000000000005</v>
      </c>
    </row>
    <row r="6" spans="1:10" x14ac:dyDescent="0.25">
      <c r="A6" s="9" t="s">
        <v>20</v>
      </c>
      <c r="B6" s="9">
        <v>100</v>
      </c>
      <c r="C6" s="9" t="s">
        <v>21</v>
      </c>
      <c r="D6" s="9">
        <v>0.88029999999999997</v>
      </c>
      <c r="E6" s="9">
        <v>0.92510000000000003</v>
      </c>
      <c r="F6" s="9">
        <v>0.83540000000000003</v>
      </c>
      <c r="G6" s="9">
        <v>0.84899999999999998</v>
      </c>
      <c r="H6" s="9">
        <v>0.88539999999999996</v>
      </c>
      <c r="I6" s="9">
        <v>0.93759999999999999</v>
      </c>
      <c r="J6" s="9">
        <v>0.91180000000000005</v>
      </c>
    </row>
    <row r="7" spans="1:10" x14ac:dyDescent="0.25">
      <c r="A7" t="s">
        <v>13</v>
      </c>
      <c r="B7">
        <v>240</v>
      </c>
      <c r="C7" t="s">
        <v>19</v>
      </c>
      <c r="D7">
        <v>0.83389999999999997</v>
      </c>
      <c r="E7">
        <v>0.86409999999999998</v>
      </c>
      <c r="F7">
        <v>0.80359999999999998</v>
      </c>
      <c r="G7">
        <v>0.81520000000000004</v>
      </c>
      <c r="H7">
        <v>0.8387</v>
      </c>
      <c r="I7">
        <v>0.88690000000000002</v>
      </c>
      <c r="J7">
        <v>0.84330000000000005</v>
      </c>
    </row>
    <row r="8" spans="1:10" x14ac:dyDescent="0.25">
      <c r="A8" t="s">
        <v>12</v>
      </c>
      <c r="B8">
        <v>343</v>
      </c>
      <c r="C8" t="s">
        <v>18</v>
      </c>
      <c r="D8">
        <v>0.82089999999999996</v>
      </c>
      <c r="E8">
        <v>0.91349999999999998</v>
      </c>
      <c r="F8">
        <v>0.72829999999999995</v>
      </c>
      <c r="G8">
        <v>0.82699999999999996</v>
      </c>
      <c r="H8">
        <v>0.85350000000000004</v>
      </c>
      <c r="I8">
        <v>0.9476</v>
      </c>
      <c r="J8">
        <v>0.94210000000000005</v>
      </c>
    </row>
    <row r="9" spans="1:10" x14ac:dyDescent="0.25">
      <c r="A9" t="s">
        <v>9</v>
      </c>
      <c r="B9" s="11">
        <v>400</v>
      </c>
      <c r="C9" t="s">
        <v>15</v>
      </c>
      <c r="D9">
        <v>0.66520000000000001</v>
      </c>
      <c r="E9">
        <v>0.56950000000000001</v>
      </c>
      <c r="F9">
        <v>0.76100000000000001</v>
      </c>
      <c r="G9">
        <v>0.46189999999999998</v>
      </c>
      <c r="H9">
        <v>0.49890000000000001</v>
      </c>
      <c r="I9">
        <v>0.95179999999999998</v>
      </c>
      <c r="J9">
        <v>0.94779999999999998</v>
      </c>
    </row>
    <row r="10" spans="1:10" x14ac:dyDescent="0.25">
      <c r="A10" t="s">
        <v>10</v>
      </c>
      <c r="B10">
        <f>SUM(39+39+195)</f>
        <v>273</v>
      </c>
      <c r="C10" t="s">
        <v>16</v>
      </c>
      <c r="D10">
        <v>0.5</v>
      </c>
      <c r="E10">
        <v>0.4</v>
      </c>
      <c r="F10">
        <v>0.6</v>
      </c>
      <c r="G10">
        <v>0.2</v>
      </c>
      <c r="H10">
        <v>0.26669999999999999</v>
      </c>
      <c r="I10">
        <v>0.67520000000000002</v>
      </c>
      <c r="J10">
        <v>0.64100000000000001</v>
      </c>
    </row>
    <row r="12" spans="1:10" x14ac:dyDescent="0.25">
      <c r="A12" s="4" t="s">
        <v>25</v>
      </c>
      <c r="B12" s="4"/>
    </row>
    <row r="13" spans="1:10" x14ac:dyDescent="0.25">
      <c r="A13" s="3" t="s">
        <v>7</v>
      </c>
      <c r="B13" s="3" t="s">
        <v>28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0" x14ac:dyDescent="0.25">
      <c r="A14" t="s">
        <v>8</v>
      </c>
      <c r="B14">
        <v>20</v>
      </c>
      <c r="C14" t="s">
        <v>14</v>
      </c>
      <c r="D14">
        <v>0.5605</v>
      </c>
      <c r="E14">
        <v>0.63900000000000001</v>
      </c>
      <c r="F14">
        <v>0.48209999999999997</v>
      </c>
      <c r="G14">
        <v>0.55120000000000002</v>
      </c>
      <c r="H14">
        <v>0.59040000000000004</v>
      </c>
      <c r="I14">
        <v>0.56679999999999997</v>
      </c>
      <c r="J14">
        <v>0.51500000000000001</v>
      </c>
    </row>
    <row r="15" spans="1:10" x14ac:dyDescent="0.25">
      <c r="A15" t="s">
        <v>9</v>
      </c>
      <c r="B15">
        <v>400</v>
      </c>
      <c r="C15" t="s">
        <v>15</v>
      </c>
      <c r="D15">
        <v>0.51029999999999998</v>
      </c>
      <c r="E15">
        <v>0.5323</v>
      </c>
      <c r="F15">
        <v>0.48830000000000001</v>
      </c>
      <c r="G15">
        <v>0.3085</v>
      </c>
      <c r="H15">
        <v>0.38590000000000002</v>
      </c>
      <c r="I15">
        <v>0.53690000000000004</v>
      </c>
      <c r="J15">
        <v>0.52329999999999999</v>
      </c>
    </row>
    <row r="16" spans="1:10" x14ac:dyDescent="0.25">
      <c r="A16" t="s">
        <v>10</v>
      </c>
      <c r="B16">
        <f>SUM(39+39+195)</f>
        <v>273</v>
      </c>
      <c r="C16" t="s">
        <v>16</v>
      </c>
      <c r="D16">
        <v>0.5</v>
      </c>
      <c r="E16">
        <v>0.8</v>
      </c>
      <c r="F16">
        <v>0.2</v>
      </c>
      <c r="G16">
        <v>0.4</v>
      </c>
      <c r="H16">
        <v>0.5333</v>
      </c>
      <c r="I16">
        <v>0.50319999999999998</v>
      </c>
      <c r="J16">
        <v>0.49969999999999998</v>
      </c>
    </row>
    <row r="17" spans="1:10" x14ac:dyDescent="0.25">
      <c r="A17" t="s">
        <v>20</v>
      </c>
      <c r="B17">
        <v>100</v>
      </c>
      <c r="C17" t="s">
        <v>21</v>
      </c>
      <c r="D17">
        <v>0.59440000000000004</v>
      </c>
      <c r="E17">
        <v>0.71479999999999999</v>
      </c>
      <c r="F17">
        <v>0.47399999999999998</v>
      </c>
      <c r="G17">
        <v>0.57620000000000005</v>
      </c>
      <c r="H17">
        <v>0.63619999999999999</v>
      </c>
      <c r="I17">
        <v>0.6109</v>
      </c>
      <c r="J17">
        <v>0.54669999999999996</v>
      </c>
    </row>
    <row r="18" spans="1:10" x14ac:dyDescent="0.25">
      <c r="A18" t="s">
        <v>11</v>
      </c>
      <c r="B18">
        <v>80</v>
      </c>
      <c r="C18" t="s">
        <v>17</v>
      </c>
      <c r="D18">
        <v>0.56640000000000001</v>
      </c>
      <c r="E18">
        <v>0.67579999999999996</v>
      </c>
      <c r="F18">
        <v>0.45700000000000002</v>
      </c>
      <c r="G18">
        <v>0.55459999999999998</v>
      </c>
      <c r="H18">
        <v>0.60899999999999999</v>
      </c>
      <c r="I18">
        <v>0.5746</v>
      </c>
      <c r="J18">
        <v>0.52010000000000001</v>
      </c>
    </row>
    <row r="19" spans="1:10" x14ac:dyDescent="0.25">
      <c r="A19" t="s">
        <v>12</v>
      </c>
      <c r="B19">
        <v>343</v>
      </c>
      <c r="C19" t="s">
        <v>18</v>
      </c>
      <c r="D19">
        <v>0.50290000000000001</v>
      </c>
      <c r="E19">
        <v>0.58520000000000005</v>
      </c>
      <c r="F19">
        <v>0.42059999999999997</v>
      </c>
      <c r="G19">
        <v>0.40250000000000002</v>
      </c>
      <c r="H19">
        <v>0.47199999999999998</v>
      </c>
      <c r="I19">
        <v>0.53600000000000003</v>
      </c>
      <c r="J19">
        <v>0.5292</v>
      </c>
    </row>
    <row r="20" spans="1:10" x14ac:dyDescent="0.25">
      <c r="A20" t="s">
        <v>13</v>
      </c>
      <c r="B20">
        <v>240</v>
      </c>
      <c r="C20" t="s">
        <v>19</v>
      </c>
      <c r="D20">
        <v>0.624</v>
      </c>
      <c r="E20">
        <v>0.5857</v>
      </c>
      <c r="F20">
        <v>0.6623</v>
      </c>
      <c r="G20">
        <v>0.63600000000000001</v>
      </c>
      <c r="H20">
        <v>0.60729999999999995</v>
      </c>
      <c r="I20">
        <v>0.6401</v>
      </c>
      <c r="J20">
        <v>0.64139999999999997</v>
      </c>
    </row>
    <row r="22" spans="1:10" x14ac:dyDescent="0.25">
      <c r="C22" t="s">
        <v>14</v>
      </c>
      <c r="D22">
        <v>0.56659999999999999</v>
      </c>
      <c r="E22">
        <v>0.66500000000000004</v>
      </c>
      <c r="F22">
        <v>0.46820000000000001</v>
      </c>
      <c r="G22">
        <v>0.55559999999999998</v>
      </c>
      <c r="H22">
        <v>0.60540000000000005</v>
      </c>
      <c r="I22">
        <v>0.57369999999999999</v>
      </c>
      <c r="J22">
        <v>0.5202</v>
      </c>
    </row>
    <row r="23" spans="1:10" x14ac:dyDescent="0.25">
      <c r="C23" t="s">
        <v>15</v>
      </c>
      <c r="D23">
        <v>0.51319999999999999</v>
      </c>
      <c r="E23">
        <v>0.45650000000000002</v>
      </c>
      <c r="F23">
        <v>0.56999999999999995</v>
      </c>
      <c r="G23">
        <v>0.311</v>
      </c>
      <c r="H23">
        <v>0.36480000000000001</v>
      </c>
      <c r="I23">
        <v>0.54159999999999997</v>
      </c>
      <c r="J23">
        <v>0.52300000000000002</v>
      </c>
    </row>
    <row r="24" spans="1:10" x14ac:dyDescent="0.25">
      <c r="C24" t="s">
        <v>29</v>
      </c>
      <c r="D24">
        <v>0.5</v>
      </c>
      <c r="E24">
        <v>0.6</v>
      </c>
      <c r="F24">
        <v>0.4</v>
      </c>
      <c r="G24">
        <v>0.3</v>
      </c>
      <c r="H24">
        <v>0.4</v>
      </c>
      <c r="I24">
        <v>0.51259999999999994</v>
      </c>
      <c r="J24">
        <v>0.50690000000000002</v>
      </c>
    </row>
    <row r="25" spans="1:10" x14ac:dyDescent="0.25">
      <c r="C25" t="s">
        <v>21</v>
      </c>
      <c r="D25">
        <v>0.57420000000000004</v>
      </c>
      <c r="E25">
        <v>0.62739999999999996</v>
      </c>
      <c r="F25">
        <v>0.52110000000000001</v>
      </c>
      <c r="G25">
        <v>0.45369999999999999</v>
      </c>
      <c r="H25">
        <v>0.52649999999999997</v>
      </c>
      <c r="I25">
        <v>0.59160000000000001</v>
      </c>
      <c r="J25">
        <v>0.53310000000000002</v>
      </c>
    </row>
    <row r="26" spans="1:10" x14ac:dyDescent="0.25">
      <c r="C26" t="s">
        <v>17</v>
      </c>
      <c r="D26">
        <v>0.57020000000000004</v>
      </c>
      <c r="E26">
        <v>0.67620000000000002</v>
      </c>
      <c r="F26">
        <v>0.46410000000000001</v>
      </c>
      <c r="G26">
        <v>0.55779999999999996</v>
      </c>
      <c r="H26">
        <v>0.61109999999999998</v>
      </c>
      <c r="I26">
        <v>0.57799999999999996</v>
      </c>
      <c r="J26">
        <v>0.52300000000000002</v>
      </c>
    </row>
    <row r="27" spans="1:10" x14ac:dyDescent="0.25">
      <c r="C27" t="s">
        <v>18</v>
      </c>
      <c r="D27">
        <v>0.49930000000000002</v>
      </c>
      <c r="E27">
        <v>0.47310000000000002</v>
      </c>
      <c r="F27">
        <v>0.52559999999999996</v>
      </c>
      <c r="G27">
        <v>0.39950000000000002</v>
      </c>
      <c r="H27">
        <v>0.43280000000000002</v>
      </c>
      <c r="I27">
        <v>0.51180000000000003</v>
      </c>
      <c r="J27">
        <v>0.50429999999999997</v>
      </c>
    </row>
    <row r="28" spans="1:10" x14ac:dyDescent="0.25">
      <c r="C28" t="s">
        <v>19</v>
      </c>
      <c r="D28">
        <v>0.62509999999999999</v>
      </c>
      <c r="E28">
        <v>0.56999999999999995</v>
      </c>
      <c r="F28">
        <v>0.68030000000000002</v>
      </c>
      <c r="G28">
        <v>0.64129999999999998</v>
      </c>
      <c r="H28">
        <v>0.60289999999999999</v>
      </c>
      <c r="I28">
        <v>0.64700000000000002</v>
      </c>
      <c r="J28">
        <v>0.64159999999999995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Q10" sqref="Q10"/>
    </sheetView>
  </sheetViews>
  <sheetFormatPr defaultRowHeight="15" x14ac:dyDescent="0.25"/>
  <cols>
    <col min="1" max="1" width="41.28515625" bestFit="1" customWidth="1"/>
    <col min="2" max="3" width="9.140625" bestFit="1" customWidth="1"/>
    <col min="5" max="6" width="10.7109375" bestFit="1" customWidth="1"/>
    <col min="7" max="7" width="10.5703125" bestFit="1" customWidth="1"/>
    <col min="8" max="8" width="9.5703125" bestFit="1" customWidth="1"/>
    <col min="9" max="10" width="9.7109375" bestFit="1" customWidth="1"/>
    <col min="11" max="11" width="8.28515625" bestFit="1" customWidth="1"/>
    <col min="12" max="13" width="11.42578125" bestFit="1" customWidth="1"/>
    <col min="14" max="14" width="8.7109375" bestFit="1" customWidth="1"/>
    <col min="15" max="15" width="10.7109375" bestFit="1" customWidth="1"/>
    <col min="16" max="16" width="10.5703125" bestFit="1" customWidth="1"/>
    <col min="17" max="17" width="9.5703125" bestFit="1" customWidth="1"/>
    <col min="18" max="18" width="9" bestFit="1" customWidth="1"/>
    <col min="19" max="19" width="9.7109375" bestFit="1" customWidth="1"/>
    <col min="20" max="20" width="8.28515625" bestFit="1" customWidth="1"/>
  </cols>
  <sheetData>
    <row r="1" spans="1:20" x14ac:dyDescent="0.25">
      <c r="A1" s="2" t="s">
        <v>22</v>
      </c>
      <c r="B1" s="2" t="s">
        <v>31</v>
      </c>
      <c r="C1" s="2"/>
    </row>
    <row r="2" spans="1:20" x14ac:dyDescent="0.25">
      <c r="A2" s="8" t="s">
        <v>7</v>
      </c>
      <c r="B2" s="8" t="s">
        <v>30</v>
      </c>
      <c r="C2" s="8" t="s">
        <v>7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L2" s="8" t="s">
        <v>28</v>
      </c>
      <c r="M2" s="8" t="s">
        <v>7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</row>
    <row r="3" spans="1:20" x14ac:dyDescent="0.25">
      <c r="A3" t="s">
        <v>11</v>
      </c>
      <c r="B3" s="30">
        <v>5</v>
      </c>
      <c r="C3" t="s">
        <v>17</v>
      </c>
      <c r="L3">
        <v>80</v>
      </c>
      <c r="M3" t="s">
        <v>17</v>
      </c>
      <c r="N3">
        <v>0.90290000000000004</v>
      </c>
      <c r="O3">
        <v>0.92910000000000004</v>
      </c>
      <c r="P3">
        <v>0.87670000000000003</v>
      </c>
      <c r="Q3">
        <v>0.88300000000000001</v>
      </c>
      <c r="R3">
        <v>0.90539999999999998</v>
      </c>
      <c r="S3">
        <v>0.95699999999999996</v>
      </c>
      <c r="T3">
        <v>0.93689999999999996</v>
      </c>
    </row>
    <row r="4" spans="1:20" x14ac:dyDescent="0.25">
      <c r="A4" t="s">
        <v>8</v>
      </c>
      <c r="B4" s="30">
        <v>1</v>
      </c>
      <c r="C4" s="5" t="s">
        <v>14</v>
      </c>
      <c r="L4">
        <v>20</v>
      </c>
      <c r="M4" s="5" t="s">
        <v>14</v>
      </c>
      <c r="N4">
        <v>0.9002</v>
      </c>
      <c r="O4">
        <v>0.92510000000000003</v>
      </c>
      <c r="P4">
        <v>0.87529999999999997</v>
      </c>
      <c r="Q4">
        <v>0.88149999999999995</v>
      </c>
      <c r="R4">
        <v>0.90269999999999995</v>
      </c>
      <c r="S4">
        <v>0.95830000000000004</v>
      </c>
      <c r="T4">
        <v>0.93910000000000005</v>
      </c>
    </row>
    <row r="5" spans="1:20" x14ac:dyDescent="0.25">
      <c r="A5" s="9" t="s">
        <v>20</v>
      </c>
      <c r="B5" s="31">
        <v>4</v>
      </c>
      <c r="C5" s="9" t="s">
        <v>21</v>
      </c>
      <c r="D5" s="9">
        <v>0.68679999999999997</v>
      </c>
      <c r="E5" s="9">
        <v>0.86819999999999997</v>
      </c>
      <c r="F5" s="9">
        <v>0.50539999999999996</v>
      </c>
      <c r="G5" s="9">
        <v>0.63719999999999999</v>
      </c>
      <c r="H5" s="9">
        <v>0.73470000000000002</v>
      </c>
      <c r="I5" s="9">
        <v>0.76980000000000004</v>
      </c>
      <c r="J5" s="9">
        <v>0.74209999999999998</v>
      </c>
      <c r="L5" s="9">
        <v>100</v>
      </c>
      <c r="M5" s="9" t="s">
        <v>21</v>
      </c>
      <c r="N5" s="9">
        <v>0.88029999999999997</v>
      </c>
      <c r="O5" s="9">
        <v>0.92510000000000003</v>
      </c>
      <c r="P5" s="9">
        <v>0.83540000000000003</v>
      </c>
      <c r="Q5" s="9">
        <v>0.84899999999999998</v>
      </c>
      <c r="R5" s="9">
        <v>0.88539999999999996</v>
      </c>
      <c r="S5" s="9">
        <v>0.93759999999999999</v>
      </c>
      <c r="T5" s="9">
        <v>0.91180000000000005</v>
      </c>
    </row>
    <row r="6" spans="1:20" x14ac:dyDescent="0.25">
      <c r="A6" t="s">
        <v>13</v>
      </c>
      <c r="B6" s="30">
        <v>9</v>
      </c>
      <c r="C6" t="s">
        <v>19</v>
      </c>
      <c r="D6">
        <v>0.76429999999999998</v>
      </c>
      <c r="E6">
        <v>0.70179999999999998</v>
      </c>
      <c r="F6">
        <v>0.82689999999999997</v>
      </c>
      <c r="G6">
        <v>0.80249999999999999</v>
      </c>
      <c r="H6">
        <v>0.74850000000000005</v>
      </c>
      <c r="I6">
        <v>0.84299999999999997</v>
      </c>
      <c r="J6">
        <v>0.8528</v>
      </c>
      <c r="L6">
        <v>240</v>
      </c>
      <c r="M6" t="s">
        <v>19</v>
      </c>
      <c r="N6">
        <v>0.83389999999999997</v>
      </c>
      <c r="O6">
        <v>0.86409999999999998</v>
      </c>
      <c r="P6">
        <v>0.80359999999999998</v>
      </c>
      <c r="Q6">
        <v>0.81520000000000004</v>
      </c>
      <c r="R6">
        <v>0.8387</v>
      </c>
      <c r="S6">
        <v>0.88690000000000002</v>
      </c>
      <c r="T6">
        <v>0.84330000000000005</v>
      </c>
    </row>
    <row r="7" spans="1:20" x14ac:dyDescent="0.25">
      <c r="A7" t="s">
        <v>12</v>
      </c>
      <c r="B7" s="30">
        <v>11</v>
      </c>
      <c r="C7" t="s">
        <v>18</v>
      </c>
      <c r="D7">
        <v>0.79169999999999996</v>
      </c>
      <c r="E7">
        <v>0.69420000000000004</v>
      </c>
      <c r="F7">
        <v>0.88919999999999999</v>
      </c>
      <c r="G7">
        <v>0.86240000000000006</v>
      </c>
      <c r="H7">
        <v>0.76919999999999999</v>
      </c>
      <c r="I7">
        <v>0.87560000000000004</v>
      </c>
      <c r="J7">
        <v>0.89049999999999996</v>
      </c>
      <c r="L7">
        <v>343</v>
      </c>
      <c r="M7" t="s">
        <v>18</v>
      </c>
      <c r="N7">
        <v>0.82089999999999996</v>
      </c>
      <c r="O7">
        <v>0.91349999999999998</v>
      </c>
      <c r="P7">
        <v>0.72829999999999995</v>
      </c>
      <c r="Q7">
        <v>0.82699999999999996</v>
      </c>
      <c r="R7">
        <v>0.85350000000000004</v>
      </c>
      <c r="S7">
        <v>0.9476</v>
      </c>
      <c r="T7">
        <v>0.94210000000000005</v>
      </c>
    </row>
    <row r="8" spans="1:20" x14ac:dyDescent="0.25">
      <c r="A8" t="s">
        <v>9</v>
      </c>
      <c r="B8" s="30">
        <v>36</v>
      </c>
      <c r="C8" t="s">
        <v>15</v>
      </c>
      <c r="D8">
        <v>0.8327</v>
      </c>
      <c r="E8">
        <v>0.78739999999999999</v>
      </c>
      <c r="F8">
        <v>0.878</v>
      </c>
      <c r="G8">
        <v>0.86619999999999997</v>
      </c>
      <c r="H8">
        <v>0.82479999999999998</v>
      </c>
      <c r="I8">
        <v>0.91539999999999999</v>
      </c>
      <c r="J8">
        <v>0.91390000000000005</v>
      </c>
      <c r="L8" s="5">
        <v>400</v>
      </c>
      <c r="M8" t="s">
        <v>15</v>
      </c>
      <c r="N8">
        <v>0.66520000000000001</v>
      </c>
      <c r="O8">
        <v>0.56950000000000001</v>
      </c>
      <c r="P8">
        <v>0.76100000000000001</v>
      </c>
      <c r="Q8">
        <v>0.46189999999999998</v>
      </c>
      <c r="R8">
        <v>0.49890000000000001</v>
      </c>
      <c r="S8">
        <v>0.95179999999999998</v>
      </c>
      <c r="T8">
        <v>0.94779999999999998</v>
      </c>
    </row>
    <row r="9" spans="1:20" x14ac:dyDescent="0.25">
      <c r="A9" t="s">
        <v>10</v>
      </c>
      <c r="B9" s="11"/>
      <c r="C9" t="s">
        <v>16</v>
      </c>
      <c r="L9">
        <f>SUM(39+39+195)</f>
        <v>273</v>
      </c>
      <c r="M9" t="s">
        <v>16</v>
      </c>
      <c r="N9">
        <v>0.5</v>
      </c>
      <c r="O9">
        <v>0.4</v>
      </c>
      <c r="P9">
        <v>0.6</v>
      </c>
      <c r="Q9">
        <v>0.2</v>
      </c>
      <c r="R9">
        <v>0.26669999999999999</v>
      </c>
      <c r="S9">
        <v>0.67520000000000002</v>
      </c>
      <c r="T9">
        <v>0.64100000000000001</v>
      </c>
    </row>
    <row r="11" spans="1:20" x14ac:dyDescent="0.25">
      <c r="B11" s="2" t="s">
        <v>59</v>
      </c>
    </row>
    <row r="12" spans="1:20" x14ac:dyDescent="0.25">
      <c r="A12" s="8" t="s">
        <v>7</v>
      </c>
      <c r="B12" s="8" t="s">
        <v>30</v>
      </c>
      <c r="C12" s="8" t="s">
        <v>7</v>
      </c>
      <c r="D12" s="1" t="s">
        <v>0</v>
      </c>
      <c r="E12" s="1" t="s">
        <v>1</v>
      </c>
      <c r="F12" s="1" t="s">
        <v>2</v>
      </c>
      <c r="G12" s="1" t="s">
        <v>3</v>
      </c>
      <c r="H12" s="1" t="s">
        <v>4</v>
      </c>
      <c r="I12" s="1" t="s">
        <v>5</v>
      </c>
      <c r="J12" s="1" t="s">
        <v>6</v>
      </c>
    </row>
    <row r="13" spans="1:20" x14ac:dyDescent="0.25">
      <c r="A13" t="s">
        <v>11</v>
      </c>
      <c r="B13">
        <v>80</v>
      </c>
      <c r="C13" t="s">
        <v>17</v>
      </c>
    </row>
    <row r="14" spans="1:20" x14ac:dyDescent="0.25">
      <c r="A14" t="s">
        <v>8</v>
      </c>
      <c r="B14">
        <v>20</v>
      </c>
      <c r="C14" s="5" t="s">
        <v>14</v>
      </c>
    </row>
    <row r="15" spans="1:20" x14ac:dyDescent="0.25">
      <c r="A15" s="9" t="s">
        <v>20</v>
      </c>
      <c r="B15">
        <v>100</v>
      </c>
      <c r="C15" s="9" t="s">
        <v>21</v>
      </c>
    </row>
    <row r="16" spans="1:20" x14ac:dyDescent="0.25">
      <c r="A16" t="s">
        <v>13</v>
      </c>
      <c r="B16" s="32">
        <v>100</v>
      </c>
      <c r="C16" t="s">
        <v>19</v>
      </c>
      <c r="D16">
        <v>0.83360000000000001</v>
      </c>
      <c r="E16">
        <v>0.84389999999999998</v>
      </c>
      <c r="F16">
        <v>0.82330000000000003</v>
      </c>
      <c r="G16">
        <v>0.82740000000000002</v>
      </c>
      <c r="H16">
        <v>0.83540000000000003</v>
      </c>
      <c r="I16">
        <v>0.88700000000000001</v>
      </c>
      <c r="J16">
        <v>0.87960000000000005</v>
      </c>
    </row>
    <row r="17" spans="1:11" x14ac:dyDescent="0.25">
      <c r="A17" t="s">
        <v>12</v>
      </c>
      <c r="B17" s="32">
        <v>100</v>
      </c>
      <c r="C17" t="s">
        <v>18</v>
      </c>
      <c r="D17" s="32">
        <v>0.88160000000000005</v>
      </c>
      <c r="E17">
        <v>0.87709999999999999</v>
      </c>
      <c r="F17">
        <v>0.8861</v>
      </c>
      <c r="G17">
        <v>0.8851</v>
      </c>
      <c r="H17">
        <v>0.88109999999999999</v>
      </c>
      <c r="I17">
        <v>0.95269999999999999</v>
      </c>
      <c r="J17">
        <v>0.94950000000000001</v>
      </c>
    </row>
    <row r="18" spans="1:11" x14ac:dyDescent="0.25">
      <c r="A18" t="s">
        <v>9</v>
      </c>
      <c r="B18" s="32">
        <v>100</v>
      </c>
      <c r="C18" t="s">
        <v>15</v>
      </c>
      <c r="D18" s="32">
        <v>0.85650000000000004</v>
      </c>
      <c r="E18">
        <v>0.85740000000000005</v>
      </c>
      <c r="F18">
        <v>0.85560000000000003</v>
      </c>
      <c r="G18">
        <v>0.85740000000000005</v>
      </c>
      <c r="H18">
        <v>0.85619999999999996</v>
      </c>
      <c r="I18">
        <v>0.92959999999999998</v>
      </c>
      <c r="J18">
        <v>0.91559999999999997</v>
      </c>
    </row>
    <row r="19" spans="1:11" x14ac:dyDescent="0.25">
      <c r="A19" t="s">
        <v>10</v>
      </c>
      <c r="B19" s="32">
        <v>117</v>
      </c>
      <c r="C19" t="s">
        <v>16</v>
      </c>
      <c r="D19">
        <v>0.5</v>
      </c>
      <c r="E19">
        <v>0.6</v>
      </c>
      <c r="F19">
        <v>0.4</v>
      </c>
      <c r="G19">
        <v>0.3</v>
      </c>
      <c r="H19">
        <v>0.4</v>
      </c>
      <c r="I19">
        <v>0.60060000000000002</v>
      </c>
      <c r="J19">
        <v>0.56850000000000001</v>
      </c>
      <c r="K19" t="s">
        <v>60</v>
      </c>
    </row>
    <row r="23" spans="1:11" x14ac:dyDescent="0.25">
      <c r="B23" s="9"/>
    </row>
    <row r="26" spans="1:11" x14ac:dyDescent="0.25">
      <c r="B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39" sqref="B39"/>
    </sheetView>
  </sheetViews>
  <sheetFormatPr defaultRowHeight="15" x14ac:dyDescent="0.25"/>
  <cols>
    <col min="2" max="2" width="38.85546875" bestFit="1" customWidth="1"/>
    <col min="3" max="3" width="33" bestFit="1" customWidth="1"/>
    <col min="6" max="6" width="11.42578125" bestFit="1" customWidth="1"/>
    <col min="7" max="7" width="20" bestFit="1" customWidth="1"/>
    <col min="8" max="8" width="19" bestFit="1" customWidth="1"/>
    <col min="9" max="9" width="20" bestFit="1" customWidth="1"/>
  </cols>
  <sheetData>
    <row r="1" spans="1:9" x14ac:dyDescent="0.25">
      <c r="A1" s="38" t="s">
        <v>7</v>
      </c>
      <c r="B1" s="36" t="s">
        <v>35</v>
      </c>
      <c r="C1" s="36"/>
      <c r="D1" s="37" t="s">
        <v>32</v>
      </c>
      <c r="E1" s="37"/>
      <c r="F1" s="40" t="s">
        <v>28</v>
      </c>
      <c r="G1" t="s">
        <v>58</v>
      </c>
    </row>
    <row r="2" spans="1:9" x14ac:dyDescent="0.25">
      <c r="A2" s="39"/>
      <c r="B2" s="27" t="s">
        <v>26</v>
      </c>
      <c r="C2" s="27" t="s">
        <v>27</v>
      </c>
      <c r="D2" s="27" t="s">
        <v>26</v>
      </c>
      <c r="E2" s="27" t="s">
        <v>27</v>
      </c>
      <c r="F2" s="41"/>
      <c r="G2" s="29" t="s">
        <v>55</v>
      </c>
      <c r="H2" s="28" t="s">
        <v>56</v>
      </c>
      <c r="I2" s="28" t="s">
        <v>57</v>
      </c>
    </row>
    <row r="3" spans="1:9" x14ac:dyDescent="0.25">
      <c r="A3" s="20" t="s">
        <v>17</v>
      </c>
      <c r="B3" s="17" t="s">
        <v>42</v>
      </c>
      <c r="C3" s="18" t="s">
        <v>41</v>
      </c>
      <c r="D3" s="17">
        <v>1.1679999999999999</v>
      </c>
      <c r="E3" s="18">
        <v>439.17899999999997</v>
      </c>
      <c r="F3" s="33">
        <v>80</v>
      </c>
      <c r="G3" s="19">
        <v>5</v>
      </c>
      <c r="H3">
        <v>6</v>
      </c>
      <c r="I3">
        <v>8</v>
      </c>
    </row>
    <row r="4" spans="1:9" x14ac:dyDescent="0.25">
      <c r="A4" s="12" t="s">
        <v>14</v>
      </c>
      <c r="B4" s="13" t="s">
        <v>44</v>
      </c>
      <c r="C4" s="14" t="s">
        <v>43</v>
      </c>
      <c r="D4" s="13">
        <v>1.286</v>
      </c>
      <c r="E4" s="14">
        <v>280.483</v>
      </c>
      <c r="F4" s="34">
        <v>20</v>
      </c>
      <c r="G4" s="19">
        <v>1</v>
      </c>
      <c r="H4">
        <v>2</v>
      </c>
      <c r="I4">
        <v>3</v>
      </c>
    </row>
    <row r="5" spans="1:9" x14ac:dyDescent="0.25">
      <c r="A5" s="12" t="s">
        <v>21</v>
      </c>
      <c r="B5" s="13" t="s">
        <v>46</v>
      </c>
      <c r="C5" s="26" t="s">
        <v>45</v>
      </c>
      <c r="D5" s="13">
        <v>0.72299999999999998</v>
      </c>
      <c r="E5" s="14">
        <v>256.50299999999999</v>
      </c>
      <c r="F5" s="34">
        <v>100</v>
      </c>
      <c r="G5" s="19">
        <v>4</v>
      </c>
      <c r="H5" s="19">
        <v>4</v>
      </c>
      <c r="I5" s="19">
        <v>4</v>
      </c>
    </row>
    <row r="6" spans="1:9" x14ac:dyDescent="0.25">
      <c r="A6" s="12" t="s">
        <v>19</v>
      </c>
      <c r="B6" s="13" t="s">
        <v>37</v>
      </c>
      <c r="C6" s="14" t="s">
        <v>36</v>
      </c>
      <c r="D6" s="13">
        <v>0.59599999999999997</v>
      </c>
      <c r="E6" s="14">
        <v>550.92100000000005</v>
      </c>
      <c r="F6" s="34">
        <v>240</v>
      </c>
      <c r="G6" s="19">
        <v>9</v>
      </c>
      <c r="H6" s="19">
        <v>9</v>
      </c>
      <c r="I6" s="19">
        <v>12</v>
      </c>
    </row>
    <row r="7" spans="1:9" x14ac:dyDescent="0.25">
      <c r="A7" s="12" t="s">
        <v>18</v>
      </c>
      <c r="B7" s="13" t="s">
        <v>48</v>
      </c>
      <c r="C7" s="26" t="s">
        <v>47</v>
      </c>
      <c r="D7" s="13">
        <v>0.224</v>
      </c>
      <c r="E7" s="14">
        <v>316.13299999999998</v>
      </c>
      <c r="F7" s="34">
        <v>343</v>
      </c>
      <c r="G7" s="19">
        <f xml:space="preserve"> 14-3</f>
        <v>11</v>
      </c>
      <c r="H7" s="19">
        <v>14</v>
      </c>
      <c r="I7">
        <f xml:space="preserve"> 14+7</f>
        <v>21</v>
      </c>
    </row>
    <row r="8" spans="1:9" x14ac:dyDescent="0.25">
      <c r="A8" s="12" t="s">
        <v>15</v>
      </c>
      <c r="B8" s="13" t="s">
        <v>34</v>
      </c>
      <c r="C8" s="14" t="s">
        <v>33</v>
      </c>
      <c r="D8" s="13">
        <v>8.7999999999999995E-2</v>
      </c>
      <c r="E8" s="14">
        <v>1036.585</v>
      </c>
      <c r="F8" s="34">
        <v>400</v>
      </c>
      <c r="G8" s="19">
        <f>H8-6</f>
        <v>36</v>
      </c>
      <c r="H8" s="19">
        <v>42</v>
      </c>
      <c r="I8" s="19">
        <v>43</v>
      </c>
    </row>
    <row r="9" spans="1:9" x14ac:dyDescent="0.25">
      <c r="A9" s="25" t="s">
        <v>16</v>
      </c>
      <c r="B9" s="23"/>
      <c r="C9" s="24"/>
      <c r="D9" s="23"/>
      <c r="E9" s="24"/>
      <c r="F9" s="34">
        <f>SUM(39+39+195)</f>
        <v>273</v>
      </c>
      <c r="G9" s="10"/>
      <c r="H9" s="10"/>
      <c r="I9" s="10"/>
    </row>
    <row r="10" spans="1:9" x14ac:dyDescent="0.25">
      <c r="A10" s="21" t="s">
        <v>38</v>
      </c>
      <c r="B10" s="13" t="s">
        <v>50</v>
      </c>
      <c r="C10" s="26" t="s">
        <v>49</v>
      </c>
      <c r="D10" s="13">
        <v>4.7160000000000002</v>
      </c>
      <c r="E10" s="14">
        <v>226.90899999999999</v>
      </c>
      <c r="F10" s="34">
        <v>39</v>
      </c>
      <c r="G10" s="19">
        <v>1</v>
      </c>
      <c r="H10" s="19">
        <v>1</v>
      </c>
      <c r="I10" s="19">
        <v>1</v>
      </c>
    </row>
    <row r="11" spans="1:9" x14ac:dyDescent="0.25">
      <c r="A11" s="21" t="s">
        <v>39</v>
      </c>
      <c r="B11" s="13" t="s">
        <v>52</v>
      </c>
      <c r="C11" s="26" t="s">
        <v>51</v>
      </c>
      <c r="D11" s="13">
        <v>0.90800000000000003</v>
      </c>
      <c r="E11" s="14">
        <v>440.90300000000002</v>
      </c>
      <c r="F11" s="34">
        <v>39</v>
      </c>
      <c r="G11" s="19">
        <v>3</v>
      </c>
      <c r="H11" s="19">
        <v>3</v>
      </c>
      <c r="I11" s="19">
        <v>3</v>
      </c>
    </row>
    <row r="12" spans="1:9" x14ac:dyDescent="0.25">
      <c r="A12" s="22" t="s">
        <v>40</v>
      </c>
      <c r="B12" s="15" t="s">
        <v>54</v>
      </c>
      <c r="C12" s="16" t="s">
        <v>53</v>
      </c>
      <c r="D12" s="15">
        <v>6.6000000000000003E-2</v>
      </c>
      <c r="E12" s="16">
        <v>420.48500000000001</v>
      </c>
      <c r="F12" s="35">
        <v>195</v>
      </c>
      <c r="G12" s="19">
        <v>10</v>
      </c>
      <c r="H12" s="19">
        <v>11</v>
      </c>
      <c r="I12" s="19">
        <v>11</v>
      </c>
    </row>
    <row r="13" spans="1:9" x14ac:dyDescent="0.25">
      <c r="G13" s="11">
        <f>SUM(G3:G12)</f>
        <v>80</v>
      </c>
      <c r="H13" s="11">
        <f>SUM(H3:H12)</f>
        <v>92</v>
      </c>
      <c r="I13" s="11">
        <f>SUM(I3:I12)</f>
        <v>106</v>
      </c>
    </row>
  </sheetData>
  <mergeCells count="4">
    <mergeCell ref="B1:C1"/>
    <mergeCell ref="D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39" sqref="A39"/>
    </sheetView>
  </sheetViews>
  <sheetFormatPr defaultRowHeight="15" x14ac:dyDescent="0.25"/>
  <cols>
    <col min="1" max="1" width="41.28515625" bestFit="1" customWidth="1"/>
  </cols>
  <sheetData>
    <row r="1" spans="1:9" x14ac:dyDescent="0.25">
      <c r="A1" s="2" t="s">
        <v>23</v>
      </c>
    </row>
    <row r="2" spans="1:9" x14ac:dyDescent="0.25">
      <c r="A2" s="3" t="s">
        <v>7</v>
      </c>
      <c r="B2" s="3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25">
      <c r="A3" t="s">
        <v>8</v>
      </c>
      <c r="B3" t="s">
        <v>14</v>
      </c>
      <c r="C3">
        <v>0.93279999999999996</v>
      </c>
      <c r="D3">
        <v>0.90610000000000002</v>
      </c>
      <c r="E3">
        <v>0.95909999999999995</v>
      </c>
      <c r="F3">
        <v>0.95630000000000004</v>
      </c>
      <c r="G3">
        <v>0.93049999999999999</v>
      </c>
      <c r="H3">
        <v>0.9869</v>
      </c>
      <c r="I3">
        <v>0.98580000000000001</v>
      </c>
    </row>
    <row r="4" spans="1:9" x14ac:dyDescent="0.25">
      <c r="A4" t="s">
        <v>9</v>
      </c>
      <c r="B4" t="s">
        <v>15</v>
      </c>
      <c r="C4">
        <v>0.93720000000000003</v>
      </c>
      <c r="D4">
        <v>0.92020000000000002</v>
      </c>
      <c r="E4">
        <v>0.95420000000000005</v>
      </c>
      <c r="F4">
        <v>0.9526</v>
      </c>
      <c r="G4">
        <v>0.93610000000000004</v>
      </c>
      <c r="H4">
        <v>0.98509999999999998</v>
      </c>
      <c r="I4">
        <v>0.98440000000000005</v>
      </c>
    </row>
    <row r="5" spans="1:9" x14ac:dyDescent="0.25">
      <c r="A5" t="s">
        <v>10</v>
      </c>
      <c r="B5" t="s">
        <v>16</v>
      </c>
      <c r="C5">
        <v>0.92810000000000004</v>
      </c>
      <c r="D5">
        <v>0.90139999999999998</v>
      </c>
      <c r="E5">
        <v>0.9546</v>
      </c>
      <c r="F5">
        <v>0.95130000000000003</v>
      </c>
      <c r="G5">
        <v>0.92559999999999998</v>
      </c>
      <c r="H5">
        <v>0.98499999999999999</v>
      </c>
      <c r="I5">
        <v>0.98399999999999999</v>
      </c>
    </row>
    <row r="6" spans="1:9" x14ac:dyDescent="0.25">
      <c r="A6" t="s">
        <v>20</v>
      </c>
      <c r="B6" t="s">
        <v>21</v>
      </c>
      <c r="C6">
        <v>0.93310000000000004</v>
      </c>
      <c r="D6">
        <v>0.9103</v>
      </c>
      <c r="E6">
        <v>0.95569999999999999</v>
      </c>
      <c r="F6">
        <v>0.95369999999999999</v>
      </c>
      <c r="G6">
        <v>0.93140000000000001</v>
      </c>
      <c r="H6">
        <v>0.98770000000000002</v>
      </c>
      <c r="I6">
        <v>0.98699999999999999</v>
      </c>
    </row>
    <row r="7" spans="1:9" x14ac:dyDescent="0.25">
      <c r="A7" t="s">
        <v>11</v>
      </c>
      <c r="B7" t="s">
        <v>17</v>
      </c>
      <c r="C7">
        <v>0.92989999999999995</v>
      </c>
      <c r="D7">
        <v>0.89580000000000004</v>
      </c>
      <c r="E7">
        <v>0.96409999999999996</v>
      </c>
      <c r="F7">
        <v>0.96150000000000002</v>
      </c>
      <c r="G7">
        <v>0.9274</v>
      </c>
      <c r="H7">
        <v>0.98750000000000004</v>
      </c>
      <c r="I7">
        <v>0.98680000000000001</v>
      </c>
    </row>
    <row r="8" spans="1:9" x14ac:dyDescent="0.25">
      <c r="A8" t="s">
        <v>12</v>
      </c>
      <c r="B8" t="s">
        <v>18</v>
      </c>
      <c r="C8">
        <v>0.92989999999999995</v>
      </c>
      <c r="D8">
        <v>0.89549999999999996</v>
      </c>
      <c r="E8">
        <v>0.96409999999999996</v>
      </c>
      <c r="F8">
        <v>0.96140000000000003</v>
      </c>
      <c r="G8">
        <v>0.92700000000000005</v>
      </c>
      <c r="H8">
        <v>0.98570000000000002</v>
      </c>
      <c r="I8">
        <v>0.98470000000000002</v>
      </c>
    </row>
    <row r="9" spans="1:9" x14ac:dyDescent="0.25">
      <c r="A9" s="6" t="s">
        <v>13</v>
      </c>
      <c r="B9" s="6" t="s">
        <v>19</v>
      </c>
      <c r="C9" s="7">
        <v>0.94189999999999996</v>
      </c>
      <c r="D9" s="6">
        <v>0.91890000000000005</v>
      </c>
      <c r="E9" s="6">
        <v>0.96479999999999999</v>
      </c>
      <c r="F9" s="6">
        <v>0.9627</v>
      </c>
      <c r="G9" s="6">
        <v>0.94030000000000002</v>
      </c>
      <c r="H9" s="6">
        <v>0.98909999999999998</v>
      </c>
      <c r="I9" s="7">
        <v>0.98839999999999995</v>
      </c>
    </row>
    <row r="10" spans="1:9" x14ac:dyDescent="0.25">
      <c r="B10" s="5"/>
      <c r="C10" s="5"/>
      <c r="D10" s="5"/>
      <c r="E10" s="5"/>
      <c r="F10" s="5"/>
      <c r="G10" s="5"/>
      <c r="H10" s="5"/>
      <c r="I10" s="5"/>
    </row>
    <row r="11" spans="1:9" x14ac:dyDescent="0.25">
      <c r="B11" t="s">
        <v>26</v>
      </c>
      <c r="C11">
        <f t="shared" ref="C11:I11" si="0">MIN(C3:C9)</f>
        <v>0.92810000000000004</v>
      </c>
      <c r="D11">
        <f t="shared" si="0"/>
        <v>0.89549999999999996</v>
      </c>
      <c r="E11">
        <f t="shared" si="0"/>
        <v>0.95420000000000005</v>
      </c>
      <c r="F11">
        <f t="shared" si="0"/>
        <v>0.95130000000000003</v>
      </c>
      <c r="G11">
        <f t="shared" si="0"/>
        <v>0.92559999999999998</v>
      </c>
      <c r="H11">
        <f t="shared" si="0"/>
        <v>0.98499999999999999</v>
      </c>
      <c r="I11">
        <f t="shared" si="0"/>
        <v>0.98399999999999999</v>
      </c>
    </row>
    <row r="12" spans="1:9" x14ac:dyDescent="0.25">
      <c r="B12" t="s">
        <v>27</v>
      </c>
      <c r="C12">
        <f t="shared" ref="C12:I12" si="1">MAX(C3:C9)</f>
        <v>0.94189999999999996</v>
      </c>
      <c r="D12">
        <f t="shared" si="1"/>
        <v>0.92020000000000002</v>
      </c>
      <c r="E12">
        <f t="shared" si="1"/>
        <v>0.96479999999999999</v>
      </c>
      <c r="F12">
        <f t="shared" si="1"/>
        <v>0.9627</v>
      </c>
      <c r="G12">
        <f t="shared" si="1"/>
        <v>0.94030000000000002</v>
      </c>
      <c r="H12">
        <f t="shared" si="1"/>
        <v>0.98909999999999998</v>
      </c>
      <c r="I12">
        <f t="shared" si="1"/>
        <v>0.98839999999999995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 Classifier</vt:lpstr>
      <vt:lpstr>CHI2_test</vt:lpstr>
      <vt:lpstr>feat_importance_CHI-value</vt:lpstr>
      <vt:lpstr>Skip-GNN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2022-11-07T05:35:29Z</dcterms:created>
  <dcterms:modified xsi:type="dcterms:W3CDTF">2022-12-02T09:18:13Z</dcterms:modified>
</cp:coreProperties>
</file>