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ie/Desktop/HMA/Manuscript/"/>
    </mc:Choice>
  </mc:AlternateContent>
  <xr:revisionPtr revIDLastSave="0" documentId="13_ncr:1_{C818E653-52B4-4C48-BAD3-CAAA90DF305D}" xr6:coauthVersionLast="45" xr6:coauthVersionMax="45" xr10:uidLastSave="{00000000-0000-0000-0000-000000000000}"/>
  <bookViews>
    <workbookView xWindow="4560" yWindow="840" windowWidth="31000" windowHeight="19020" firstSheet="3" activeTab="19" xr2:uid="{1EF7F03D-35CE-394D-9A9C-DD9EC0E2475D}"/>
  </bookViews>
  <sheets>
    <sheet name="A2" sheetId="1" r:id="rId1"/>
    <sheet name="B2" sheetId="20" r:id="rId2"/>
    <sheet name="C2" sheetId="2" r:id="rId3"/>
    <sheet name="D2" sheetId="3" r:id="rId4"/>
    <sheet name="A1" sheetId="4" r:id="rId5"/>
    <sheet name="B1" sheetId="5" r:id="rId6"/>
    <sheet name="C1" sheetId="6" r:id="rId7"/>
    <sheet name="D1" sheetId="7" r:id="rId8"/>
    <sheet name="E1" sheetId="8" r:id="rId9"/>
    <sheet name="F1" sheetId="9" r:id="rId10"/>
    <sheet name="G1" sheetId="10" r:id="rId11"/>
    <sheet name="H1" sheetId="11" r:id="rId12"/>
    <sheet name="I1" sheetId="12" r:id="rId13"/>
    <sheet name="J1" sheetId="13" r:id="rId14"/>
    <sheet name="K1" sheetId="14" r:id="rId15"/>
    <sheet name="L1" sheetId="15" r:id="rId16"/>
    <sheet name="M1" sheetId="16" r:id="rId17"/>
    <sheet name="N1" sheetId="17" r:id="rId18"/>
    <sheet name="O1" sheetId="18" r:id="rId19"/>
    <sheet name="P1" sheetId="19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9" l="1"/>
  <c r="E10" i="19"/>
  <c r="E11" i="19"/>
  <c r="D11" i="19"/>
  <c r="D10" i="19"/>
  <c r="D9" i="19"/>
  <c r="D8" i="19"/>
  <c r="E8" i="19" s="1"/>
  <c r="D7" i="19"/>
  <c r="E7" i="19" s="1"/>
  <c r="D6" i="19"/>
  <c r="E6" i="19" s="1"/>
  <c r="D5" i="19"/>
  <c r="E5" i="19" s="1"/>
  <c r="D4" i="19"/>
  <c r="E4" i="19" s="1"/>
  <c r="D3" i="19"/>
  <c r="E3" i="19" s="1"/>
  <c r="D2" i="19"/>
  <c r="E2" i="19" s="1"/>
  <c r="E9" i="18"/>
  <c r="E10" i="18"/>
  <c r="E11" i="18"/>
  <c r="D15" i="18"/>
  <c r="E15" i="18" s="1"/>
  <c r="D14" i="18"/>
  <c r="E14" i="18" s="1"/>
  <c r="D13" i="18"/>
  <c r="E13" i="18" s="1"/>
  <c r="D12" i="18"/>
  <c r="E12" i="18" s="1"/>
  <c r="D11" i="18"/>
  <c r="D10" i="18"/>
  <c r="D9" i="18"/>
  <c r="D8" i="18"/>
  <c r="E8" i="18" s="1"/>
  <c r="D7" i="18"/>
  <c r="E7" i="18" s="1"/>
  <c r="D6" i="18"/>
  <c r="E6" i="18" s="1"/>
  <c r="D5" i="18"/>
  <c r="E5" i="18" s="1"/>
  <c r="D4" i="18"/>
  <c r="E4" i="18" s="1"/>
  <c r="D3" i="18"/>
  <c r="E3" i="18" s="1"/>
  <c r="D2" i="18"/>
  <c r="E2" i="18" s="1"/>
  <c r="E7" i="17"/>
  <c r="E8" i="17"/>
  <c r="E9" i="17"/>
  <c r="E10" i="17"/>
  <c r="D10" i="17"/>
  <c r="D9" i="17"/>
  <c r="D8" i="17"/>
  <c r="D7" i="17"/>
  <c r="D6" i="17"/>
  <c r="E6" i="17" s="1"/>
  <c r="D5" i="17"/>
  <c r="E5" i="17" s="1"/>
  <c r="D4" i="17"/>
  <c r="E4" i="17" s="1"/>
  <c r="D3" i="17"/>
  <c r="E3" i="17" s="1"/>
  <c r="D2" i="17"/>
  <c r="E2" i="17" s="1"/>
  <c r="E8" i="16"/>
  <c r="E9" i="16"/>
  <c r="E10" i="16"/>
  <c r="E11" i="16"/>
  <c r="E2" i="16"/>
  <c r="D14" i="16"/>
  <c r="E14" i="16" s="1"/>
  <c r="D13" i="16"/>
  <c r="E13" i="16" s="1"/>
  <c r="D12" i="16"/>
  <c r="E12" i="16" s="1"/>
  <c r="D11" i="16"/>
  <c r="D10" i="16"/>
  <c r="D9" i="16"/>
  <c r="D8" i="16"/>
  <c r="D7" i="16"/>
  <c r="E7" i="16" s="1"/>
  <c r="D6" i="16"/>
  <c r="E6" i="16" s="1"/>
  <c r="D5" i="16"/>
  <c r="E5" i="16" s="1"/>
  <c r="D4" i="16"/>
  <c r="E4" i="16" s="1"/>
  <c r="D3" i="16"/>
  <c r="E3" i="16" s="1"/>
  <c r="D2" i="16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3" i="15"/>
  <c r="E10" i="15"/>
  <c r="E12" i="15"/>
  <c r="E13" i="15"/>
  <c r="D14" i="15"/>
  <c r="E14" i="15" s="1"/>
  <c r="D13" i="15"/>
  <c r="D12" i="15"/>
  <c r="D11" i="15"/>
  <c r="E11" i="15" s="1"/>
  <c r="D10" i="15"/>
  <c r="D9" i="15"/>
  <c r="E9" i="15" s="1"/>
  <c r="D8" i="15"/>
  <c r="E8" i="15" s="1"/>
  <c r="D7" i="15"/>
  <c r="E7" i="15" s="1"/>
  <c r="D6" i="15"/>
  <c r="E6" i="15" s="1"/>
  <c r="D5" i="15"/>
  <c r="E5" i="15" s="1"/>
  <c r="D4" i="15"/>
  <c r="E4" i="15" s="1"/>
  <c r="D3" i="15"/>
  <c r="E3" i="15" s="1"/>
  <c r="D2" i="15"/>
  <c r="E2" i="15" s="1"/>
  <c r="E7" i="14"/>
  <c r="E8" i="14"/>
  <c r="E9" i="14"/>
  <c r="E10" i="14"/>
  <c r="E11" i="14"/>
  <c r="D11" i="14"/>
  <c r="D10" i="14"/>
  <c r="D9" i="14"/>
  <c r="D8" i="14"/>
  <c r="D7" i="14"/>
  <c r="D6" i="14"/>
  <c r="E6" i="14" s="1"/>
  <c r="D5" i="14"/>
  <c r="E5" i="14" s="1"/>
  <c r="D4" i="14"/>
  <c r="E4" i="14" s="1"/>
  <c r="D3" i="14"/>
  <c r="E3" i="14" s="1"/>
  <c r="D2" i="14"/>
  <c r="E2" i="14" s="1"/>
  <c r="E6" i="13"/>
  <c r="E7" i="13"/>
  <c r="E8" i="13"/>
  <c r="E9" i="13"/>
  <c r="E11" i="13"/>
  <c r="E2" i="13"/>
  <c r="D12" i="13"/>
  <c r="E12" i="13" s="1"/>
  <c r="D11" i="13"/>
  <c r="D10" i="13"/>
  <c r="E10" i="13" s="1"/>
  <c r="D9" i="13"/>
  <c r="D8" i="13"/>
  <c r="D7" i="13"/>
  <c r="D6" i="13"/>
  <c r="D5" i="13"/>
  <c r="E5" i="13" s="1"/>
  <c r="D4" i="13"/>
  <c r="E4" i="13" s="1"/>
  <c r="D3" i="13"/>
  <c r="E3" i="13" s="1"/>
  <c r="D2" i="13"/>
  <c r="E9" i="12"/>
  <c r="E10" i="12"/>
  <c r="D10" i="12"/>
  <c r="D9" i="12"/>
  <c r="D8" i="12"/>
  <c r="E8" i="12" s="1"/>
  <c r="D7" i="12"/>
  <c r="E7" i="12" s="1"/>
  <c r="D6" i="12"/>
  <c r="E6" i="12" s="1"/>
  <c r="D5" i="12"/>
  <c r="E5" i="12" s="1"/>
  <c r="D4" i="12"/>
  <c r="E4" i="12" s="1"/>
  <c r="D3" i="12"/>
  <c r="E3" i="12" s="1"/>
  <c r="D2" i="12"/>
  <c r="E2" i="12" s="1"/>
  <c r="D15" i="11"/>
  <c r="E15" i="11" s="1"/>
  <c r="D14" i="11"/>
  <c r="E14" i="11" s="1"/>
  <c r="D13" i="11"/>
  <c r="E13" i="11" s="1"/>
  <c r="D12" i="11"/>
  <c r="E12" i="11" s="1"/>
  <c r="D11" i="11"/>
  <c r="E11" i="11" s="1"/>
  <c r="D10" i="11"/>
  <c r="E10" i="11" s="1"/>
  <c r="D9" i="11"/>
  <c r="E9" i="11" s="1"/>
  <c r="D8" i="11"/>
  <c r="E8" i="11" s="1"/>
  <c r="D7" i="11"/>
  <c r="E7" i="11" s="1"/>
  <c r="D6" i="11"/>
  <c r="E6" i="11" s="1"/>
  <c r="D5" i="11"/>
  <c r="E5" i="11" s="1"/>
  <c r="D4" i="11"/>
  <c r="E4" i="11" s="1"/>
  <c r="D3" i="11"/>
  <c r="E3" i="11" s="1"/>
  <c r="D2" i="11"/>
  <c r="E2" i="11" s="1"/>
  <c r="E8" i="10"/>
  <c r="E2" i="10"/>
  <c r="D10" i="10"/>
  <c r="E10" i="10" s="1"/>
  <c r="D9" i="10"/>
  <c r="E9" i="10" s="1"/>
  <c r="D8" i="10"/>
  <c r="D7" i="10"/>
  <c r="E7" i="10" s="1"/>
  <c r="D6" i="10"/>
  <c r="E6" i="10" s="1"/>
  <c r="D5" i="10"/>
  <c r="E5" i="10" s="1"/>
  <c r="D4" i="10"/>
  <c r="E4" i="10" s="1"/>
  <c r="D3" i="10"/>
  <c r="E3" i="10" s="1"/>
  <c r="D2" i="10"/>
  <c r="J3" i="9"/>
  <c r="D9" i="9"/>
  <c r="E9" i="9" s="1"/>
  <c r="D8" i="9"/>
  <c r="E8" i="9" s="1"/>
  <c r="D7" i="9"/>
  <c r="E7" i="9" s="1"/>
  <c r="D6" i="9"/>
  <c r="E6" i="9" s="1"/>
  <c r="D5" i="9"/>
  <c r="E5" i="9" s="1"/>
  <c r="D4" i="9"/>
  <c r="E4" i="9" s="1"/>
  <c r="D3" i="9"/>
  <c r="E3" i="9" s="1"/>
  <c r="D2" i="9"/>
  <c r="E2" i="9" s="1"/>
  <c r="E9" i="8"/>
  <c r="E10" i="8"/>
  <c r="E11" i="8"/>
  <c r="D13" i="8"/>
  <c r="E13" i="8" s="1"/>
  <c r="D12" i="8"/>
  <c r="E12" i="8" s="1"/>
  <c r="D11" i="8"/>
  <c r="D10" i="8"/>
  <c r="D9" i="8"/>
  <c r="D8" i="8"/>
  <c r="E8" i="8" s="1"/>
  <c r="D7" i="8"/>
  <c r="E7" i="8" s="1"/>
  <c r="D6" i="8"/>
  <c r="E6" i="8" s="1"/>
  <c r="D5" i="8"/>
  <c r="E5" i="8" s="1"/>
  <c r="D4" i="8"/>
  <c r="E4" i="8" s="1"/>
  <c r="D3" i="8"/>
  <c r="E3" i="8" s="1"/>
  <c r="D2" i="8"/>
  <c r="E2" i="8" s="1"/>
  <c r="E9" i="7"/>
  <c r="E10" i="7"/>
  <c r="D10" i="7"/>
  <c r="D9" i="7"/>
  <c r="D8" i="7"/>
  <c r="E8" i="7" s="1"/>
  <c r="D7" i="7"/>
  <c r="E7" i="7" s="1"/>
  <c r="D6" i="7"/>
  <c r="E6" i="7" s="1"/>
  <c r="D5" i="7"/>
  <c r="E5" i="7" s="1"/>
  <c r="D4" i="7"/>
  <c r="E4" i="7" s="1"/>
  <c r="D3" i="7"/>
  <c r="E3" i="7" s="1"/>
  <c r="D2" i="7"/>
  <c r="E2" i="7" s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3" i="6"/>
  <c r="E9" i="6"/>
  <c r="E2" i="6"/>
  <c r="D9" i="6"/>
  <c r="D8" i="6"/>
  <c r="E8" i="6" s="1"/>
  <c r="D7" i="6"/>
  <c r="E7" i="6" s="1"/>
  <c r="D6" i="6"/>
  <c r="E6" i="6" s="1"/>
  <c r="D5" i="6"/>
  <c r="E5" i="6" s="1"/>
  <c r="D4" i="6"/>
  <c r="E4" i="6" s="1"/>
  <c r="D3" i="6"/>
  <c r="E3" i="6" s="1"/>
  <c r="D2" i="6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3" i="5"/>
  <c r="E6" i="5"/>
  <c r="E7" i="5"/>
  <c r="E2" i="5"/>
  <c r="D10" i="5"/>
  <c r="E10" i="5" s="1"/>
  <c r="D9" i="5"/>
  <c r="E9" i="5" s="1"/>
  <c r="D8" i="5"/>
  <c r="E8" i="5" s="1"/>
  <c r="D7" i="5"/>
  <c r="D6" i="5"/>
  <c r="D5" i="5"/>
  <c r="E5" i="5" s="1"/>
  <c r="D4" i="5"/>
  <c r="E4" i="5" s="1"/>
  <c r="D3" i="5"/>
  <c r="E3" i="5" s="1"/>
  <c r="D2" i="5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3" i="3"/>
  <c r="J5" i="3"/>
  <c r="E8" i="3"/>
  <c r="E10" i="3"/>
  <c r="E11" i="3"/>
  <c r="E12" i="3"/>
  <c r="D13" i="3"/>
  <c r="E13" i="3" s="1"/>
  <c r="D12" i="3"/>
  <c r="D11" i="3"/>
  <c r="D10" i="3"/>
  <c r="D9" i="3"/>
  <c r="E9" i="3" s="1"/>
  <c r="D8" i="3"/>
  <c r="D7" i="3"/>
  <c r="E7" i="3" s="1"/>
  <c r="D6" i="3"/>
  <c r="E6" i="3" s="1"/>
  <c r="D5" i="3"/>
  <c r="E5" i="3" s="1"/>
  <c r="D4" i="3"/>
  <c r="E4" i="3" s="1"/>
  <c r="D3" i="3"/>
  <c r="E3" i="3" s="1"/>
  <c r="D2" i="3"/>
  <c r="E2" i="3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J3" i="4"/>
  <c r="I4" i="4" s="1"/>
  <c r="E5" i="4"/>
  <c r="E6" i="4"/>
  <c r="E8" i="4"/>
  <c r="E9" i="4"/>
  <c r="E10" i="4"/>
  <c r="D10" i="4"/>
  <c r="D9" i="4"/>
  <c r="D8" i="4"/>
  <c r="D7" i="4"/>
  <c r="E7" i="4" s="1"/>
  <c r="D6" i="4"/>
  <c r="D5" i="4"/>
  <c r="D4" i="4"/>
  <c r="E4" i="4" s="1"/>
  <c r="D3" i="4"/>
  <c r="E3" i="4" s="1"/>
  <c r="D2" i="4"/>
  <c r="E2" i="4" s="1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3" i="20"/>
  <c r="D3" i="20"/>
  <c r="E3" i="20" s="1"/>
  <c r="D4" i="20"/>
  <c r="E4" i="20" s="1"/>
  <c r="D5" i="20"/>
  <c r="E5" i="20" s="1"/>
  <c r="D6" i="20"/>
  <c r="E6" i="20" s="1"/>
  <c r="D7" i="20"/>
  <c r="E7" i="20" s="1"/>
  <c r="D8" i="20"/>
  <c r="E8" i="20" s="1"/>
  <c r="D9" i="20"/>
  <c r="E9" i="20" s="1"/>
  <c r="D10" i="20"/>
  <c r="E10" i="20" s="1"/>
  <c r="D2" i="20"/>
  <c r="E2" i="20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E8" i="1"/>
  <c r="E12" i="1"/>
  <c r="E2" i="1"/>
  <c r="D12" i="1"/>
  <c r="D11" i="1"/>
  <c r="E11" i="1" s="1"/>
  <c r="D10" i="1"/>
  <c r="E10" i="1" s="1"/>
  <c r="D9" i="1"/>
  <c r="E9" i="1" s="1"/>
  <c r="D8" i="1"/>
  <c r="D7" i="1"/>
  <c r="E7" i="1" s="1"/>
  <c r="D6" i="1"/>
  <c r="E6" i="1" s="1"/>
  <c r="D5" i="1"/>
  <c r="E5" i="1" s="1"/>
  <c r="D4" i="1"/>
  <c r="E4" i="1" s="1"/>
  <c r="D3" i="1"/>
  <c r="E3" i="1" s="1"/>
  <c r="D2" i="1"/>
  <c r="I11" i="4" l="1"/>
  <c r="I10" i="4"/>
  <c r="I12" i="4"/>
  <c r="I9" i="4"/>
  <c r="I13" i="4"/>
  <c r="I8" i="4"/>
  <c r="I14" i="4"/>
  <c r="I3" i="4"/>
  <c r="I6" i="4"/>
  <c r="I15" i="4"/>
  <c r="I7" i="4"/>
  <c r="I17" i="4"/>
  <c r="I5" i="4"/>
  <c r="I16" i="4"/>
  <c r="G3" i="19"/>
  <c r="G4" i="19" s="1"/>
  <c r="G5" i="19" s="1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G3" i="14"/>
  <c r="G4" i="14" s="1"/>
  <c r="G5" i="14" s="1"/>
  <c r="G6" i="14" s="1"/>
  <c r="G7" i="14" s="1"/>
  <c r="G8" i="14" s="1"/>
  <c r="G9" i="14" s="1"/>
  <c r="G10" i="14" s="1"/>
  <c r="G11" i="14" s="1"/>
  <c r="G12" i="14" s="1"/>
  <c r="G13" i="14" s="1"/>
  <c r="G14" i="14" s="1"/>
  <c r="G15" i="14" s="1"/>
  <c r="G16" i="14" s="1"/>
  <c r="G17" i="14" s="1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4" i="18"/>
  <c r="G5" i="18" s="1"/>
  <c r="G6" i="18" s="1"/>
  <c r="G7" i="18" s="1"/>
  <c r="G8" i="18" s="1"/>
  <c r="G9" i="18" s="1"/>
  <c r="G10" i="18" s="1"/>
  <c r="G11" i="18" s="1"/>
  <c r="G12" i="18" s="1"/>
  <c r="G13" i="18" s="1"/>
  <c r="G14" i="18" s="1"/>
  <c r="G15" i="18" s="1"/>
  <c r="G16" i="18" s="1"/>
  <c r="G17" i="18" s="1"/>
  <c r="G3" i="18"/>
  <c r="G3" i="17"/>
  <c r="G4" i="17" s="1"/>
  <c r="G5" i="17" s="1"/>
  <c r="G6" i="17" s="1"/>
  <c r="G7" i="17" s="1"/>
  <c r="G8" i="17" s="1"/>
  <c r="G9" i="17" s="1"/>
  <c r="G10" i="17" s="1"/>
  <c r="G11" i="17" s="1"/>
  <c r="G12" i="17" s="1"/>
  <c r="G13" i="17" s="1"/>
  <c r="G14" i="17" s="1"/>
  <c r="G15" i="17" s="1"/>
  <c r="G16" i="17" s="1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G4" i="15"/>
  <c r="G5" i="15" s="1"/>
  <c r="G6" i="15" s="1"/>
  <c r="G7" i="15" s="1"/>
  <c r="G8" i="15" s="1"/>
  <c r="G9" i="15" s="1"/>
  <c r="G10" i="15" s="1"/>
  <c r="G11" i="15" s="1"/>
  <c r="G12" i="15" s="1"/>
  <c r="G13" i="15" s="1"/>
  <c r="G14" i="15" s="1"/>
  <c r="G15" i="15" s="1"/>
  <c r="G16" i="15" s="1"/>
  <c r="G17" i="15" s="1"/>
  <c r="G3" i="15"/>
  <c r="G3" i="13"/>
  <c r="H3" i="13" s="1"/>
  <c r="G3" i="12"/>
  <c r="G4" i="12" s="1"/>
  <c r="G5" i="12" s="1"/>
  <c r="G6" i="12" s="1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3" i="11"/>
  <c r="G4" i="11" s="1"/>
  <c r="G5" i="11" s="1"/>
  <c r="G6" i="11" s="1"/>
  <c r="G7" i="11" s="1"/>
  <c r="G8" i="11" s="1"/>
  <c r="G9" i="11" s="1"/>
  <c r="G10" i="11" s="1"/>
  <c r="G11" i="11" s="1"/>
  <c r="G12" i="11" s="1"/>
  <c r="G13" i="11" s="1"/>
  <c r="G14" i="11" s="1"/>
  <c r="G15" i="11" s="1"/>
  <c r="G16" i="11" s="1"/>
  <c r="G3" i="10"/>
  <c r="G4" i="10" s="1"/>
  <c r="G5" i="10" s="1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3" i="9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3" i="8"/>
  <c r="G4" i="8" s="1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3" i="7"/>
  <c r="G4" i="7" s="1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3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3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3" i="20"/>
  <c r="G4" i="20" s="1"/>
  <c r="G5" i="20" s="1"/>
  <c r="G6" i="20" s="1"/>
  <c r="G7" i="20" s="1"/>
  <c r="G8" i="20" s="1"/>
  <c r="G9" i="20" s="1"/>
  <c r="G10" i="20" s="1"/>
  <c r="G11" i="20" s="1"/>
  <c r="G12" i="20" s="1"/>
  <c r="G13" i="20" s="1"/>
  <c r="G14" i="20" s="1"/>
  <c r="G15" i="20" s="1"/>
  <c r="G16" i="20" s="1"/>
  <c r="G17" i="20" s="1"/>
  <c r="G3" i="1"/>
  <c r="D12" i="20"/>
  <c r="E12" i="20" s="1"/>
  <c r="D13" i="20"/>
  <c r="E13" i="20" s="1"/>
  <c r="D14" i="20"/>
  <c r="E14" i="20" s="1"/>
  <c r="D15" i="20"/>
  <c r="E15" i="20" s="1"/>
  <c r="D16" i="20"/>
  <c r="E16" i="20" s="1"/>
  <c r="D17" i="20"/>
  <c r="E17" i="20" s="1"/>
  <c r="D18" i="20"/>
  <c r="E18" i="20" s="1"/>
  <c r="D19" i="20"/>
  <c r="E19" i="20" s="1"/>
  <c r="D20" i="20"/>
  <c r="E20" i="20" s="1"/>
  <c r="D21" i="20"/>
  <c r="E21" i="20" s="1"/>
  <c r="D22" i="20"/>
  <c r="E22" i="20" s="1"/>
  <c r="D23" i="20"/>
  <c r="E23" i="20" s="1"/>
  <c r="D24" i="20"/>
  <c r="E24" i="20" s="1"/>
  <c r="D25" i="20"/>
  <c r="E25" i="20" s="1"/>
  <c r="D26" i="20"/>
  <c r="E26" i="20" s="1"/>
  <c r="D27" i="20"/>
  <c r="E27" i="20" s="1"/>
  <c r="D28" i="20"/>
  <c r="E28" i="20" s="1"/>
  <c r="D29" i="20"/>
  <c r="E29" i="20" s="1"/>
  <c r="D30" i="20"/>
  <c r="E30" i="20" s="1"/>
  <c r="D31" i="20"/>
  <c r="E31" i="20" s="1"/>
  <c r="D32" i="20"/>
  <c r="E32" i="20" s="1"/>
  <c r="D33" i="20"/>
  <c r="E33" i="20" s="1"/>
  <c r="D34" i="20"/>
  <c r="E34" i="20" s="1"/>
  <c r="D35" i="20"/>
  <c r="E35" i="20" s="1"/>
  <c r="D36" i="20"/>
  <c r="E36" i="20" s="1"/>
  <c r="D37" i="20"/>
  <c r="E37" i="20" s="1"/>
  <c r="D38" i="20"/>
  <c r="E38" i="20" s="1"/>
  <c r="D39" i="20"/>
  <c r="E39" i="20" s="1"/>
  <c r="D40" i="20"/>
  <c r="E40" i="20" s="1"/>
  <c r="D41" i="20"/>
  <c r="E41" i="20" s="1"/>
  <c r="D42" i="20"/>
  <c r="E42" i="20" s="1"/>
  <c r="D43" i="20"/>
  <c r="E43" i="20" s="1"/>
  <c r="D44" i="20"/>
  <c r="E44" i="20" s="1"/>
  <c r="D45" i="20"/>
  <c r="E45" i="20" s="1"/>
  <c r="D46" i="20"/>
  <c r="E46" i="20" s="1"/>
  <c r="D47" i="20"/>
  <c r="E47" i="20" s="1"/>
  <c r="D48" i="20"/>
  <c r="E48" i="20" s="1"/>
  <c r="D49" i="20"/>
  <c r="E49" i="20" s="1"/>
  <c r="D50" i="20"/>
  <c r="E50" i="20" s="1"/>
  <c r="D51" i="20"/>
  <c r="E51" i="20" s="1"/>
  <c r="D52" i="20"/>
  <c r="E52" i="20" s="1"/>
  <c r="D53" i="20"/>
  <c r="E53" i="20" s="1"/>
  <c r="D54" i="20"/>
  <c r="E54" i="20" s="1"/>
  <c r="D55" i="20"/>
  <c r="E55" i="20" s="1"/>
  <c r="D56" i="20"/>
  <c r="E56" i="20" s="1"/>
  <c r="D57" i="20"/>
  <c r="E57" i="20" s="1"/>
  <c r="D58" i="20"/>
  <c r="E58" i="20" s="1"/>
  <c r="D59" i="20"/>
  <c r="E59" i="20" s="1"/>
  <c r="D60" i="20"/>
  <c r="E60" i="20" s="1"/>
  <c r="D61" i="20"/>
  <c r="E61" i="20" s="1"/>
  <c r="D62" i="20"/>
  <c r="E62" i="20" s="1"/>
  <c r="D63" i="20"/>
  <c r="E63" i="20" s="1"/>
  <c r="D64" i="20"/>
  <c r="E64" i="20" s="1"/>
  <c r="D65" i="20"/>
  <c r="E65" i="20" s="1"/>
  <c r="D66" i="20"/>
  <c r="E66" i="20" s="1"/>
  <c r="D67" i="20"/>
  <c r="E67" i="20" s="1"/>
  <c r="D68" i="20"/>
  <c r="E68" i="20" s="1"/>
  <c r="D69" i="20"/>
  <c r="E69" i="20" s="1"/>
  <c r="D70" i="20"/>
  <c r="E70" i="20" s="1"/>
  <c r="D71" i="20"/>
  <c r="E71" i="20" s="1"/>
  <c r="D72" i="20"/>
  <c r="E72" i="20" s="1"/>
  <c r="D73" i="20"/>
  <c r="E73" i="20" s="1"/>
  <c r="D74" i="20"/>
  <c r="E74" i="20" s="1"/>
  <c r="D75" i="20"/>
  <c r="E75" i="20" s="1"/>
  <c r="D76" i="20"/>
  <c r="E76" i="20" s="1"/>
  <c r="D77" i="20"/>
  <c r="E77" i="20" s="1"/>
  <c r="D78" i="20"/>
  <c r="E78" i="20" s="1"/>
  <c r="D79" i="20"/>
  <c r="E79" i="20" s="1"/>
  <c r="D80" i="20"/>
  <c r="E80" i="20" s="1"/>
  <c r="D81" i="20"/>
  <c r="E81" i="20" s="1"/>
  <c r="D82" i="20"/>
  <c r="E82" i="20" s="1"/>
  <c r="D83" i="20"/>
  <c r="E83" i="20" s="1"/>
  <c r="D84" i="20"/>
  <c r="E84" i="20" s="1"/>
  <c r="D85" i="20"/>
  <c r="E85" i="20" s="1"/>
  <c r="D86" i="20"/>
  <c r="E86" i="20" s="1"/>
  <c r="D87" i="20"/>
  <c r="E87" i="20" s="1"/>
  <c r="D88" i="20"/>
  <c r="E88" i="20" s="1"/>
  <c r="D89" i="20"/>
  <c r="E89" i="20" s="1"/>
  <c r="D90" i="20"/>
  <c r="E90" i="20" s="1"/>
  <c r="D91" i="20"/>
  <c r="E91" i="20" s="1"/>
  <c r="D92" i="20"/>
  <c r="E92" i="20" s="1"/>
  <c r="D93" i="20"/>
  <c r="E93" i="20" s="1"/>
  <c r="D94" i="20"/>
  <c r="E94" i="20" s="1"/>
  <c r="D95" i="20"/>
  <c r="E95" i="20" s="1"/>
  <c r="D96" i="20"/>
  <c r="E96" i="20" s="1"/>
  <c r="D97" i="20"/>
  <c r="E97" i="20" s="1"/>
  <c r="D98" i="20"/>
  <c r="E98" i="20" s="1"/>
  <c r="D99" i="20"/>
  <c r="E99" i="20" s="1"/>
  <c r="D100" i="20"/>
  <c r="E100" i="20" s="1"/>
  <c r="D101" i="20"/>
  <c r="E101" i="20" s="1"/>
  <c r="D102" i="20"/>
  <c r="E102" i="20" s="1"/>
  <c r="D103" i="20"/>
  <c r="E103" i="20" s="1"/>
  <c r="D104" i="20"/>
  <c r="E104" i="20" s="1"/>
  <c r="D105" i="20"/>
  <c r="E105" i="20" s="1"/>
  <c r="D106" i="20"/>
  <c r="E106" i="20" s="1"/>
  <c r="D107" i="20"/>
  <c r="E107" i="20" s="1"/>
  <c r="D108" i="20"/>
  <c r="E108" i="20" s="1"/>
  <c r="D109" i="20"/>
  <c r="E109" i="20" s="1"/>
  <c r="D110" i="20"/>
  <c r="E110" i="20" s="1"/>
  <c r="D111" i="20"/>
  <c r="E111" i="20" s="1"/>
  <c r="D112" i="20"/>
  <c r="E112" i="20" s="1"/>
  <c r="D113" i="20"/>
  <c r="E113" i="20" s="1"/>
  <c r="D114" i="20"/>
  <c r="E114" i="20" s="1"/>
  <c r="D115" i="20"/>
  <c r="E115" i="20" s="1"/>
  <c r="D116" i="20"/>
  <c r="E116" i="20" s="1"/>
  <c r="D117" i="20"/>
  <c r="E117" i="20" s="1"/>
  <c r="D118" i="20"/>
  <c r="E118" i="20" s="1"/>
  <c r="D119" i="20"/>
  <c r="E119" i="20" s="1"/>
  <c r="D120" i="20"/>
  <c r="E120" i="20" s="1"/>
  <c r="D121" i="20"/>
  <c r="E121" i="20" s="1"/>
  <c r="D122" i="20"/>
  <c r="E122" i="20" s="1"/>
  <c r="D123" i="20"/>
  <c r="E123" i="20" s="1"/>
  <c r="D124" i="20"/>
  <c r="E124" i="20" s="1"/>
  <c r="D125" i="20"/>
  <c r="E125" i="20" s="1"/>
  <c r="D126" i="20"/>
  <c r="E126" i="20" s="1"/>
  <c r="D127" i="20"/>
  <c r="E127" i="20" s="1"/>
  <c r="D128" i="20"/>
  <c r="E128" i="20" s="1"/>
  <c r="D129" i="20"/>
  <c r="E129" i="20" s="1"/>
  <c r="D130" i="20"/>
  <c r="E130" i="20" s="1"/>
  <c r="D131" i="20"/>
  <c r="E131" i="20" s="1"/>
  <c r="D132" i="20"/>
  <c r="E132" i="20" s="1"/>
  <c r="D133" i="20"/>
  <c r="E133" i="20" s="1"/>
  <c r="D134" i="20"/>
  <c r="E134" i="20" s="1"/>
  <c r="D135" i="20"/>
  <c r="E135" i="20" s="1"/>
  <c r="D136" i="20"/>
  <c r="E136" i="20" s="1"/>
  <c r="D137" i="20"/>
  <c r="E137" i="20" s="1"/>
  <c r="D138" i="20"/>
  <c r="E138" i="20" s="1"/>
  <c r="D139" i="20"/>
  <c r="E139" i="20" s="1"/>
  <c r="D140" i="20"/>
  <c r="E140" i="20" s="1"/>
  <c r="D141" i="20"/>
  <c r="E141" i="20" s="1"/>
  <c r="D142" i="20"/>
  <c r="E142" i="20" s="1"/>
  <c r="D143" i="20"/>
  <c r="E143" i="20" s="1"/>
  <c r="D144" i="20"/>
  <c r="E144" i="20" s="1"/>
  <c r="D145" i="20"/>
  <c r="E145" i="20" s="1"/>
  <c r="D146" i="20"/>
  <c r="E146" i="20" s="1"/>
  <c r="D147" i="20"/>
  <c r="E147" i="20" s="1"/>
  <c r="D148" i="20"/>
  <c r="E148" i="20" s="1"/>
  <c r="D149" i="20"/>
  <c r="E149" i="20" s="1"/>
  <c r="D150" i="20"/>
  <c r="E150" i="20" s="1"/>
  <c r="D151" i="20"/>
  <c r="E151" i="20" s="1"/>
  <c r="D152" i="20"/>
  <c r="E152" i="20" s="1"/>
  <c r="D153" i="20"/>
  <c r="E153" i="20" s="1"/>
  <c r="D154" i="20"/>
  <c r="E154" i="20" s="1"/>
  <c r="D155" i="20"/>
  <c r="E155" i="20" s="1"/>
  <c r="D156" i="20"/>
  <c r="E156" i="20" s="1"/>
  <c r="D157" i="20"/>
  <c r="E157" i="20" s="1"/>
  <c r="D158" i="20"/>
  <c r="E158" i="20" s="1"/>
  <c r="D159" i="20"/>
  <c r="E159" i="20" s="1"/>
  <c r="D160" i="20"/>
  <c r="E160" i="20" s="1"/>
  <c r="D161" i="20"/>
  <c r="E161" i="20" s="1"/>
  <c r="D162" i="20"/>
  <c r="E162" i="20" s="1"/>
  <c r="D163" i="20"/>
  <c r="E163" i="20" s="1"/>
  <c r="D164" i="20"/>
  <c r="E164" i="20" s="1"/>
  <c r="D165" i="20"/>
  <c r="E165" i="20" s="1"/>
  <c r="D166" i="20"/>
  <c r="E166" i="20" s="1"/>
  <c r="D167" i="20"/>
  <c r="E167" i="20" s="1"/>
  <c r="D168" i="20"/>
  <c r="E168" i="20" s="1"/>
  <c r="D169" i="20"/>
  <c r="E169" i="20" s="1"/>
  <c r="D170" i="20"/>
  <c r="E170" i="20" s="1"/>
  <c r="D171" i="20"/>
  <c r="E171" i="20" s="1"/>
  <c r="D172" i="20"/>
  <c r="E172" i="20" s="1"/>
  <c r="D173" i="20"/>
  <c r="E173" i="20" s="1"/>
  <c r="D174" i="20"/>
  <c r="E174" i="20" s="1"/>
  <c r="D175" i="20"/>
  <c r="E175" i="20" s="1"/>
  <c r="D176" i="20"/>
  <c r="E176" i="20" s="1"/>
  <c r="D177" i="20"/>
  <c r="E177" i="20" s="1"/>
  <c r="D178" i="20"/>
  <c r="E178" i="20" s="1"/>
  <c r="D179" i="20"/>
  <c r="E179" i="20" s="1"/>
  <c r="D180" i="20"/>
  <c r="E180" i="20" s="1"/>
  <c r="D181" i="20"/>
  <c r="E181" i="20" s="1"/>
  <c r="D182" i="20"/>
  <c r="E182" i="20" s="1"/>
  <c r="D183" i="20"/>
  <c r="E183" i="20" s="1"/>
  <c r="D184" i="20"/>
  <c r="E184" i="20" s="1"/>
  <c r="D185" i="20"/>
  <c r="E185" i="20" s="1"/>
  <c r="D186" i="20"/>
  <c r="E186" i="20" s="1"/>
  <c r="D187" i="20"/>
  <c r="E187" i="20" s="1"/>
  <c r="D188" i="20"/>
  <c r="E188" i="20" s="1"/>
  <c r="D189" i="20"/>
  <c r="E189" i="20" s="1"/>
  <c r="D190" i="20"/>
  <c r="E190" i="20" s="1"/>
  <c r="D191" i="20"/>
  <c r="E191" i="20" s="1"/>
  <c r="D192" i="20"/>
  <c r="E192" i="20" s="1"/>
  <c r="D193" i="20"/>
  <c r="E193" i="20" s="1"/>
  <c r="D194" i="20"/>
  <c r="E194" i="20" s="1"/>
  <c r="D195" i="20"/>
  <c r="E195" i="20" s="1"/>
  <c r="D196" i="20"/>
  <c r="E196" i="20" s="1"/>
  <c r="D197" i="20"/>
  <c r="E197" i="20" s="1"/>
  <c r="D198" i="20"/>
  <c r="E198" i="20" s="1"/>
  <c r="D199" i="20"/>
  <c r="E199" i="20" s="1"/>
  <c r="D200" i="20"/>
  <c r="E200" i="20" s="1"/>
  <c r="D201" i="20"/>
  <c r="E201" i="20" s="1"/>
  <c r="D202" i="20"/>
  <c r="E202" i="20" s="1"/>
  <c r="D203" i="20"/>
  <c r="E203" i="20" s="1"/>
  <c r="D204" i="20"/>
  <c r="E204" i="20" s="1"/>
  <c r="D205" i="20"/>
  <c r="E205" i="20" s="1"/>
  <c r="D206" i="20"/>
  <c r="E206" i="20" s="1"/>
  <c r="D207" i="20"/>
  <c r="E207" i="20" s="1"/>
  <c r="D208" i="20"/>
  <c r="E208" i="20" s="1"/>
  <c r="D209" i="20"/>
  <c r="E209" i="20" s="1"/>
  <c r="D210" i="20"/>
  <c r="E210" i="20" s="1"/>
  <c r="D211" i="20"/>
  <c r="E211" i="20" s="1"/>
  <c r="D212" i="20"/>
  <c r="E212" i="20" s="1"/>
  <c r="D213" i="20"/>
  <c r="E213" i="20" s="1"/>
  <c r="D214" i="20"/>
  <c r="E214" i="20" s="1"/>
  <c r="D215" i="20"/>
  <c r="E215" i="20" s="1"/>
  <c r="D216" i="20"/>
  <c r="E216" i="20" s="1"/>
  <c r="D217" i="20"/>
  <c r="E217" i="20" s="1"/>
  <c r="D218" i="20"/>
  <c r="E218" i="20" s="1"/>
  <c r="D219" i="20"/>
  <c r="E219" i="20" s="1"/>
  <c r="D220" i="20"/>
  <c r="E220" i="20" s="1"/>
  <c r="D221" i="20"/>
  <c r="E221" i="20" s="1"/>
  <c r="D222" i="20"/>
  <c r="E222" i="20" s="1"/>
  <c r="D223" i="20"/>
  <c r="E223" i="20" s="1"/>
  <c r="D224" i="20"/>
  <c r="E224" i="20" s="1"/>
  <c r="D225" i="20"/>
  <c r="E225" i="20" s="1"/>
  <c r="D226" i="20"/>
  <c r="E226" i="20" s="1"/>
  <c r="D227" i="20"/>
  <c r="E227" i="20" s="1"/>
  <c r="D228" i="20"/>
  <c r="E228" i="20" s="1"/>
  <c r="D229" i="20"/>
  <c r="E229" i="20" s="1"/>
  <c r="D230" i="20"/>
  <c r="E230" i="20" s="1"/>
  <c r="D11" i="20"/>
  <c r="E11" i="20" s="1"/>
  <c r="H3" i="1"/>
  <c r="H17" i="19" l="1"/>
  <c r="G17" i="17"/>
  <c r="H17" i="17"/>
  <c r="H17" i="16"/>
  <c r="H17" i="15"/>
  <c r="G4" i="13"/>
  <c r="G5" i="13" s="1"/>
  <c r="G6" i="13" s="1"/>
  <c r="G7" i="13" s="1"/>
  <c r="G8" i="13" s="1"/>
  <c r="G9" i="13" s="1"/>
  <c r="G10" i="13" s="1"/>
  <c r="G11" i="13" s="1"/>
  <c r="G12" i="13" s="1"/>
  <c r="G13" i="13" s="1"/>
  <c r="G14" i="13" s="1"/>
  <c r="G15" i="13" s="1"/>
  <c r="G16" i="13" s="1"/>
  <c r="G17" i="12"/>
  <c r="H17" i="12"/>
  <c r="G17" i="11"/>
  <c r="H17" i="11"/>
  <c r="G17" i="10"/>
  <c r="H17" i="10"/>
  <c r="G17" i="9"/>
  <c r="H17" i="9"/>
  <c r="H3" i="9"/>
  <c r="G17" i="8"/>
  <c r="H17" i="8"/>
  <c r="G17" i="7"/>
  <c r="H17" i="7"/>
  <c r="G17" i="6"/>
  <c r="H17" i="6"/>
  <c r="G17" i="5"/>
  <c r="H17" i="5"/>
  <c r="G17" i="3"/>
  <c r="H17" i="3"/>
  <c r="G17" i="2"/>
  <c r="H17" i="2"/>
  <c r="H17" i="20"/>
  <c r="J17" i="20"/>
  <c r="H17" i="4"/>
  <c r="G17" i="13" l="1"/>
  <c r="H17" i="13"/>
  <c r="H17" i="14"/>
  <c r="G4" i="1" l="1"/>
  <c r="G5" i="1"/>
  <c r="G6" i="1" s="1"/>
  <c r="G7" i="1" s="1"/>
  <c r="G8" i="1" l="1"/>
  <c r="G9" i="1" s="1"/>
  <c r="G10" i="1" s="1"/>
  <c r="G11" i="1" s="1"/>
  <c r="G12" i="1" s="1"/>
  <c r="G13" i="1" s="1"/>
  <c r="G14" i="1" s="1"/>
  <c r="G15" i="1" s="1"/>
  <c r="G16" i="1" s="1"/>
  <c r="H7" i="1"/>
  <c r="H17" i="1" l="1"/>
  <c r="H16" i="1"/>
  <c r="G17" i="1"/>
  <c r="J3" i="20" l="1"/>
  <c r="H3" i="20"/>
  <c r="H3" i="19"/>
  <c r="H3" i="18"/>
  <c r="H3" i="17"/>
  <c r="H3" i="16"/>
  <c r="H3" i="15"/>
  <c r="H3" i="14"/>
  <c r="H3" i="12"/>
  <c r="H3" i="11"/>
  <c r="H3" i="10"/>
  <c r="H3" i="8"/>
  <c r="H3" i="7"/>
  <c r="H3" i="6"/>
  <c r="H3" i="5"/>
  <c r="H3" i="4"/>
  <c r="H3" i="3"/>
  <c r="H3" i="2"/>
  <c r="H4" i="20" l="1"/>
  <c r="J5" i="20"/>
  <c r="H5" i="20"/>
  <c r="J4" i="20"/>
  <c r="J6" i="20" l="1"/>
  <c r="H6" i="20"/>
  <c r="H6" i="19"/>
  <c r="H7" i="20"/>
  <c r="J7" i="20"/>
  <c r="K230" i="20"/>
  <c r="K229" i="20"/>
  <c r="K228" i="20"/>
  <c r="K227" i="20"/>
  <c r="K226" i="20"/>
  <c r="K225" i="20"/>
  <c r="K224" i="20"/>
  <c r="K223" i="20"/>
  <c r="K222" i="20"/>
  <c r="K221" i="20"/>
  <c r="K220" i="20"/>
  <c r="K219" i="20"/>
  <c r="K218" i="20"/>
  <c r="K217" i="20"/>
  <c r="K216" i="20"/>
  <c r="K215" i="20"/>
  <c r="K214" i="20"/>
  <c r="K213" i="20"/>
  <c r="K212" i="20"/>
  <c r="K211" i="20"/>
  <c r="K210" i="20"/>
  <c r="K209" i="20"/>
  <c r="K208" i="20"/>
  <c r="K207" i="20"/>
  <c r="K206" i="20"/>
  <c r="K205" i="20"/>
  <c r="K204" i="20"/>
  <c r="K203" i="20"/>
  <c r="K202" i="20"/>
  <c r="K201" i="20"/>
  <c r="K200" i="20"/>
  <c r="K199" i="20"/>
  <c r="K198" i="20"/>
  <c r="K197" i="20"/>
  <c r="K196" i="20"/>
  <c r="K195" i="20"/>
  <c r="K194" i="20"/>
  <c r="K193" i="20"/>
  <c r="K192" i="20"/>
  <c r="K191" i="20"/>
  <c r="K190" i="20"/>
  <c r="K189" i="20"/>
  <c r="K188" i="20"/>
  <c r="K187" i="20"/>
  <c r="K186" i="20"/>
  <c r="K185" i="20"/>
  <c r="K184" i="20"/>
  <c r="K183" i="20"/>
  <c r="K182" i="20"/>
  <c r="K181" i="20"/>
  <c r="K180" i="20"/>
  <c r="K179" i="20"/>
  <c r="K178" i="20"/>
  <c r="K177" i="20"/>
  <c r="K176" i="20"/>
  <c r="K175" i="20"/>
  <c r="K174" i="20"/>
  <c r="K173" i="20"/>
  <c r="K172" i="20"/>
  <c r="K171" i="20"/>
  <c r="K170" i="20"/>
  <c r="K169" i="20"/>
  <c r="K168" i="20"/>
  <c r="K167" i="20"/>
  <c r="K166" i="20"/>
  <c r="K165" i="20"/>
  <c r="K164" i="20"/>
  <c r="K163" i="20"/>
  <c r="K162" i="20"/>
  <c r="K161" i="20"/>
  <c r="K160" i="20"/>
  <c r="K159" i="20"/>
  <c r="K158" i="20"/>
  <c r="K157" i="20"/>
  <c r="K156" i="20"/>
  <c r="K155" i="20"/>
  <c r="K154" i="20"/>
  <c r="K153" i="20"/>
  <c r="K152" i="20"/>
  <c r="K151" i="20"/>
  <c r="K150" i="20"/>
  <c r="K149" i="20"/>
  <c r="K148" i="20"/>
  <c r="K147" i="20"/>
  <c r="K146" i="20"/>
  <c r="K145" i="20"/>
  <c r="K144" i="20"/>
  <c r="K143" i="20"/>
  <c r="K142" i="20"/>
  <c r="K141" i="20"/>
  <c r="K140" i="20"/>
  <c r="K139" i="20"/>
  <c r="K138" i="20"/>
  <c r="K137" i="20"/>
  <c r="K136" i="20"/>
  <c r="K135" i="20"/>
  <c r="K134" i="20"/>
  <c r="K133" i="20"/>
  <c r="K132" i="20"/>
  <c r="K131" i="20"/>
  <c r="K130" i="20"/>
  <c r="K129" i="20"/>
  <c r="K128" i="20"/>
  <c r="K127" i="20"/>
  <c r="K126" i="20"/>
  <c r="K125" i="20"/>
  <c r="K124" i="20"/>
  <c r="K123" i="20"/>
  <c r="K122" i="20"/>
  <c r="K121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L17" i="20" l="1"/>
  <c r="L4" i="20"/>
  <c r="M4" i="20" s="1"/>
  <c r="L6" i="20"/>
  <c r="M6" i="20" s="1"/>
  <c r="L5" i="20"/>
  <c r="M5" i="20" s="1"/>
  <c r="L7" i="20"/>
  <c r="M7" i="20" s="1"/>
  <c r="J8" i="20"/>
  <c r="H8" i="20"/>
  <c r="L8" i="20" l="1"/>
  <c r="M8" i="20" s="1"/>
  <c r="J9" i="20"/>
  <c r="H9" i="20"/>
  <c r="H10" i="20" l="1"/>
  <c r="J10" i="20"/>
  <c r="L3" i="20" s="1"/>
  <c r="M3" i="20" s="1"/>
  <c r="L9" i="20"/>
  <c r="M9" i="20" s="1"/>
  <c r="H11" i="20" l="1"/>
  <c r="J11" i="20"/>
  <c r="L10" i="20"/>
  <c r="M10" i="20" s="1"/>
  <c r="H4" i="1"/>
  <c r="L11" i="20" l="1"/>
  <c r="M11" i="20" s="1"/>
  <c r="H12" i="20"/>
  <c r="J12" i="20"/>
  <c r="L12" i="20" l="1"/>
  <c r="M12" i="20" s="1"/>
  <c r="H13" i="20"/>
  <c r="J13" i="20"/>
  <c r="H5" i="1"/>
  <c r="H6" i="1"/>
  <c r="H8" i="1"/>
  <c r="H9" i="1"/>
  <c r="H10" i="1"/>
  <c r="H11" i="1"/>
  <c r="H12" i="1"/>
  <c r="H13" i="1"/>
  <c r="H14" i="1"/>
  <c r="H15" i="1"/>
  <c r="L13" i="20" l="1"/>
  <c r="M13" i="20" s="1"/>
  <c r="H14" i="20"/>
  <c r="J14" i="20"/>
  <c r="L14" i="20" l="1"/>
  <c r="M14" i="20" s="1"/>
  <c r="J15" i="20"/>
  <c r="H15" i="20"/>
  <c r="H4" i="15"/>
  <c r="H4" i="19"/>
  <c r="H5" i="19"/>
  <c r="H7" i="19"/>
  <c r="H8" i="19"/>
  <c r="H9" i="19"/>
  <c r="H10" i="19"/>
  <c r="H11" i="19"/>
  <c r="H12" i="19"/>
  <c r="H13" i="19"/>
  <c r="H14" i="19"/>
  <c r="H15" i="19"/>
  <c r="H16" i="19"/>
  <c r="C12" i="19"/>
  <c r="D12" i="19" s="1"/>
  <c r="E12" i="19" s="1"/>
  <c r="C13" i="19"/>
  <c r="D13" i="19" s="1"/>
  <c r="E13" i="19" s="1"/>
  <c r="C14" i="19"/>
  <c r="D14" i="19" s="1"/>
  <c r="E14" i="19" s="1"/>
  <c r="C15" i="19"/>
  <c r="D15" i="19" s="1"/>
  <c r="E15" i="19" s="1"/>
  <c r="C16" i="19"/>
  <c r="D16" i="19" s="1"/>
  <c r="E16" i="19" s="1"/>
  <c r="C17" i="19"/>
  <c r="D17" i="19" s="1"/>
  <c r="E17" i="19" s="1"/>
  <c r="C18" i="19"/>
  <c r="D18" i="19" s="1"/>
  <c r="E18" i="19" s="1"/>
  <c r="C19" i="19"/>
  <c r="D19" i="19" s="1"/>
  <c r="E19" i="19" s="1"/>
  <c r="C20" i="19"/>
  <c r="D20" i="19" s="1"/>
  <c r="E20" i="19" s="1"/>
  <c r="C21" i="19"/>
  <c r="D21" i="19" s="1"/>
  <c r="E21" i="19" s="1"/>
  <c r="C22" i="19"/>
  <c r="D22" i="19" s="1"/>
  <c r="E22" i="19" s="1"/>
  <c r="C23" i="19"/>
  <c r="D23" i="19" s="1"/>
  <c r="E23" i="19" s="1"/>
  <c r="C24" i="19"/>
  <c r="D24" i="19" s="1"/>
  <c r="E24" i="19" s="1"/>
  <c r="C25" i="19"/>
  <c r="D25" i="19" s="1"/>
  <c r="E25" i="19" s="1"/>
  <c r="C26" i="19"/>
  <c r="D26" i="19" s="1"/>
  <c r="E26" i="19" s="1"/>
  <c r="C27" i="19"/>
  <c r="D27" i="19" s="1"/>
  <c r="E27" i="19" s="1"/>
  <c r="C28" i="19"/>
  <c r="D28" i="19" s="1"/>
  <c r="E28" i="19" s="1"/>
  <c r="C29" i="19"/>
  <c r="D29" i="19" s="1"/>
  <c r="E29" i="19" s="1"/>
  <c r="C30" i="19"/>
  <c r="D30" i="19" s="1"/>
  <c r="E30" i="19" s="1"/>
  <c r="C31" i="19"/>
  <c r="D31" i="19" s="1"/>
  <c r="E31" i="19" s="1"/>
  <c r="C32" i="19"/>
  <c r="D32" i="19" s="1"/>
  <c r="E32" i="19" s="1"/>
  <c r="C33" i="19"/>
  <c r="D33" i="19" s="1"/>
  <c r="E33" i="19" s="1"/>
  <c r="C34" i="19"/>
  <c r="D34" i="19" s="1"/>
  <c r="E34" i="19" s="1"/>
  <c r="C35" i="19"/>
  <c r="D35" i="19" s="1"/>
  <c r="E35" i="19" s="1"/>
  <c r="C36" i="19"/>
  <c r="D36" i="19" s="1"/>
  <c r="E36" i="19" s="1"/>
  <c r="C37" i="19"/>
  <c r="D37" i="19" s="1"/>
  <c r="E37" i="19" s="1"/>
  <c r="C38" i="19"/>
  <c r="D38" i="19" s="1"/>
  <c r="E38" i="19" s="1"/>
  <c r="C39" i="19"/>
  <c r="D39" i="19" s="1"/>
  <c r="E39" i="19" s="1"/>
  <c r="C40" i="19"/>
  <c r="D40" i="19" s="1"/>
  <c r="E40" i="19" s="1"/>
  <c r="C41" i="19"/>
  <c r="D41" i="19" s="1"/>
  <c r="E41" i="19" s="1"/>
  <c r="C42" i="19"/>
  <c r="D42" i="19" s="1"/>
  <c r="E42" i="19" s="1"/>
  <c r="C43" i="19"/>
  <c r="D43" i="19" s="1"/>
  <c r="E43" i="19" s="1"/>
  <c r="C44" i="19"/>
  <c r="D44" i="19" s="1"/>
  <c r="E44" i="19" s="1"/>
  <c r="C45" i="19"/>
  <c r="D45" i="19" s="1"/>
  <c r="E45" i="19" s="1"/>
  <c r="C46" i="19"/>
  <c r="D46" i="19" s="1"/>
  <c r="E46" i="19" s="1"/>
  <c r="C47" i="19"/>
  <c r="D47" i="19" s="1"/>
  <c r="E47" i="19" s="1"/>
  <c r="C48" i="19"/>
  <c r="D48" i="19" s="1"/>
  <c r="E48" i="19" s="1"/>
  <c r="C49" i="19"/>
  <c r="D49" i="19" s="1"/>
  <c r="E49" i="19" s="1"/>
  <c r="C50" i="19"/>
  <c r="D50" i="19" s="1"/>
  <c r="E50" i="19" s="1"/>
  <c r="C51" i="19"/>
  <c r="D51" i="19" s="1"/>
  <c r="E51" i="19" s="1"/>
  <c r="C52" i="19"/>
  <c r="D52" i="19" s="1"/>
  <c r="E52" i="19" s="1"/>
  <c r="C53" i="19"/>
  <c r="D53" i="19" s="1"/>
  <c r="E53" i="19" s="1"/>
  <c r="C54" i="19"/>
  <c r="D54" i="19" s="1"/>
  <c r="E54" i="19" s="1"/>
  <c r="C55" i="19"/>
  <c r="D55" i="19" s="1"/>
  <c r="E55" i="19" s="1"/>
  <c r="C56" i="19"/>
  <c r="D56" i="19" s="1"/>
  <c r="E56" i="19" s="1"/>
  <c r="C57" i="19"/>
  <c r="D57" i="19" s="1"/>
  <c r="E57" i="19" s="1"/>
  <c r="C58" i="19"/>
  <c r="D58" i="19" s="1"/>
  <c r="E58" i="19" s="1"/>
  <c r="C59" i="19"/>
  <c r="D59" i="19" s="1"/>
  <c r="E59" i="19" s="1"/>
  <c r="C60" i="19"/>
  <c r="D60" i="19" s="1"/>
  <c r="E60" i="19" s="1"/>
  <c r="C61" i="19"/>
  <c r="D61" i="19" s="1"/>
  <c r="E61" i="19" s="1"/>
  <c r="C62" i="19"/>
  <c r="D62" i="19" s="1"/>
  <c r="E62" i="19" s="1"/>
  <c r="C63" i="19"/>
  <c r="D63" i="19" s="1"/>
  <c r="E63" i="19" s="1"/>
  <c r="C64" i="19"/>
  <c r="D64" i="19" s="1"/>
  <c r="E64" i="19" s="1"/>
  <c r="C65" i="19"/>
  <c r="D65" i="19" s="1"/>
  <c r="E65" i="19" s="1"/>
  <c r="C66" i="19"/>
  <c r="D66" i="19" s="1"/>
  <c r="E66" i="19" s="1"/>
  <c r="C67" i="19"/>
  <c r="D67" i="19" s="1"/>
  <c r="E67" i="19" s="1"/>
  <c r="C68" i="19"/>
  <c r="D68" i="19" s="1"/>
  <c r="E68" i="19" s="1"/>
  <c r="C69" i="19"/>
  <c r="D69" i="19" s="1"/>
  <c r="E69" i="19" s="1"/>
  <c r="C70" i="19"/>
  <c r="D70" i="19" s="1"/>
  <c r="E70" i="19" s="1"/>
  <c r="C71" i="19"/>
  <c r="D71" i="19" s="1"/>
  <c r="E71" i="19" s="1"/>
  <c r="C72" i="19"/>
  <c r="D72" i="19" s="1"/>
  <c r="E72" i="19" s="1"/>
  <c r="C73" i="19"/>
  <c r="D73" i="19" s="1"/>
  <c r="E73" i="19" s="1"/>
  <c r="C74" i="19"/>
  <c r="D74" i="19" s="1"/>
  <c r="E74" i="19" s="1"/>
  <c r="C75" i="19"/>
  <c r="D75" i="19" s="1"/>
  <c r="E75" i="19" s="1"/>
  <c r="C76" i="19"/>
  <c r="D76" i="19" s="1"/>
  <c r="E76" i="19" s="1"/>
  <c r="C77" i="19"/>
  <c r="D77" i="19" s="1"/>
  <c r="E77" i="19" s="1"/>
  <c r="C78" i="19"/>
  <c r="D78" i="19" s="1"/>
  <c r="E78" i="19" s="1"/>
  <c r="C79" i="19"/>
  <c r="D79" i="19" s="1"/>
  <c r="E79" i="19" s="1"/>
  <c r="C80" i="19"/>
  <c r="D80" i="19" s="1"/>
  <c r="E80" i="19" s="1"/>
  <c r="C81" i="19"/>
  <c r="D81" i="19" s="1"/>
  <c r="E81" i="19" s="1"/>
  <c r="C82" i="19"/>
  <c r="D82" i="19" s="1"/>
  <c r="E82" i="19" s="1"/>
  <c r="C83" i="19"/>
  <c r="D83" i="19" s="1"/>
  <c r="E83" i="19" s="1"/>
  <c r="C84" i="19"/>
  <c r="D84" i="19" s="1"/>
  <c r="E84" i="19" s="1"/>
  <c r="C85" i="19"/>
  <c r="D85" i="19" s="1"/>
  <c r="E85" i="19" s="1"/>
  <c r="C86" i="19"/>
  <c r="D86" i="19" s="1"/>
  <c r="E86" i="19" s="1"/>
  <c r="C87" i="19"/>
  <c r="D87" i="19" s="1"/>
  <c r="E87" i="19" s="1"/>
  <c r="C88" i="19"/>
  <c r="D88" i="19" s="1"/>
  <c r="E88" i="19" s="1"/>
  <c r="C89" i="19"/>
  <c r="D89" i="19" s="1"/>
  <c r="E89" i="19" s="1"/>
  <c r="C90" i="19"/>
  <c r="D90" i="19" s="1"/>
  <c r="E90" i="19" s="1"/>
  <c r="C91" i="19"/>
  <c r="D91" i="19" s="1"/>
  <c r="E91" i="19" s="1"/>
  <c r="C92" i="19"/>
  <c r="D92" i="19" s="1"/>
  <c r="E92" i="19" s="1"/>
  <c r="C93" i="19"/>
  <c r="D93" i="19" s="1"/>
  <c r="E93" i="19" s="1"/>
  <c r="C94" i="19"/>
  <c r="D94" i="19" s="1"/>
  <c r="E94" i="19" s="1"/>
  <c r="C95" i="19"/>
  <c r="D95" i="19" s="1"/>
  <c r="E95" i="19" s="1"/>
  <c r="C96" i="19"/>
  <c r="D96" i="19" s="1"/>
  <c r="E96" i="19" s="1"/>
  <c r="C97" i="19"/>
  <c r="D97" i="19" s="1"/>
  <c r="E97" i="19" s="1"/>
  <c r="C98" i="19"/>
  <c r="D98" i="19" s="1"/>
  <c r="E98" i="19" s="1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C16" i="18"/>
  <c r="D16" i="18" s="1"/>
  <c r="E16" i="18" s="1"/>
  <c r="C17" i="18"/>
  <c r="D17" i="18" s="1"/>
  <c r="E17" i="18" s="1"/>
  <c r="C18" i="18"/>
  <c r="D18" i="18" s="1"/>
  <c r="E18" i="18" s="1"/>
  <c r="C19" i="18"/>
  <c r="D19" i="18" s="1"/>
  <c r="E19" i="18" s="1"/>
  <c r="C20" i="18"/>
  <c r="D20" i="18" s="1"/>
  <c r="E20" i="18" s="1"/>
  <c r="C21" i="18"/>
  <c r="D21" i="18" s="1"/>
  <c r="E21" i="18" s="1"/>
  <c r="C22" i="18"/>
  <c r="D22" i="18" s="1"/>
  <c r="E22" i="18" s="1"/>
  <c r="C23" i="18"/>
  <c r="D23" i="18" s="1"/>
  <c r="E23" i="18" s="1"/>
  <c r="C24" i="18"/>
  <c r="D24" i="18" s="1"/>
  <c r="E24" i="18" s="1"/>
  <c r="C25" i="18"/>
  <c r="D25" i="18" s="1"/>
  <c r="E25" i="18" s="1"/>
  <c r="C26" i="18"/>
  <c r="D26" i="18" s="1"/>
  <c r="E26" i="18" s="1"/>
  <c r="C27" i="18"/>
  <c r="D27" i="18" s="1"/>
  <c r="E27" i="18" s="1"/>
  <c r="C28" i="18"/>
  <c r="D28" i="18" s="1"/>
  <c r="E28" i="18" s="1"/>
  <c r="C29" i="18"/>
  <c r="D29" i="18" s="1"/>
  <c r="E29" i="18" s="1"/>
  <c r="C30" i="18"/>
  <c r="D30" i="18" s="1"/>
  <c r="E30" i="18" s="1"/>
  <c r="C31" i="18"/>
  <c r="D31" i="18" s="1"/>
  <c r="E31" i="18" s="1"/>
  <c r="C32" i="18"/>
  <c r="D32" i="18" s="1"/>
  <c r="E32" i="18" s="1"/>
  <c r="C33" i="18"/>
  <c r="D33" i="18" s="1"/>
  <c r="E33" i="18" s="1"/>
  <c r="C34" i="18"/>
  <c r="D34" i="18" s="1"/>
  <c r="E34" i="18" s="1"/>
  <c r="C35" i="18"/>
  <c r="D35" i="18" s="1"/>
  <c r="E35" i="18" s="1"/>
  <c r="C36" i="18"/>
  <c r="D36" i="18" s="1"/>
  <c r="E36" i="18" s="1"/>
  <c r="C37" i="18"/>
  <c r="D37" i="18" s="1"/>
  <c r="E37" i="18" s="1"/>
  <c r="C38" i="18"/>
  <c r="D38" i="18" s="1"/>
  <c r="E38" i="18" s="1"/>
  <c r="C39" i="18"/>
  <c r="D39" i="18" s="1"/>
  <c r="E39" i="18" s="1"/>
  <c r="C40" i="18"/>
  <c r="D40" i="18" s="1"/>
  <c r="E40" i="18" s="1"/>
  <c r="C41" i="18"/>
  <c r="D41" i="18" s="1"/>
  <c r="E41" i="18" s="1"/>
  <c r="C42" i="18"/>
  <c r="D42" i="18" s="1"/>
  <c r="E42" i="18" s="1"/>
  <c r="C43" i="18"/>
  <c r="D43" i="18" s="1"/>
  <c r="E43" i="18" s="1"/>
  <c r="C44" i="18"/>
  <c r="D44" i="18" s="1"/>
  <c r="E44" i="18" s="1"/>
  <c r="C45" i="18"/>
  <c r="D45" i="18" s="1"/>
  <c r="E45" i="18" s="1"/>
  <c r="C46" i="18"/>
  <c r="D46" i="18" s="1"/>
  <c r="E46" i="18" s="1"/>
  <c r="C47" i="18"/>
  <c r="D47" i="18" s="1"/>
  <c r="E47" i="18" s="1"/>
  <c r="C48" i="18"/>
  <c r="D48" i="18" s="1"/>
  <c r="E48" i="18" s="1"/>
  <c r="C49" i="18"/>
  <c r="D49" i="18" s="1"/>
  <c r="E49" i="18" s="1"/>
  <c r="C50" i="18"/>
  <c r="D50" i="18" s="1"/>
  <c r="E50" i="18" s="1"/>
  <c r="C51" i="18"/>
  <c r="D51" i="18" s="1"/>
  <c r="E51" i="18" s="1"/>
  <c r="C52" i="18"/>
  <c r="D52" i="18" s="1"/>
  <c r="E52" i="18" s="1"/>
  <c r="C53" i="18"/>
  <c r="D53" i="18" s="1"/>
  <c r="E53" i="18" s="1"/>
  <c r="C54" i="18"/>
  <c r="D54" i="18" s="1"/>
  <c r="E54" i="18" s="1"/>
  <c r="C55" i="18"/>
  <c r="D55" i="18" s="1"/>
  <c r="E55" i="18" s="1"/>
  <c r="C56" i="18"/>
  <c r="D56" i="18" s="1"/>
  <c r="E56" i="18" s="1"/>
  <c r="C57" i="18"/>
  <c r="D57" i="18" s="1"/>
  <c r="E57" i="18" s="1"/>
  <c r="C58" i="18"/>
  <c r="D58" i="18" s="1"/>
  <c r="E58" i="18" s="1"/>
  <c r="C59" i="18"/>
  <c r="D59" i="18" s="1"/>
  <c r="E59" i="18" s="1"/>
  <c r="C60" i="18"/>
  <c r="D60" i="18" s="1"/>
  <c r="E60" i="18" s="1"/>
  <c r="C61" i="18"/>
  <c r="D61" i="18" s="1"/>
  <c r="E61" i="18" s="1"/>
  <c r="C62" i="18"/>
  <c r="D62" i="18" s="1"/>
  <c r="E62" i="18" s="1"/>
  <c r="C63" i="18"/>
  <c r="D63" i="18" s="1"/>
  <c r="E63" i="18" s="1"/>
  <c r="C64" i="18"/>
  <c r="D64" i="18" s="1"/>
  <c r="E64" i="18" s="1"/>
  <c r="C65" i="18"/>
  <c r="D65" i="18" s="1"/>
  <c r="E65" i="18" s="1"/>
  <c r="C66" i="18"/>
  <c r="D66" i="18" s="1"/>
  <c r="E66" i="18" s="1"/>
  <c r="C67" i="18"/>
  <c r="D67" i="18" s="1"/>
  <c r="E67" i="18" s="1"/>
  <c r="C68" i="18"/>
  <c r="D68" i="18" s="1"/>
  <c r="E68" i="18" s="1"/>
  <c r="C69" i="18"/>
  <c r="D69" i="18" s="1"/>
  <c r="E69" i="18" s="1"/>
  <c r="C70" i="18"/>
  <c r="D70" i="18" s="1"/>
  <c r="E70" i="18" s="1"/>
  <c r="C71" i="18"/>
  <c r="D71" i="18" s="1"/>
  <c r="E71" i="18" s="1"/>
  <c r="C72" i="18"/>
  <c r="D72" i="18" s="1"/>
  <c r="E72" i="18" s="1"/>
  <c r="C73" i="18"/>
  <c r="D73" i="18" s="1"/>
  <c r="E73" i="18" s="1"/>
  <c r="C74" i="18"/>
  <c r="D74" i="18" s="1"/>
  <c r="E74" i="18" s="1"/>
  <c r="C75" i="18"/>
  <c r="D75" i="18" s="1"/>
  <c r="E75" i="18" s="1"/>
  <c r="C76" i="18"/>
  <c r="D76" i="18" s="1"/>
  <c r="E76" i="18" s="1"/>
  <c r="C77" i="18"/>
  <c r="D77" i="18" s="1"/>
  <c r="E77" i="18" s="1"/>
  <c r="C78" i="18"/>
  <c r="D78" i="18" s="1"/>
  <c r="E78" i="18" s="1"/>
  <c r="C79" i="18"/>
  <c r="D79" i="18" s="1"/>
  <c r="E79" i="18" s="1"/>
  <c r="C80" i="18"/>
  <c r="D80" i="18" s="1"/>
  <c r="E80" i="18" s="1"/>
  <c r="C81" i="18"/>
  <c r="D81" i="18" s="1"/>
  <c r="E81" i="18" s="1"/>
  <c r="C82" i="18"/>
  <c r="D82" i="18" s="1"/>
  <c r="E82" i="18" s="1"/>
  <c r="C83" i="18"/>
  <c r="D83" i="18" s="1"/>
  <c r="E83" i="18" s="1"/>
  <c r="C84" i="18"/>
  <c r="D84" i="18" s="1"/>
  <c r="E84" i="18" s="1"/>
  <c r="C85" i="18"/>
  <c r="D85" i="18" s="1"/>
  <c r="E85" i="18" s="1"/>
  <c r="C86" i="18"/>
  <c r="D86" i="18" s="1"/>
  <c r="E86" i="18" s="1"/>
  <c r="C87" i="18"/>
  <c r="D87" i="18" s="1"/>
  <c r="E87" i="18" s="1"/>
  <c r="C88" i="18"/>
  <c r="D88" i="18" s="1"/>
  <c r="E88" i="18" s="1"/>
  <c r="C89" i="18"/>
  <c r="D89" i="18" s="1"/>
  <c r="E89" i="18" s="1"/>
  <c r="C90" i="18"/>
  <c r="D90" i="18" s="1"/>
  <c r="E90" i="18" s="1"/>
  <c r="C91" i="18"/>
  <c r="D91" i="18" s="1"/>
  <c r="E91" i="18" s="1"/>
  <c r="C92" i="18"/>
  <c r="D92" i="18" s="1"/>
  <c r="E92" i="18" s="1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C11" i="17"/>
  <c r="D11" i="17" s="1"/>
  <c r="E11" i="17" s="1"/>
  <c r="C12" i="17"/>
  <c r="D12" i="17" s="1"/>
  <c r="E12" i="17" s="1"/>
  <c r="C13" i="17"/>
  <c r="D13" i="17" s="1"/>
  <c r="E13" i="17" s="1"/>
  <c r="C14" i="17"/>
  <c r="D14" i="17" s="1"/>
  <c r="E14" i="17" s="1"/>
  <c r="C15" i="17"/>
  <c r="D15" i="17" s="1"/>
  <c r="E15" i="17" s="1"/>
  <c r="C16" i="17"/>
  <c r="D16" i="17" s="1"/>
  <c r="E16" i="17" s="1"/>
  <c r="C17" i="17"/>
  <c r="D17" i="17" s="1"/>
  <c r="E17" i="17" s="1"/>
  <c r="C18" i="17"/>
  <c r="D18" i="17" s="1"/>
  <c r="E18" i="17" s="1"/>
  <c r="C19" i="17"/>
  <c r="D19" i="17" s="1"/>
  <c r="E19" i="17" s="1"/>
  <c r="C20" i="17"/>
  <c r="D20" i="17" s="1"/>
  <c r="E20" i="17" s="1"/>
  <c r="C21" i="17"/>
  <c r="D21" i="17" s="1"/>
  <c r="E21" i="17" s="1"/>
  <c r="C22" i="17"/>
  <c r="D22" i="17" s="1"/>
  <c r="E22" i="17" s="1"/>
  <c r="C23" i="17"/>
  <c r="D23" i="17" s="1"/>
  <c r="E23" i="17" s="1"/>
  <c r="C24" i="17"/>
  <c r="D24" i="17" s="1"/>
  <c r="E24" i="17" s="1"/>
  <c r="C25" i="17"/>
  <c r="D25" i="17" s="1"/>
  <c r="E25" i="17" s="1"/>
  <c r="C26" i="17"/>
  <c r="D26" i="17" s="1"/>
  <c r="E26" i="17" s="1"/>
  <c r="C27" i="17"/>
  <c r="D27" i="17" s="1"/>
  <c r="E27" i="17" s="1"/>
  <c r="C28" i="17"/>
  <c r="D28" i="17" s="1"/>
  <c r="E28" i="17" s="1"/>
  <c r="C29" i="17"/>
  <c r="D29" i="17" s="1"/>
  <c r="E29" i="17" s="1"/>
  <c r="C30" i="17"/>
  <c r="D30" i="17" s="1"/>
  <c r="E30" i="17" s="1"/>
  <c r="C31" i="17"/>
  <c r="D31" i="17" s="1"/>
  <c r="E31" i="17" s="1"/>
  <c r="C32" i="17"/>
  <c r="D32" i="17" s="1"/>
  <c r="E32" i="17" s="1"/>
  <c r="C33" i="17"/>
  <c r="D33" i="17" s="1"/>
  <c r="E33" i="17" s="1"/>
  <c r="C34" i="17"/>
  <c r="D34" i="17" s="1"/>
  <c r="E34" i="17" s="1"/>
  <c r="C35" i="17"/>
  <c r="D35" i="17" s="1"/>
  <c r="E35" i="17" s="1"/>
  <c r="C36" i="17"/>
  <c r="D36" i="17" s="1"/>
  <c r="E36" i="17" s="1"/>
  <c r="C37" i="17"/>
  <c r="D37" i="17" s="1"/>
  <c r="E37" i="17" s="1"/>
  <c r="C38" i="17"/>
  <c r="D38" i="17" s="1"/>
  <c r="E38" i="17" s="1"/>
  <c r="C39" i="17"/>
  <c r="D39" i="17" s="1"/>
  <c r="E39" i="17" s="1"/>
  <c r="C40" i="17"/>
  <c r="D40" i="17" s="1"/>
  <c r="E40" i="17" s="1"/>
  <c r="C41" i="17"/>
  <c r="D41" i="17" s="1"/>
  <c r="E41" i="17" s="1"/>
  <c r="C42" i="17"/>
  <c r="D42" i="17" s="1"/>
  <c r="E42" i="17" s="1"/>
  <c r="C43" i="17"/>
  <c r="D43" i="17" s="1"/>
  <c r="E43" i="17" s="1"/>
  <c r="C44" i="17"/>
  <c r="D44" i="17" s="1"/>
  <c r="E44" i="17" s="1"/>
  <c r="C45" i="17"/>
  <c r="D45" i="17" s="1"/>
  <c r="E45" i="17" s="1"/>
  <c r="C46" i="17"/>
  <c r="D46" i="17" s="1"/>
  <c r="E46" i="17" s="1"/>
  <c r="C47" i="17"/>
  <c r="D47" i="17" s="1"/>
  <c r="E47" i="17" s="1"/>
  <c r="C48" i="17"/>
  <c r="D48" i="17" s="1"/>
  <c r="E48" i="17" s="1"/>
  <c r="C49" i="17"/>
  <c r="D49" i="17" s="1"/>
  <c r="E49" i="17" s="1"/>
  <c r="C50" i="17"/>
  <c r="D50" i="17" s="1"/>
  <c r="E50" i="17" s="1"/>
  <c r="C51" i="17"/>
  <c r="D51" i="17" s="1"/>
  <c r="E51" i="17" s="1"/>
  <c r="C52" i="17"/>
  <c r="D52" i="17" s="1"/>
  <c r="E52" i="17" s="1"/>
  <c r="C53" i="17"/>
  <c r="D53" i="17" s="1"/>
  <c r="E53" i="17" s="1"/>
  <c r="C54" i="17"/>
  <c r="D54" i="17" s="1"/>
  <c r="E54" i="17" s="1"/>
  <c r="C55" i="17"/>
  <c r="D55" i="17" s="1"/>
  <c r="E55" i="17" s="1"/>
  <c r="C56" i="17"/>
  <c r="D56" i="17" s="1"/>
  <c r="E56" i="17" s="1"/>
  <c r="C57" i="17"/>
  <c r="D57" i="17" s="1"/>
  <c r="E57" i="17" s="1"/>
  <c r="C58" i="17"/>
  <c r="D58" i="17" s="1"/>
  <c r="E58" i="17" s="1"/>
  <c r="C59" i="17"/>
  <c r="D59" i="17" s="1"/>
  <c r="E59" i="17" s="1"/>
  <c r="C60" i="17"/>
  <c r="D60" i="17" s="1"/>
  <c r="E60" i="17" s="1"/>
  <c r="C61" i="17"/>
  <c r="D61" i="17" s="1"/>
  <c r="E61" i="17" s="1"/>
  <c r="C62" i="17"/>
  <c r="D62" i="17" s="1"/>
  <c r="E62" i="17" s="1"/>
  <c r="C63" i="17"/>
  <c r="D63" i="17" s="1"/>
  <c r="E63" i="17" s="1"/>
  <c r="C64" i="17"/>
  <c r="D64" i="17" s="1"/>
  <c r="E64" i="17" s="1"/>
  <c r="C65" i="17"/>
  <c r="D65" i="17" s="1"/>
  <c r="E65" i="17" s="1"/>
  <c r="C66" i="17"/>
  <c r="D66" i="17" s="1"/>
  <c r="E66" i="17" s="1"/>
  <c r="C67" i="17"/>
  <c r="D67" i="17" s="1"/>
  <c r="E67" i="17" s="1"/>
  <c r="C68" i="17"/>
  <c r="D68" i="17" s="1"/>
  <c r="E68" i="17" s="1"/>
  <c r="C69" i="17"/>
  <c r="D69" i="17" s="1"/>
  <c r="E69" i="17" s="1"/>
  <c r="C70" i="17"/>
  <c r="D70" i="17" s="1"/>
  <c r="E70" i="17" s="1"/>
  <c r="C71" i="17"/>
  <c r="D71" i="17" s="1"/>
  <c r="E71" i="17" s="1"/>
  <c r="C72" i="17"/>
  <c r="D72" i="17" s="1"/>
  <c r="E72" i="17" s="1"/>
  <c r="C73" i="17"/>
  <c r="D73" i="17" s="1"/>
  <c r="E73" i="17" s="1"/>
  <c r="C74" i="17"/>
  <c r="D74" i="17" s="1"/>
  <c r="E74" i="17" s="1"/>
  <c r="C75" i="17"/>
  <c r="D75" i="17" s="1"/>
  <c r="E75" i="17" s="1"/>
  <c r="C76" i="17"/>
  <c r="D76" i="17" s="1"/>
  <c r="E76" i="17" s="1"/>
  <c r="C77" i="17"/>
  <c r="D77" i="17" s="1"/>
  <c r="E77" i="17" s="1"/>
  <c r="C78" i="17"/>
  <c r="D78" i="17" s="1"/>
  <c r="E78" i="17" s="1"/>
  <c r="C79" i="17"/>
  <c r="D79" i="17" s="1"/>
  <c r="E79" i="17" s="1"/>
  <c r="C80" i="17"/>
  <c r="D80" i="17" s="1"/>
  <c r="E80" i="17" s="1"/>
  <c r="C81" i="17"/>
  <c r="D81" i="17" s="1"/>
  <c r="E81" i="17" s="1"/>
  <c r="C82" i="17"/>
  <c r="D82" i="17" s="1"/>
  <c r="E82" i="17" s="1"/>
  <c r="C83" i="17"/>
  <c r="D83" i="17" s="1"/>
  <c r="E83" i="17" s="1"/>
  <c r="C84" i="17"/>
  <c r="D84" i="17" s="1"/>
  <c r="E84" i="17" s="1"/>
  <c r="C85" i="17"/>
  <c r="D85" i="17" s="1"/>
  <c r="E85" i="17" s="1"/>
  <c r="C86" i="17"/>
  <c r="D86" i="17" s="1"/>
  <c r="E86" i="17" s="1"/>
  <c r="C87" i="17"/>
  <c r="D87" i="17" s="1"/>
  <c r="E87" i="17" s="1"/>
  <c r="C88" i="17"/>
  <c r="D88" i="17" s="1"/>
  <c r="E88" i="17" s="1"/>
  <c r="C89" i="17"/>
  <c r="D89" i="17" s="1"/>
  <c r="E89" i="17" s="1"/>
  <c r="C90" i="17"/>
  <c r="D90" i="17" s="1"/>
  <c r="E90" i="17" s="1"/>
  <c r="C91" i="17"/>
  <c r="D91" i="17" s="1"/>
  <c r="E91" i="17" s="1"/>
  <c r="C92" i="17"/>
  <c r="D92" i="17" s="1"/>
  <c r="E92" i="17" s="1"/>
  <c r="C93" i="17"/>
  <c r="D93" i="17" s="1"/>
  <c r="E93" i="17" s="1"/>
  <c r="C94" i="17"/>
  <c r="D94" i="17" s="1"/>
  <c r="E94" i="17" s="1"/>
  <c r="C95" i="17"/>
  <c r="D95" i="17" s="1"/>
  <c r="E95" i="17" s="1"/>
  <c r="C96" i="17"/>
  <c r="D96" i="17" s="1"/>
  <c r="E96" i="17" s="1"/>
  <c r="C97" i="17"/>
  <c r="D97" i="17" s="1"/>
  <c r="E97" i="17" s="1"/>
  <c r="C98" i="17"/>
  <c r="D98" i="17" s="1"/>
  <c r="E98" i="17" s="1"/>
  <c r="C99" i="17"/>
  <c r="D99" i="17" s="1"/>
  <c r="E99" i="17" s="1"/>
  <c r="C100" i="17"/>
  <c r="D100" i="17" s="1"/>
  <c r="E100" i="17" s="1"/>
  <c r="C101" i="17"/>
  <c r="D101" i="17" s="1"/>
  <c r="E101" i="17" s="1"/>
  <c r="C102" i="17"/>
  <c r="D102" i="17" s="1"/>
  <c r="E102" i="17" s="1"/>
  <c r="C103" i="17"/>
  <c r="D103" i="17" s="1"/>
  <c r="E103" i="17" s="1"/>
  <c r="C104" i="17"/>
  <c r="D104" i="17" s="1"/>
  <c r="E104" i="17" s="1"/>
  <c r="C105" i="17"/>
  <c r="D105" i="17" s="1"/>
  <c r="E105" i="17" s="1"/>
  <c r="C106" i="17"/>
  <c r="D106" i="17" s="1"/>
  <c r="E106" i="17" s="1"/>
  <c r="C107" i="17"/>
  <c r="D107" i="17" s="1"/>
  <c r="E107" i="17" s="1"/>
  <c r="C108" i="17"/>
  <c r="D108" i="17" s="1"/>
  <c r="E108" i="17" s="1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C15" i="16"/>
  <c r="D15" i="16" s="1"/>
  <c r="E15" i="16" s="1"/>
  <c r="C16" i="16"/>
  <c r="D16" i="16" s="1"/>
  <c r="E16" i="16" s="1"/>
  <c r="C17" i="16"/>
  <c r="D17" i="16" s="1"/>
  <c r="E17" i="16" s="1"/>
  <c r="C18" i="16"/>
  <c r="D18" i="16" s="1"/>
  <c r="E18" i="16" s="1"/>
  <c r="C19" i="16"/>
  <c r="D19" i="16" s="1"/>
  <c r="E19" i="16" s="1"/>
  <c r="C20" i="16"/>
  <c r="D20" i="16" s="1"/>
  <c r="E20" i="16" s="1"/>
  <c r="C21" i="16"/>
  <c r="D21" i="16" s="1"/>
  <c r="E21" i="16" s="1"/>
  <c r="C22" i="16"/>
  <c r="D22" i="16" s="1"/>
  <c r="E22" i="16" s="1"/>
  <c r="C23" i="16"/>
  <c r="D23" i="16" s="1"/>
  <c r="E23" i="16" s="1"/>
  <c r="C24" i="16"/>
  <c r="D24" i="16" s="1"/>
  <c r="E24" i="16" s="1"/>
  <c r="C25" i="16"/>
  <c r="D25" i="16" s="1"/>
  <c r="E25" i="16" s="1"/>
  <c r="C26" i="16"/>
  <c r="D26" i="16" s="1"/>
  <c r="E26" i="16" s="1"/>
  <c r="C27" i="16"/>
  <c r="D27" i="16" s="1"/>
  <c r="E27" i="16" s="1"/>
  <c r="C28" i="16"/>
  <c r="D28" i="16" s="1"/>
  <c r="E28" i="16" s="1"/>
  <c r="C29" i="16"/>
  <c r="D29" i="16" s="1"/>
  <c r="E29" i="16" s="1"/>
  <c r="C30" i="16"/>
  <c r="D30" i="16" s="1"/>
  <c r="E30" i="16" s="1"/>
  <c r="C31" i="16"/>
  <c r="D31" i="16" s="1"/>
  <c r="E31" i="16" s="1"/>
  <c r="C32" i="16"/>
  <c r="D32" i="16" s="1"/>
  <c r="E32" i="16" s="1"/>
  <c r="C33" i="16"/>
  <c r="D33" i="16" s="1"/>
  <c r="E33" i="16" s="1"/>
  <c r="C34" i="16"/>
  <c r="D34" i="16" s="1"/>
  <c r="E34" i="16" s="1"/>
  <c r="C35" i="16"/>
  <c r="D35" i="16" s="1"/>
  <c r="E35" i="16" s="1"/>
  <c r="C36" i="16"/>
  <c r="D36" i="16" s="1"/>
  <c r="E36" i="16" s="1"/>
  <c r="C37" i="16"/>
  <c r="D37" i="16" s="1"/>
  <c r="E37" i="16" s="1"/>
  <c r="C38" i="16"/>
  <c r="D38" i="16" s="1"/>
  <c r="E38" i="16" s="1"/>
  <c r="C39" i="16"/>
  <c r="D39" i="16" s="1"/>
  <c r="E39" i="16" s="1"/>
  <c r="C40" i="16"/>
  <c r="D40" i="16" s="1"/>
  <c r="E40" i="16" s="1"/>
  <c r="C41" i="16"/>
  <c r="D41" i="16" s="1"/>
  <c r="E41" i="16" s="1"/>
  <c r="C42" i="16"/>
  <c r="D42" i="16" s="1"/>
  <c r="E42" i="16" s="1"/>
  <c r="C43" i="16"/>
  <c r="D43" i="16" s="1"/>
  <c r="E43" i="16" s="1"/>
  <c r="C44" i="16"/>
  <c r="D44" i="16" s="1"/>
  <c r="E44" i="16" s="1"/>
  <c r="C45" i="16"/>
  <c r="D45" i="16" s="1"/>
  <c r="E45" i="16" s="1"/>
  <c r="C46" i="16"/>
  <c r="D46" i="16" s="1"/>
  <c r="E46" i="16" s="1"/>
  <c r="C47" i="16"/>
  <c r="D47" i="16" s="1"/>
  <c r="E47" i="16" s="1"/>
  <c r="C48" i="16"/>
  <c r="D48" i="16" s="1"/>
  <c r="E48" i="16" s="1"/>
  <c r="C49" i="16"/>
  <c r="D49" i="16" s="1"/>
  <c r="E49" i="16" s="1"/>
  <c r="C50" i="16"/>
  <c r="D50" i="16" s="1"/>
  <c r="E50" i="16" s="1"/>
  <c r="C51" i="16"/>
  <c r="D51" i="16" s="1"/>
  <c r="E51" i="16" s="1"/>
  <c r="C52" i="16"/>
  <c r="D52" i="16" s="1"/>
  <c r="E52" i="16" s="1"/>
  <c r="C53" i="16"/>
  <c r="D53" i="16" s="1"/>
  <c r="E53" i="16" s="1"/>
  <c r="C54" i="16"/>
  <c r="D54" i="16" s="1"/>
  <c r="E54" i="16" s="1"/>
  <c r="C55" i="16"/>
  <c r="D55" i="16" s="1"/>
  <c r="E55" i="16" s="1"/>
  <c r="C56" i="16"/>
  <c r="D56" i="16" s="1"/>
  <c r="E56" i="16" s="1"/>
  <c r="C57" i="16"/>
  <c r="D57" i="16" s="1"/>
  <c r="E57" i="16" s="1"/>
  <c r="C58" i="16"/>
  <c r="D58" i="16" s="1"/>
  <c r="E58" i="16" s="1"/>
  <c r="C59" i="16"/>
  <c r="D59" i="16" s="1"/>
  <c r="E59" i="16" s="1"/>
  <c r="C60" i="16"/>
  <c r="D60" i="16" s="1"/>
  <c r="E60" i="16" s="1"/>
  <c r="C61" i="16"/>
  <c r="D61" i="16" s="1"/>
  <c r="E61" i="16" s="1"/>
  <c r="C62" i="16"/>
  <c r="D62" i="16" s="1"/>
  <c r="E62" i="16" s="1"/>
  <c r="C63" i="16"/>
  <c r="D63" i="16" s="1"/>
  <c r="E63" i="16" s="1"/>
  <c r="C64" i="16"/>
  <c r="D64" i="16" s="1"/>
  <c r="E64" i="16" s="1"/>
  <c r="C65" i="16"/>
  <c r="D65" i="16" s="1"/>
  <c r="E65" i="16" s="1"/>
  <c r="C66" i="16"/>
  <c r="D66" i="16" s="1"/>
  <c r="E66" i="16" s="1"/>
  <c r="C67" i="16"/>
  <c r="D67" i="16" s="1"/>
  <c r="E67" i="16" s="1"/>
  <c r="C68" i="16"/>
  <c r="D68" i="16" s="1"/>
  <c r="E68" i="16" s="1"/>
  <c r="C69" i="16"/>
  <c r="D69" i="16" s="1"/>
  <c r="E69" i="16" s="1"/>
  <c r="C70" i="16"/>
  <c r="D70" i="16" s="1"/>
  <c r="E70" i="16" s="1"/>
  <c r="C71" i="16"/>
  <c r="D71" i="16" s="1"/>
  <c r="E71" i="16" s="1"/>
  <c r="C72" i="16"/>
  <c r="D72" i="16" s="1"/>
  <c r="E72" i="16" s="1"/>
  <c r="C73" i="16"/>
  <c r="D73" i="16" s="1"/>
  <c r="E73" i="16" s="1"/>
  <c r="C74" i="16"/>
  <c r="D74" i="16" s="1"/>
  <c r="E74" i="16" s="1"/>
  <c r="C75" i="16"/>
  <c r="D75" i="16" s="1"/>
  <c r="E75" i="16" s="1"/>
  <c r="C76" i="16"/>
  <c r="D76" i="16" s="1"/>
  <c r="E76" i="16" s="1"/>
  <c r="C77" i="16"/>
  <c r="D77" i="16" s="1"/>
  <c r="E77" i="16" s="1"/>
  <c r="C78" i="16"/>
  <c r="D78" i="16" s="1"/>
  <c r="E78" i="16" s="1"/>
  <c r="C79" i="16"/>
  <c r="D79" i="16" s="1"/>
  <c r="E79" i="16" s="1"/>
  <c r="C80" i="16"/>
  <c r="D80" i="16" s="1"/>
  <c r="E80" i="16" s="1"/>
  <c r="C81" i="16"/>
  <c r="D81" i="16" s="1"/>
  <c r="E81" i="16" s="1"/>
  <c r="C82" i="16"/>
  <c r="D82" i="16" s="1"/>
  <c r="E82" i="16" s="1"/>
  <c r="C83" i="16"/>
  <c r="D83" i="16" s="1"/>
  <c r="E83" i="16" s="1"/>
  <c r="C84" i="16"/>
  <c r="D84" i="16" s="1"/>
  <c r="E84" i="16" s="1"/>
  <c r="C85" i="16"/>
  <c r="D85" i="16" s="1"/>
  <c r="E85" i="16" s="1"/>
  <c r="C86" i="16"/>
  <c r="D86" i="16" s="1"/>
  <c r="E86" i="16" s="1"/>
  <c r="C87" i="16"/>
  <c r="D87" i="16" s="1"/>
  <c r="E87" i="16" s="1"/>
  <c r="C88" i="16"/>
  <c r="D88" i="16" s="1"/>
  <c r="E88" i="16" s="1"/>
  <c r="C89" i="16"/>
  <c r="D89" i="16" s="1"/>
  <c r="E89" i="16" s="1"/>
  <c r="C90" i="16"/>
  <c r="D90" i="16" s="1"/>
  <c r="E90" i="16" s="1"/>
  <c r="C91" i="16"/>
  <c r="D91" i="16" s="1"/>
  <c r="E91" i="16" s="1"/>
  <c r="C92" i="16"/>
  <c r="D92" i="16" s="1"/>
  <c r="E92" i="16" s="1"/>
  <c r="C93" i="16"/>
  <c r="D93" i="16" s="1"/>
  <c r="E93" i="16" s="1"/>
  <c r="C94" i="16"/>
  <c r="D94" i="16" s="1"/>
  <c r="E94" i="16" s="1"/>
  <c r="C95" i="16"/>
  <c r="D95" i="16" s="1"/>
  <c r="E95" i="16" s="1"/>
  <c r="C96" i="16"/>
  <c r="D96" i="16" s="1"/>
  <c r="E96" i="16" s="1"/>
  <c r="C97" i="16"/>
  <c r="D97" i="16" s="1"/>
  <c r="E97" i="16" s="1"/>
  <c r="C98" i="16"/>
  <c r="D98" i="16" s="1"/>
  <c r="E98" i="16" s="1"/>
  <c r="C99" i="16"/>
  <c r="D99" i="16" s="1"/>
  <c r="E99" i="16" s="1"/>
  <c r="C100" i="16"/>
  <c r="D100" i="16" s="1"/>
  <c r="E100" i="16" s="1"/>
  <c r="C101" i="16"/>
  <c r="D101" i="16" s="1"/>
  <c r="E101" i="16" s="1"/>
  <c r="C102" i="16"/>
  <c r="D102" i="16" s="1"/>
  <c r="E102" i="16" s="1"/>
  <c r="C103" i="16"/>
  <c r="D103" i="16" s="1"/>
  <c r="E103" i="16" s="1"/>
  <c r="C104" i="16"/>
  <c r="D104" i="16" s="1"/>
  <c r="E104" i="16" s="1"/>
  <c r="C105" i="16"/>
  <c r="D105" i="16" s="1"/>
  <c r="E105" i="16" s="1"/>
  <c r="C106" i="16"/>
  <c r="D106" i="16" s="1"/>
  <c r="E106" i="16" s="1"/>
  <c r="H5" i="15"/>
  <c r="H6" i="15"/>
  <c r="H7" i="15"/>
  <c r="H8" i="15"/>
  <c r="H9" i="15"/>
  <c r="H10" i="15"/>
  <c r="H11" i="15"/>
  <c r="H12" i="15"/>
  <c r="H13" i="15"/>
  <c r="H14" i="15"/>
  <c r="H15" i="15"/>
  <c r="H16" i="15"/>
  <c r="C15" i="15"/>
  <c r="D15" i="15" s="1"/>
  <c r="E15" i="15" s="1"/>
  <c r="C16" i="15"/>
  <c r="D16" i="15" s="1"/>
  <c r="E16" i="15" s="1"/>
  <c r="C17" i="15"/>
  <c r="D17" i="15" s="1"/>
  <c r="E17" i="15" s="1"/>
  <c r="C18" i="15"/>
  <c r="D18" i="15" s="1"/>
  <c r="E18" i="15" s="1"/>
  <c r="C19" i="15"/>
  <c r="D19" i="15" s="1"/>
  <c r="E19" i="15" s="1"/>
  <c r="C20" i="15"/>
  <c r="D20" i="15" s="1"/>
  <c r="E20" i="15" s="1"/>
  <c r="C21" i="15"/>
  <c r="D21" i="15" s="1"/>
  <c r="E21" i="15" s="1"/>
  <c r="C22" i="15"/>
  <c r="D22" i="15" s="1"/>
  <c r="E22" i="15" s="1"/>
  <c r="C23" i="15"/>
  <c r="D23" i="15" s="1"/>
  <c r="E23" i="15" s="1"/>
  <c r="C24" i="15"/>
  <c r="D24" i="15" s="1"/>
  <c r="E24" i="15" s="1"/>
  <c r="C25" i="15"/>
  <c r="D25" i="15" s="1"/>
  <c r="E25" i="15" s="1"/>
  <c r="C26" i="15"/>
  <c r="D26" i="15" s="1"/>
  <c r="E26" i="15" s="1"/>
  <c r="C27" i="15"/>
  <c r="D27" i="15" s="1"/>
  <c r="E27" i="15" s="1"/>
  <c r="C28" i="15"/>
  <c r="D28" i="15" s="1"/>
  <c r="E28" i="15" s="1"/>
  <c r="C29" i="15"/>
  <c r="D29" i="15" s="1"/>
  <c r="E29" i="15" s="1"/>
  <c r="C30" i="15"/>
  <c r="D30" i="15" s="1"/>
  <c r="E30" i="15" s="1"/>
  <c r="C31" i="15"/>
  <c r="D31" i="15" s="1"/>
  <c r="E31" i="15" s="1"/>
  <c r="C32" i="15"/>
  <c r="D32" i="15" s="1"/>
  <c r="E32" i="15" s="1"/>
  <c r="C33" i="15"/>
  <c r="D33" i="15" s="1"/>
  <c r="E33" i="15" s="1"/>
  <c r="C34" i="15"/>
  <c r="D34" i="15" s="1"/>
  <c r="E34" i="15" s="1"/>
  <c r="C35" i="15"/>
  <c r="D35" i="15" s="1"/>
  <c r="E35" i="15" s="1"/>
  <c r="C36" i="15"/>
  <c r="D36" i="15" s="1"/>
  <c r="E36" i="15" s="1"/>
  <c r="C37" i="15"/>
  <c r="D37" i="15" s="1"/>
  <c r="E37" i="15" s="1"/>
  <c r="C38" i="15"/>
  <c r="D38" i="15" s="1"/>
  <c r="E38" i="15" s="1"/>
  <c r="C39" i="15"/>
  <c r="D39" i="15" s="1"/>
  <c r="E39" i="15" s="1"/>
  <c r="C40" i="15"/>
  <c r="D40" i="15" s="1"/>
  <c r="E40" i="15" s="1"/>
  <c r="C41" i="15"/>
  <c r="D41" i="15" s="1"/>
  <c r="E41" i="15" s="1"/>
  <c r="C42" i="15"/>
  <c r="D42" i="15" s="1"/>
  <c r="E42" i="15" s="1"/>
  <c r="C43" i="15"/>
  <c r="D43" i="15" s="1"/>
  <c r="E43" i="15" s="1"/>
  <c r="C44" i="15"/>
  <c r="D44" i="15" s="1"/>
  <c r="E44" i="15" s="1"/>
  <c r="C45" i="15"/>
  <c r="D45" i="15" s="1"/>
  <c r="E45" i="15" s="1"/>
  <c r="C46" i="15"/>
  <c r="D46" i="15" s="1"/>
  <c r="E46" i="15" s="1"/>
  <c r="C47" i="15"/>
  <c r="D47" i="15" s="1"/>
  <c r="E47" i="15" s="1"/>
  <c r="C48" i="15"/>
  <c r="D48" i="15" s="1"/>
  <c r="E48" i="15" s="1"/>
  <c r="C49" i="15"/>
  <c r="D49" i="15" s="1"/>
  <c r="E49" i="15" s="1"/>
  <c r="C50" i="15"/>
  <c r="D50" i="15" s="1"/>
  <c r="E50" i="15" s="1"/>
  <c r="C51" i="15"/>
  <c r="D51" i="15" s="1"/>
  <c r="E51" i="15" s="1"/>
  <c r="C52" i="15"/>
  <c r="D52" i="15" s="1"/>
  <c r="E52" i="15" s="1"/>
  <c r="C53" i="15"/>
  <c r="D53" i="15" s="1"/>
  <c r="E53" i="15" s="1"/>
  <c r="C54" i="15"/>
  <c r="D54" i="15" s="1"/>
  <c r="E54" i="15" s="1"/>
  <c r="C55" i="15"/>
  <c r="D55" i="15" s="1"/>
  <c r="E55" i="15" s="1"/>
  <c r="C56" i="15"/>
  <c r="D56" i="15" s="1"/>
  <c r="E56" i="15" s="1"/>
  <c r="C57" i="15"/>
  <c r="D57" i="15" s="1"/>
  <c r="E57" i="15" s="1"/>
  <c r="C58" i="15"/>
  <c r="D58" i="15" s="1"/>
  <c r="E58" i="15" s="1"/>
  <c r="C59" i="15"/>
  <c r="D59" i="15" s="1"/>
  <c r="E59" i="15" s="1"/>
  <c r="C60" i="15"/>
  <c r="D60" i="15" s="1"/>
  <c r="E60" i="15" s="1"/>
  <c r="C61" i="15"/>
  <c r="D61" i="15" s="1"/>
  <c r="E61" i="15" s="1"/>
  <c r="C62" i="15"/>
  <c r="D62" i="15" s="1"/>
  <c r="E62" i="15" s="1"/>
  <c r="C63" i="15"/>
  <c r="D63" i="15" s="1"/>
  <c r="E63" i="15" s="1"/>
  <c r="C64" i="15"/>
  <c r="D64" i="15" s="1"/>
  <c r="E64" i="15" s="1"/>
  <c r="C65" i="15"/>
  <c r="D65" i="15" s="1"/>
  <c r="E65" i="15" s="1"/>
  <c r="C66" i="15"/>
  <c r="D66" i="15" s="1"/>
  <c r="E66" i="15" s="1"/>
  <c r="C67" i="15"/>
  <c r="D67" i="15" s="1"/>
  <c r="E67" i="15" s="1"/>
  <c r="C68" i="15"/>
  <c r="D68" i="15" s="1"/>
  <c r="E68" i="15" s="1"/>
  <c r="C69" i="15"/>
  <c r="D69" i="15" s="1"/>
  <c r="E69" i="15" s="1"/>
  <c r="C70" i="15"/>
  <c r="D70" i="15" s="1"/>
  <c r="E70" i="15" s="1"/>
  <c r="C71" i="15"/>
  <c r="D71" i="15" s="1"/>
  <c r="E71" i="15" s="1"/>
  <c r="C72" i="15"/>
  <c r="D72" i="15" s="1"/>
  <c r="E72" i="15" s="1"/>
  <c r="C73" i="15"/>
  <c r="D73" i="15" s="1"/>
  <c r="E73" i="15" s="1"/>
  <c r="C74" i="15"/>
  <c r="D74" i="15" s="1"/>
  <c r="E74" i="15" s="1"/>
  <c r="C75" i="15"/>
  <c r="D75" i="15" s="1"/>
  <c r="E75" i="15" s="1"/>
  <c r="C76" i="15"/>
  <c r="D76" i="15" s="1"/>
  <c r="E76" i="15" s="1"/>
  <c r="C77" i="15"/>
  <c r="D77" i="15" s="1"/>
  <c r="E77" i="15" s="1"/>
  <c r="C78" i="15"/>
  <c r="D78" i="15" s="1"/>
  <c r="E78" i="15" s="1"/>
  <c r="C79" i="15"/>
  <c r="D79" i="15" s="1"/>
  <c r="E79" i="15" s="1"/>
  <c r="C80" i="15"/>
  <c r="D80" i="15" s="1"/>
  <c r="E80" i="15" s="1"/>
  <c r="C81" i="15"/>
  <c r="D81" i="15" s="1"/>
  <c r="E81" i="15" s="1"/>
  <c r="C82" i="15"/>
  <c r="D82" i="15" s="1"/>
  <c r="E82" i="15" s="1"/>
  <c r="C83" i="15"/>
  <c r="D83" i="15" s="1"/>
  <c r="E83" i="15" s="1"/>
  <c r="C84" i="15"/>
  <c r="D84" i="15" s="1"/>
  <c r="E84" i="15" s="1"/>
  <c r="C85" i="15"/>
  <c r="D85" i="15" s="1"/>
  <c r="E85" i="15" s="1"/>
  <c r="C86" i="15"/>
  <c r="D86" i="15" s="1"/>
  <c r="E86" i="15" s="1"/>
  <c r="C87" i="15"/>
  <c r="D87" i="15" s="1"/>
  <c r="E87" i="15" s="1"/>
  <c r="C88" i="15"/>
  <c r="D88" i="15" s="1"/>
  <c r="E88" i="15" s="1"/>
  <c r="C89" i="15"/>
  <c r="D89" i="15" s="1"/>
  <c r="E89" i="15" s="1"/>
  <c r="C90" i="15"/>
  <c r="D90" i="15" s="1"/>
  <c r="E90" i="15" s="1"/>
  <c r="C91" i="15"/>
  <c r="D91" i="15" s="1"/>
  <c r="E91" i="15" s="1"/>
  <c r="C92" i="15"/>
  <c r="D92" i="15" s="1"/>
  <c r="E92" i="15" s="1"/>
  <c r="C93" i="15"/>
  <c r="D93" i="15" s="1"/>
  <c r="E93" i="15" s="1"/>
  <c r="C94" i="15"/>
  <c r="D94" i="15" s="1"/>
  <c r="E94" i="15" s="1"/>
  <c r="C95" i="15"/>
  <c r="D95" i="15" s="1"/>
  <c r="E95" i="15" s="1"/>
  <c r="C96" i="15"/>
  <c r="D96" i="15" s="1"/>
  <c r="E96" i="15" s="1"/>
  <c r="C97" i="15"/>
  <c r="D97" i="15" s="1"/>
  <c r="E97" i="15" s="1"/>
  <c r="C98" i="15"/>
  <c r="D98" i="15" s="1"/>
  <c r="E98" i="15" s="1"/>
  <c r="C99" i="15"/>
  <c r="D99" i="15" s="1"/>
  <c r="E99" i="15" s="1"/>
  <c r="C100" i="15"/>
  <c r="D100" i="15" s="1"/>
  <c r="E100" i="15" s="1"/>
  <c r="C101" i="15"/>
  <c r="D101" i="15" s="1"/>
  <c r="E101" i="15" s="1"/>
  <c r="C102" i="15"/>
  <c r="D102" i="15" s="1"/>
  <c r="E102" i="15" s="1"/>
  <c r="C103" i="15"/>
  <c r="D103" i="15" s="1"/>
  <c r="E103" i="15" s="1"/>
  <c r="C104" i="15"/>
  <c r="D104" i="15" s="1"/>
  <c r="E104" i="15" s="1"/>
  <c r="C105" i="15"/>
  <c r="D105" i="15" s="1"/>
  <c r="E105" i="15" s="1"/>
  <c r="C106" i="15"/>
  <c r="D106" i="15" s="1"/>
  <c r="E106" i="15" s="1"/>
  <c r="C107" i="15"/>
  <c r="D107" i="15" s="1"/>
  <c r="E107" i="15" s="1"/>
  <c r="C108" i="15"/>
  <c r="D108" i="15" s="1"/>
  <c r="E108" i="15" s="1"/>
  <c r="C109" i="15"/>
  <c r="D109" i="15" s="1"/>
  <c r="E109" i="15" s="1"/>
  <c r="C110" i="15"/>
  <c r="D110" i="15" s="1"/>
  <c r="E110" i="15" s="1"/>
  <c r="C111" i="15"/>
  <c r="D111" i="15" s="1"/>
  <c r="E111" i="15" s="1"/>
  <c r="C112" i="15"/>
  <c r="D112" i="15" s="1"/>
  <c r="E112" i="15" s="1"/>
  <c r="C113" i="15"/>
  <c r="D113" i="15" s="1"/>
  <c r="E113" i="15" s="1"/>
  <c r="C114" i="15"/>
  <c r="D114" i="15" s="1"/>
  <c r="E114" i="15" s="1"/>
  <c r="C115" i="15"/>
  <c r="D115" i="15" s="1"/>
  <c r="E115" i="15" s="1"/>
  <c r="C116" i="15"/>
  <c r="D116" i="15" s="1"/>
  <c r="E116" i="15" s="1"/>
  <c r="C117" i="15"/>
  <c r="D117" i="15" s="1"/>
  <c r="E117" i="15" s="1"/>
  <c r="C118" i="15"/>
  <c r="D118" i="15" s="1"/>
  <c r="E118" i="15" s="1"/>
  <c r="C119" i="15"/>
  <c r="D119" i="15" s="1"/>
  <c r="E119" i="15" s="1"/>
  <c r="C120" i="15"/>
  <c r="D120" i="15" s="1"/>
  <c r="E120" i="15" s="1"/>
  <c r="C121" i="15"/>
  <c r="D121" i="15" s="1"/>
  <c r="E121" i="15" s="1"/>
  <c r="C122" i="15"/>
  <c r="D122" i="15" s="1"/>
  <c r="E122" i="15" s="1"/>
  <c r="C123" i="15"/>
  <c r="D123" i="15" s="1"/>
  <c r="E123" i="15" s="1"/>
  <c r="C124" i="15"/>
  <c r="D124" i="15" s="1"/>
  <c r="E124" i="15" s="1"/>
  <c r="C125" i="15"/>
  <c r="D125" i="15" s="1"/>
  <c r="E125" i="15" s="1"/>
  <c r="C126" i="15"/>
  <c r="D126" i="15" s="1"/>
  <c r="E126" i="15" s="1"/>
  <c r="C127" i="15"/>
  <c r="D127" i="15" s="1"/>
  <c r="E127" i="15" s="1"/>
  <c r="C128" i="15"/>
  <c r="D128" i="15" s="1"/>
  <c r="E128" i="15" s="1"/>
  <c r="C129" i="15"/>
  <c r="D129" i="15" s="1"/>
  <c r="E129" i="15" s="1"/>
  <c r="C130" i="15"/>
  <c r="D130" i="15" s="1"/>
  <c r="E130" i="15" s="1"/>
  <c r="C131" i="15"/>
  <c r="D131" i="15" s="1"/>
  <c r="E131" i="15" s="1"/>
  <c r="C132" i="15"/>
  <c r="D132" i="15" s="1"/>
  <c r="E132" i="15" s="1"/>
  <c r="C133" i="15"/>
  <c r="D133" i="15" s="1"/>
  <c r="E133" i="15" s="1"/>
  <c r="C134" i="15"/>
  <c r="D134" i="15" s="1"/>
  <c r="E134" i="15" s="1"/>
  <c r="C135" i="15"/>
  <c r="D135" i="15" s="1"/>
  <c r="E135" i="15" s="1"/>
  <c r="C136" i="15"/>
  <c r="D136" i="15" s="1"/>
  <c r="E136" i="15" s="1"/>
  <c r="C137" i="15"/>
  <c r="D137" i="15" s="1"/>
  <c r="E137" i="15" s="1"/>
  <c r="C138" i="15"/>
  <c r="D138" i="15" s="1"/>
  <c r="E138" i="15" s="1"/>
  <c r="C139" i="15"/>
  <c r="D139" i="15" s="1"/>
  <c r="E139" i="15" s="1"/>
  <c r="C140" i="15"/>
  <c r="D140" i="15" s="1"/>
  <c r="E140" i="15" s="1"/>
  <c r="C141" i="15"/>
  <c r="D141" i="15" s="1"/>
  <c r="E141" i="15" s="1"/>
  <c r="C142" i="15"/>
  <c r="D142" i="15" s="1"/>
  <c r="E142" i="15" s="1"/>
  <c r="C143" i="15"/>
  <c r="D143" i="15" s="1"/>
  <c r="E143" i="15" s="1"/>
  <c r="C144" i="15"/>
  <c r="D144" i="15" s="1"/>
  <c r="E144" i="15" s="1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D12" i="14"/>
  <c r="E12" i="14" s="1"/>
  <c r="C12" i="14"/>
  <c r="C13" i="14"/>
  <c r="D13" i="14" s="1"/>
  <c r="E13" i="14" s="1"/>
  <c r="C14" i="14"/>
  <c r="D14" i="14" s="1"/>
  <c r="E14" i="14" s="1"/>
  <c r="C15" i="14"/>
  <c r="D15" i="14" s="1"/>
  <c r="E15" i="14" s="1"/>
  <c r="C16" i="14"/>
  <c r="D16" i="14" s="1"/>
  <c r="E16" i="14" s="1"/>
  <c r="C17" i="14"/>
  <c r="D17" i="14" s="1"/>
  <c r="E17" i="14" s="1"/>
  <c r="C18" i="14"/>
  <c r="D18" i="14" s="1"/>
  <c r="E18" i="14" s="1"/>
  <c r="C19" i="14"/>
  <c r="D19" i="14" s="1"/>
  <c r="E19" i="14" s="1"/>
  <c r="C20" i="14"/>
  <c r="D20" i="14" s="1"/>
  <c r="E20" i="14" s="1"/>
  <c r="C21" i="14"/>
  <c r="D21" i="14" s="1"/>
  <c r="E21" i="14" s="1"/>
  <c r="C22" i="14"/>
  <c r="D22" i="14" s="1"/>
  <c r="E22" i="14" s="1"/>
  <c r="C23" i="14"/>
  <c r="D23" i="14" s="1"/>
  <c r="E23" i="14" s="1"/>
  <c r="C24" i="14"/>
  <c r="D24" i="14" s="1"/>
  <c r="E24" i="14" s="1"/>
  <c r="C25" i="14"/>
  <c r="D25" i="14" s="1"/>
  <c r="E25" i="14" s="1"/>
  <c r="C26" i="14"/>
  <c r="D26" i="14" s="1"/>
  <c r="E26" i="14" s="1"/>
  <c r="C27" i="14"/>
  <c r="D27" i="14" s="1"/>
  <c r="E27" i="14" s="1"/>
  <c r="C28" i="14"/>
  <c r="D28" i="14" s="1"/>
  <c r="E28" i="14" s="1"/>
  <c r="C29" i="14"/>
  <c r="D29" i="14" s="1"/>
  <c r="E29" i="14" s="1"/>
  <c r="C30" i="14"/>
  <c r="D30" i="14" s="1"/>
  <c r="E30" i="14" s="1"/>
  <c r="C31" i="14"/>
  <c r="D31" i="14" s="1"/>
  <c r="E31" i="14" s="1"/>
  <c r="C32" i="14"/>
  <c r="D32" i="14" s="1"/>
  <c r="E32" i="14" s="1"/>
  <c r="C33" i="14"/>
  <c r="D33" i="14" s="1"/>
  <c r="E33" i="14" s="1"/>
  <c r="C34" i="14"/>
  <c r="D34" i="14" s="1"/>
  <c r="E34" i="14" s="1"/>
  <c r="C35" i="14"/>
  <c r="D35" i="14" s="1"/>
  <c r="E35" i="14" s="1"/>
  <c r="C36" i="14"/>
  <c r="D36" i="14" s="1"/>
  <c r="E36" i="14" s="1"/>
  <c r="C37" i="14"/>
  <c r="D37" i="14" s="1"/>
  <c r="E37" i="14" s="1"/>
  <c r="C38" i="14"/>
  <c r="D38" i="14" s="1"/>
  <c r="E38" i="14" s="1"/>
  <c r="C39" i="14"/>
  <c r="D39" i="14" s="1"/>
  <c r="E39" i="14" s="1"/>
  <c r="C40" i="14"/>
  <c r="D40" i="14" s="1"/>
  <c r="E40" i="14" s="1"/>
  <c r="C41" i="14"/>
  <c r="D41" i="14" s="1"/>
  <c r="E41" i="14" s="1"/>
  <c r="C42" i="14"/>
  <c r="D42" i="14" s="1"/>
  <c r="E42" i="14" s="1"/>
  <c r="C43" i="14"/>
  <c r="D43" i="14" s="1"/>
  <c r="E43" i="14" s="1"/>
  <c r="C44" i="14"/>
  <c r="D44" i="14" s="1"/>
  <c r="E44" i="14" s="1"/>
  <c r="C45" i="14"/>
  <c r="D45" i="14" s="1"/>
  <c r="E45" i="14" s="1"/>
  <c r="C46" i="14"/>
  <c r="D46" i="14" s="1"/>
  <c r="E46" i="14" s="1"/>
  <c r="C47" i="14"/>
  <c r="D47" i="14" s="1"/>
  <c r="E47" i="14" s="1"/>
  <c r="C48" i="14"/>
  <c r="D48" i="14" s="1"/>
  <c r="E48" i="14" s="1"/>
  <c r="C49" i="14"/>
  <c r="D49" i="14" s="1"/>
  <c r="E49" i="14" s="1"/>
  <c r="C50" i="14"/>
  <c r="D50" i="14" s="1"/>
  <c r="E50" i="14" s="1"/>
  <c r="C51" i="14"/>
  <c r="D51" i="14" s="1"/>
  <c r="E51" i="14" s="1"/>
  <c r="C52" i="14"/>
  <c r="D52" i="14" s="1"/>
  <c r="E52" i="14" s="1"/>
  <c r="C53" i="14"/>
  <c r="D53" i="14" s="1"/>
  <c r="E53" i="14" s="1"/>
  <c r="C54" i="14"/>
  <c r="D54" i="14" s="1"/>
  <c r="E54" i="14" s="1"/>
  <c r="C55" i="14"/>
  <c r="D55" i="14" s="1"/>
  <c r="E55" i="14" s="1"/>
  <c r="C56" i="14"/>
  <c r="D56" i="14" s="1"/>
  <c r="E56" i="14" s="1"/>
  <c r="C57" i="14"/>
  <c r="D57" i="14" s="1"/>
  <c r="E57" i="14" s="1"/>
  <c r="C58" i="14"/>
  <c r="D58" i="14" s="1"/>
  <c r="E58" i="14" s="1"/>
  <c r="C59" i="14"/>
  <c r="D59" i="14" s="1"/>
  <c r="E59" i="14" s="1"/>
  <c r="C60" i="14"/>
  <c r="D60" i="14" s="1"/>
  <c r="E60" i="14" s="1"/>
  <c r="C61" i="14"/>
  <c r="D61" i="14" s="1"/>
  <c r="E61" i="14" s="1"/>
  <c r="C62" i="14"/>
  <c r="D62" i="14" s="1"/>
  <c r="E62" i="14" s="1"/>
  <c r="C63" i="14"/>
  <c r="D63" i="14" s="1"/>
  <c r="E63" i="14" s="1"/>
  <c r="C64" i="14"/>
  <c r="D64" i="14" s="1"/>
  <c r="E64" i="14" s="1"/>
  <c r="C65" i="14"/>
  <c r="D65" i="14" s="1"/>
  <c r="E65" i="14" s="1"/>
  <c r="C66" i="14"/>
  <c r="D66" i="14" s="1"/>
  <c r="E66" i="14" s="1"/>
  <c r="C67" i="14"/>
  <c r="D67" i="14" s="1"/>
  <c r="E67" i="14" s="1"/>
  <c r="C68" i="14"/>
  <c r="D68" i="14" s="1"/>
  <c r="E68" i="14" s="1"/>
  <c r="C69" i="14"/>
  <c r="D69" i="14" s="1"/>
  <c r="E69" i="14" s="1"/>
  <c r="C70" i="14"/>
  <c r="D70" i="14" s="1"/>
  <c r="E70" i="14" s="1"/>
  <c r="C71" i="14"/>
  <c r="D71" i="14" s="1"/>
  <c r="E71" i="14" s="1"/>
  <c r="C72" i="14"/>
  <c r="D72" i="14" s="1"/>
  <c r="E72" i="14" s="1"/>
  <c r="C73" i="14"/>
  <c r="D73" i="14" s="1"/>
  <c r="E73" i="14" s="1"/>
  <c r="C74" i="14"/>
  <c r="D74" i="14" s="1"/>
  <c r="E74" i="14" s="1"/>
  <c r="C75" i="14"/>
  <c r="D75" i="14" s="1"/>
  <c r="E75" i="14" s="1"/>
  <c r="C76" i="14"/>
  <c r="D76" i="14" s="1"/>
  <c r="E76" i="14" s="1"/>
  <c r="C77" i="14"/>
  <c r="D77" i="14" s="1"/>
  <c r="E77" i="14" s="1"/>
  <c r="C78" i="14"/>
  <c r="D78" i="14" s="1"/>
  <c r="E78" i="14" s="1"/>
  <c r="C79" i="14"/>
  <c r="D79" i="14" s="1"/>
  <c r="E79" i="14" s="1"/>
  <c r="C80" i="14"/>
  <c r="D80" i="14" s="1"/>
  <c r="E80" i="14" s="1"/>
  <c r="C81" i="14"/>
  <c r="D81" i="14" s="1"/>
  <c r="E81" i="14" s="1"/>
  <c r="C82" i="14"/>
  <c r="D82" i="14" s="1"/>
  <c r="E82" i="14" s="1"/>
  <c r="C83" i="14"/>
  <c r="D83" i="14" s="1"/>
  <c r="E83" i="14" s="1"/>
  <c r="C84" i="14"/>
  <c r="D84" i="14" s="1"/>
  <c r="E84" i="14" s="1"/>
  <c r="C85" i="14"/>
  <c r="D85" i="14" s="1"/>
  <c r="E85" i="14" s="1"/>
  <c r="C86" i="14"/>
  <c r="D86" i="14" s="1"/>
  <c r="E86" i="14" s="1"/>
  <c r="C87" i="14"/>
  <c r="D87" i="14" s="1"/>
  <c r="E87" i="14" s="1"/>
  <c r="C88" i="14"/>
  <c r="D88" i="14" s="1"/>
  <c r="E88" i="14" s="1"/>
  <c r="C89" i="14"/>
  <c r="D89" i="14" s="1"/>
  <c r="E89" i="14" s="1"/>
  <c r="C90" i="14"/>
  <c r="D90" i="14" s="1"/>
  <c r="E90" i="14" s="1"/>
  <c r="C91" i="14"/>
  <c r="D91" i="14" s="1"/>
  <c r="E91" i="14" s="1"/>
  <c r="C92" i="14"/>
  <c r="D92" i="14" s="1"/>
  <c r="E92" i="14" s="1"/>
  <c r="C93" i="14"/>
  <c r="D93" i="14" s="1"/>
  <c r="E93" i="14" s="1"/>
  <c r="C94" i="14"/>
  <c r="D94" i="14" s="1"/>
  <c r="E94" i="14" s="1"/>
  <c r="C95" i="14"/>
  <c r="D95" i="14" s="1"/>
  <c r="E95" i="14" s="1"/>
  <c r="C96" i="14"/>
  <c r="D96" i="14" s="1"/>
  <c r="E96" i="14" s="1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D25" i="13"/>
  <c r="E25" i="13" s="1"/>
  <c r="D37" i="13"/>
  <c r="E37" i="13" s="1"/>
  <c r="D73" i="13"/>
  <c r="E73" i="13" s="1"/>
  <c r="D108" i="13"/>
  <c r="E108" i="13" s="1"/>
  <c r="C13" i="13"/>
  <c r="D13" i="13" s="1"/>
  <c r="E13" i="13" s="1"/>
  <c r="C14" i="13"/>
  <c r="D14" i="13" s="1"/>
  <c r="E14" i="13" s="1"/>
  <c r="C15" i="13"/>
  <c r="D15" i="13" s="1"/>
  <c r="E15" i="13" s="1"/>
  <c r="C16" i="13"/>
  <c r="D16" i="13" s="1"/>
  <c r="E16" i="13" s="1"/>
  <c r="C17" i="13"/>
  <c r="D17" i="13" s="1"/>
  <c r="E17" i="13" s="1"/>
  <c r="C18" i="13"/>
  <c r="D18" i="13" s="1"/>
  <c r="E18" i="13" s="1"/>
  <c r="C19" i="13"/>
  <c r="D19" i="13" s="1"/>
  <c r="E19" i="13" s="1"/>
  <c r="C20" i="13"/>
  <c r="D20" i="13" s="1"/>
  <c r="E20" i="13" s="1"/>
  <c r="C21" i="13"/>
  <c r="D21" i="13" s="1"/>
  <c r="E21" i="13" s="1"/>
  <c r="C22" i="13"/>
  <c r="D22" i="13" s="1"/>
  <c r="E22" i="13" s="1"/>
  <c r="C23" i="13"/>
  <c r="D23" i="13" s="1"/>
  <c r="E23" i="13" s="1"/>
  <c r="C24" i="13"/>
  <c r="D24" i="13" s="1"/>
  <c r="E24" i="13" s="1"/>
  <c r="C25" i="13"/>
  <c r="C26" i="13"/>
  <c r="D26" i="13" s="1"/>
  <c r="E26" i="13" s="1"/>
  <c r="C27" i="13"/>
  <c r="D27" i="13" s="1"/>
  <c r="E27" i="13" s="1"/>
  <c r="C28" i="13"/>
  <c r="D28" i="13" s="1"/>
  <c r="E28" i="13" s="1"/>
  <c r="C29" i="13"/>
  <c r="D29" i="13" s="1"/>
  <c r="E29" i="13" s="1"/>
  <c r="C30" i="13"/>
  <c r="D30" i="13" s="1"/>
  <c r="E30" i="13" s="1"/>
  <c r="C31" i="13"/>
  <c r="D31" i="13" s="1"/>
  <c r="E31" i="13" s="1"/>
  <c r="C32" i="13"/>
  <c r="D32" i="13" s="1"/>
  <c r="E32" i="13" s="1"/>
  <c r="C33" i="13"/>
  <c r="D33" i="13" s="1"/>
  <c r="E33" i="13" s="1"/>
  <c r="C34" i="13"/>
  <c r="D34" i="13" s="1"/>
  <c r="E34" i="13" s="1"/>
  <c r="C35" i="13"/>
  <c r="D35" i="13" s="1"/>
  <c r="E35" i="13" s="1"/>
  <c r="C36" i="13"/>
  <c r="D36" i="13" s="1"/>
  <c r="E36" i="13" s="1"/>
  <c r="C37" i="13"/>
  <c r="C38" i="13"/>
  <c r="D38" i="13" s="1"/>
  <c r="E38" i="13" s="1"/>
  <c r="C39" i="13"/>
  <c r="D39" i="13" s="1"/>
  <c r="E39" i="13" s="1"/>
  <c r="C40" i="13"/>
  <c r="D40" i="13" s="1"/>
  <c r="E40" i="13" s="1"/>
  <c r="C41" i="13"/>
  <c r="D41" i="13" s="1"/>
  <c r="E41" i="13" s="1"/>
  <c r="C42" i="13"/>
  <c r="D42" i="13" s="1"/>
  <c r="E42" i="13" s="1"/>
  <c r="C43" i="13"/>
  <c r="D43" i="13" s="1"/>
  <c r="E43" i="13" s="1"/>
  <c r="C44" i="13"/>
  <c r="D44" i="13" s="1"/>
  <c r="E44" i="13" s="1"/>
  <c r="C45" i="13"/>
  <c r="D45" i="13" s="1"/>
  <c r="E45" i="13" s="1"/>
  <c r="C46" i="13"/>
  <c r="D46" i="13" s="1"/>
  <c r="E46" i="13" s="1"/>
  <c r="C47" i="13"/>
  <c r="D47" i="13" s="1"/>
  <c r="E47" i="13" s="1"/>
  <c r="C48" i="13"/>
  <c r="D48" i="13" s="1"/>
  <c r="E48" i="13" s="1"/>
  <c r="C49" i="13"/>
  <c r="D49" i="13" s="1"/>
  <c r="E49" i="13" s="1"/>
  <c r="C50" i="13"/>
  <c r="D50" i="13" s="1"/>
  <c r="E50" i="13" s="1"/>
  <c r="C51" i="13"/>
  <c r="D51" i="13" s="1"/>
  <c r="E51" i="13" s="1"/>
  <c r="C52" i="13"/>
  <c r="D52" i="13" s="1"/>
  <c r="E52" i="13" s="1"/>
  <c r="C53" i="13"/>
  <c r="D53" i="13" s="1"/>
  <c r="E53" i="13" s="1"/>
  <c r="C54" i="13"/>
  <c r="D54" i="13" s="1"/>
  <c r="E54" i="13" s="1"/>
  <c r="C55" i="13"/>
  <c r="D55" i="13" s="1"/>
  <c r="E55" i="13" s="1"/>
  <c r="C56" i="13"/>
  <c r="D56" i="13" s="1"/>
  <c r="E56" i="13" s="1"/>
  <c r="C57" i="13"/>
  <c r="D57" i="13" s="1"/>
  <c r="E57" i="13" s="1"/>
  <c r="C58" i="13"/>
  <c r="D58" i="13" s="1"/>
  <c r="E58" i="13" s="1"/>
  <c r="C59" i="13"/>
  <c r="D59" i="13" s="1"/>
  <c r="E59" i="13" s="1"/>
  <c r="C60" i="13"/>
  <c r="D60" i="13" s="1"/>
  <c r="E60" i="13" s="1"/>
  <c r="C61" i="13"/>
  <c r="D61" i="13" s="1"/>
  <c r="E61" i="13" s="1"/>
  <c r="C62" i="13"/>
  <c r="D62" i="13" s="1"/>
  <c r="E62" i="13" s="1"/>
  <c r="C63" i="13"/>
  <c r="D63" i="13" s="1"/>
  <c r="E63" i="13" s="1"/>
  <c r="C64" i="13"/>
  <c r="D64" i="13" s="1"/>
  <c r="E64" i="13" s="1"/>
  <c r="C65" i="13"/>
  <c r="D65" i="13" s="1"/>
  <c r="E65" i="13" s="1"/>
  <c r="C66" i="13"/>
  <c r="D66" i="13" s="1"/>
  <c r="E66" i="13" s="1"/>
  <c r="C67" i="13"/>
  <c r="D67" i="13" s="1"/>
  <c r="E67" i="13" s="1"/>
  <c r="C68" i="13"/>
  <c r="D68" i="13" s="1"/>
  <c r="E68" i="13" s="1"/>
  <c r="C69" i="13"/>
  <c r="D69" i="13" s="1"/>
  <c r="E69" i="13" s="1"/>
  <c r="C70" i="13"/>
  <c r="D70" i="13" s="1"/>
  <c r="E70" i="13" s="1"/>
  <c r="C71" i="13"/>
  <c r="D71" i="13" s="1"/>
  <c r="E71" i="13" s="1"/>
  <c r="C72" i="13"/>
  <c r="D72" i="13" s="1"/>
  <c r="E72" i="13" s="1"/>
  <c r="C73" i="13"/>
  <c r="C74" i="13"/>
  <c r="D74" i="13" s="1"/>
  <c r="E74" i="13" s="1"/>
  <c r="C75" i="13"/>
  <c r="D75" i="13" s="1"/>
  <c r="E75" i="13" s="1"/>
  <c r="C76" i="13"/>
  <c r="D76" i="13" s="1"/>
  <c r="E76" i="13" s="1"/>
  <c r="C77" i="13"/>
  <c r="D77" i="13" s="1"/>
  <c r="E77" i="13" s="1"/>
  <c r="C78" i="13"/>
  <c r="D78" i="13" s="1"/>
  <c r="E78" i="13" s="1"/>
  <c r="C79" i="13"/>
  <c r="D79" i="13" s="1"/>
  <c r="E79" i="13" s="1"/>
  <c r="C80" i="13"/>
  <c r="D80" i="13" s="1"/>
  <c r="E80" i="13" s="1"/>
  <c r="C81" i="13"/>
  <c r="D81" i="13" s="1"/>
  <c r="E81" i="13" s="1"/>
  <c r="C82" i="13"/>
  <c r="D82" i="13" s="1"/>
  <c r="E82" i="13" s="1"/>
  <c r="C83" i="13"/>
  <c r="D83" i="13" s="1"/>
  <c r="E83" i="13" s="1"/>
  <c r="C84" i="13"/>
  <c r="D84" i="13" s="1"/>
  <c r="E84" i="13" s="1"/>
  <c r="C85" i="13"/>
  <c r="D85" i="13" s="1"/>
  <c r="E85" i="13" s="1"/>
  <c r="C86" i="13"/>
  <c r="D86" i="13" s="1"/>
  <c r="E86" i="13" s="1"/>
  <c r="C87" i="13"/>
  <c r="D87" i="13" s="1"/>
  <c r="E87" i="13" s="1"/>
  <c r="C88" i="13"/>
  <c r="D88" i="13" s="1"/>
  <c r="E88" i="13" s="1"/>
  <c r="C89" i="13"/>
  <c r="D89" i="13" s="1"/>
  <c r="E89" i="13" s="1"/>
  <c r="C90" i="13"/>
  <c r="D90" i="13" s="1"/>
  <c r="E90" i="13" s="1"/>
  <c r="C91" i="13"/>
  <c r="D91" i="13" s="1"/>
  <c r="E91" i="13" s="1"/>
  <c r="C92" i="13"/>
  <c r="D92" i="13" s="1"/>
  <c r="E92" i="13" s="1"/>
  <c r="C93" i="13"/>
  <c r="D93" i="13" s="1"/>
  <c r="E93" i="13" s="1"/>
  <c r="C94" i="13"/>
  <c r="D94" i="13" s="1"/>
  <c r="E94" i="13" s="1"/>
  <c r="C95" i="13"/>
  <c r="D95" i="13" s="1"/>
  <c r="E95" i="13" s="1"/>
  <c r="C96" i="13"/>
  <c r="D96" i="13" s="1"/>
  <c r="E96" i="13" s="1"/>
  <c r="C97" i="13"/>
  <c r="D97" i="13" s="1"/>
  <c r="E97" i="13" s="1"/>
  <c r="C98" i="13"/>
  <c r="D98" i="13" s="1"/>
  <c r="E98" i="13" s="1"/>
  <c r="C99" i="13"/>
  <c r="D99" i="13" s="1"/>
  <c r="E99" i="13" s="1"/>
  <c r="C100" i="13"/>
  <c r="D100" i="13" s="1"/>
  <c r="E100" i="13" s="1"/>
  <c r="C101" i="13"/>
  <c r="D101" i="13" s="1"/>
  <c r="E101" i="13" s="1"/>
  <c r="C102" i="13"/>
  <c r="D102" i="13" s="1"/>
  <c r="E102" i="13" s="1"/>
  <c r="C103" i="13"/>
  <c r="D103" i="13" s="1"/>
  <c r="E103" i="13" s="1"/>
  <c r="C104" i="13"/>
  <c r="D104" i="13" s="1"/>
  <c r="E104" i="13" s="1"/>
  <c r="C105" i="13"/>
  <c r="D105" i="13" s="1"/>
  <c r="E105" i="13" s="1"/>
  <c r="C106" i="13"/>
  <c r="D106" i="13" s="1"/>
  <c r="E106" i="13" s="1"/>
  <c r="C107" i="13"/>
  <c r="D107" i="13" s="1"/>
  <c r="E107" i="13" s="1"/>
  <c r="C108" i="13"/>
  <c r="C109" i="13"/>
  <c r="D109" i="13" s="1"/>
  <c r="E109" i="13" s="1"/>
  <c r="C110" i="13"/>
  <c r="D110" i="13" s="1"/>
  <c r="E110" i="13" s="1"/>
  <c r="C111" i="13"/>
  <c r="D111" i="13" s="1"/>
  <c r="E111" i="13" s="1"/>
  <c r="C112" i="13"/>
  <c r="D112" i="13" s="1"/>
  <c r="E112" i="13" s="1"/>
  <c r="C113" i="13"/>
  <c r="D113" i="13" s="1"/>
  <c r="E113" i="13" s="1"/>
  <c r="C114" i="13"/>
  <c r="D114" i="13" s="1"/>
  <c r="E114" i="13" s="1"/>
  <c r="C115" i="13"/>
  <c r="D115" i="13" s="1"/>
  <c r="E115" i="13" s="1"/>
  <c r="C116" i="13"/>
  <c r="D116" i="13" s="1"/>
  <c r="E116" i="13" s="1"/>
  <c r="C117" i="13"/>
  <c r="D117" i="13" s="1"/>
  <c r="E117" i="13" s="1"/>
  <c r="C118" i="13"/>
  <c r="D118" i="13" s="1"/>
  <c r="E118" i="13" s="1"/>
  <c r="C119" i="13"/>
  <c r="D119" i="13" s="1"/>
  <c r="E119" i="13" s="1"/>
  <c r="C120" i="13"/>
  <c r="D120" i="13" s="1"/>
  <c r="E120" i="13" s="1"/>
  <c r="C121" i="13"/>
  <c r="D121" i="13" s="1"/>
  <c r="E121" i="13" s="1"/>
  <c r="C122" i="13"/>
  <c r="D122" i="13" s="1"/>
  <c r="E122" i="13" s="1"/>
  <c r="C123" i="13"/>
  <c r="D123" i="13" s="1"/>
  <c r="E123" i="13" s="1"/>
  <c r="C124" i="13"/>
  <c r="D124" i="13" s="1"/>
  <c r="E124" i="13" s="1"/>
  <c r="C125" i="13"/>
  <c r="D125" i="13" s="1"/>
  <c r="E125" i="13" s="1"/>
  <c r="C126" i="13"/>
  <c r="D126" i="13" s="1"/>
  <c r="E126" i="13" s="1"/>
  <c r="C127" i="13"/>
  <c r="D127" i="13" s="1"/>
  <c r="E127" i="13" s="1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C11" i="12"/>
  <c r="D11" i="12" s="1"/>
  <c r="E11" i="12" s="1"/>
  <c r="C12" i="12"/>
  <c r="D12" i="12" s="1"/>
  <c r="E12" i="12" s="1"/>
  <c r="C13" i="12"/>
  <c r="D13" i="12" s="1"/>
  <c r="E13" i="12" s="1"/>
  <c r="C14" i="12"/>
  <c r="D14" i="12" s="1"/>
  <c r="E14" i="12" s="1"/>
  <c r="C15" i="12"/>
  <c r="D15" i="12" s="1"/>
  <c r="E15" i="12" s="1"/>
  <c r="C16" i="12"/>
  <c r="D16" i="12" s="1"/>
  <c r="E16" i="12" s="1"/>
  <c r="C17" i="12"/>
  <c r="D17" i="12" s="1"/>
  <c r="E17" i="12" s="1"/>
  <c r="C18" i="12"/>
  <c r="D18" i="12" s="1"/>
  <c r="E18" i="12" s="1"/>
  <c r="C19" i="12"/>
  <c r="D19" i="12" s="1"/>
  <c r="E19" i="12" s="1"/>
  <c r="C20" i="12"/>
  <c r="D20" i="12" s="1"/>
  <c r="E20" i="12" s="1"/>
  <c r="C21" i="12"/>
  <c r="D21" i="12" s="1"/>
  <c r="E21" i="12" s="1"/>
  <c r="C22" i="12"/>
  <c r="D22" i="12" s="1"/>
  <c r="E22" i="12" s="1"/>
  <c r="C23" i="12"/>
  <c r="D23" i="12" s="1"/>
  <c r="E23" i="12" s="1"/>
  <c r="C24" i="12"/>
  <c r="D24" i="12" s="1"/>
  <c r="E24" i="12" s="1"/>
  <c r="C25" i="12"/>
  <c r="D25" i="12" s="1"/>
  <c r="E25" i="12" s="1"/>
  <c r="C26" i="12"/>
  <c r="D26" i="12" s="1"/>
  <c r="E26" i="12" s="1"/>
  <c r="C27" i="12"/>
  <c r="D27" i="12" s="1"/>
  <c r="E27" i="12" s="1"/>
  <c r="C28" i="12"/>
  <c r="D28" i="12" s="1"/>
  <c r="E28" i="12" s="1"/>
  <c r="C29" i="12"/>
  <c r="D29" i="12" s="1"/>
  <c r="E29" i="12" s="1"/>
  <c r="C30" i="12"/>
  <c r="D30" i="12" s="1"/>
  <c r="E30" i="12" s="1"/>
  <c r="C31" i="12"/>
  <c r="D31" i="12" s="1"/>
  <c r="E31" i="12" s="1"/>
  <c r="C32" i="12"/>
  <c r="D32" i="12" s="1"/>
  <c r="E32" i="12" s="1"/>
  <c r="C33" i="12"/>
  <c r="D33" i="12" s="1"/>
  <c r="E33" i="12" s="1"/>
  <c r="C34" i="12"/>
  <c r="D34" i="12" s="1"/>
  <c r="E34" i="12" s="1"/>
  <c r="C35" i="12"/>
  <c r="D35" i="12" s="1"/>
  <c r="E35" i="12" s="1"/>
  <c r="C36" i="12"/>
  <c r="D36" i="12" s="1"/>
  <c r="E36" i="12" s="1"/>
  <c r="C37" i="12"/>
  <c r="D37" i="12" s="1"/>
  <c r="E37" i="12" s="1"/>
  <c r="C38" i="12"/>
  <c r="D38" i="12" s="1"/>
  <c r="E38" i="12" s="1"/>
  <c r="C39" i="12"/>
  <c r="D39" i="12" s="1"/>
  <c r="E39" i="12" s="1"/>
  <c r="C40" i="12"/>
  <c r="D40" i="12" s="1"/>
  <c r="E40" i="12" s="1"/>
  <c r="C41" i="12"/>
  <c r="D41" i="12" s="1"/>
  <c r="E41" i="12" s="1"/>
  <c r="C42" i="12"/>
  <c r="D42" i="12" s="1"/>
  <c r="E42" i="12" s="1"/>
  <c r="C43" i="12"/>
  <c r="D43" i="12" s="1"/>
  <c r="E43" i="12" s="1"/>
  <c r="C44" i="12"/>
  <c r="D44" i="12" s="1"/>
  <c r="E44" i="12" s="1"/>
  <c r="C45" i="12"/>
  <c r="D45" i="12" s="1"/>
  <c r="E45" i="12" s="1"/>
  <c r="C46" i="12"/>
  <c r="D46" i="12" s="1"/>
  <c r="E46" i="12" s="1"/>
  <c r="C47" i="12"/>
  <c r="D47" i="12" s="1"/>
  <c r="E47" i="12" s="1"/>
  <c r="C48" i="12"/>
  <c r="D48" i="12" s="1"/>
  <c r="E48" i="12" s="1"/>
  <c r="C49" i="12"/>
  <c r="D49" i="12" s="1"/>
  <c r="E49" i="12" s="1"/>
  <c r="C50" i="12"/>
  <c r="D50" i="12" s="1"/>
  <c r="E50" i="12" s="1"/>
  <c r="C51" i="12"/>
  <c r="D51" i="12" s="1"/>
  <c r="E51" i="12" s="1"/>
  <c r="C52" i="12"/>
  <c r="D52" i="12" s="1"/>
  <c r="E52" i="12" s="1"/>
  <c r="C53" i="12"/>
  <c r="D53" i="12" s="1"/>
  <c r="E53" i="12" s="1"/>
  <c r="C54" i="12"/>
  <c r="D54" i="12" s="1"/>
  <c r="E54" i="12" s="1"/>
  <c r="C55" i="12"/>
  <c r="D55" i="12" s="1"/>
  <c r="E55" i="12" s="1"/>
  <c r="C56" i="12"/>
  <c r="D56" i="12" s="1"/>
  <c r="E56" i="12" s="1"/>
  <c r="C57" i="12"/>
  <c r="D57" i="12" s="1"/>
  <c r="E57" i="12" s="1"/>
  <c r="C58" i="12"/>
  <c r="D58" i="12" s="1"/>
  <c r="E58" i="12" s="1"/>
  <c r="C59" i="12"/>
  <c r="D59" i="12" s="1"/>
  <c r="E59" i="12" s="1"/>
  <c r="C60" i="12"/>
  <c r="D60" i="12" s="1"/>
  <c r="E60" i="12" s="1"/>
  <c r="C61" i="12"/>
  <c r="D61" i="12" s="1"/>
  <c r="E61" i="12" s="1"/>
  <c r="C62" i="12"/>
  <c r="D62" i="12" s="1"/>
  <c r="E62" i="12" s="1"/>
  <c r="C63" i="12"/>
  <c r="D63" i="12" s="1"/>
  <c r="E63" i="12" s="1"/>
  <c r="C64" i="12"/>
  <c r="D64" i="12" s="1"/>
  <c r="E64" i="12" s="1"/>
  <c r="C65" i="12"/>
  <c r="D65" i="12" s="1"/>
  <c r="E65" i="12" s="1"/>
  <c r="C66" i="12"/>
  <c r="D66" i="12" s="1"/>
  <c r="E66" i="12" s="1"/>
  <c r="C67" i="12"/>
  <c r="D67" i="12" s="1"/>
  <c r="E67" i="12" s="1"/>
  <c r="C68" i="12"/>
  <c r="D68" i="12" s="1"/>
  <c r="E68" i="12" s="1"/>
  <c r="C69" i="12"/>
  <c r="D69" i="12" s="1"/>
  <c r="E69" i="12" s="1"/>
  <c r="C70" i="12"/>
  <c r="D70" i="12" s="1"/>
  <c r="E70" i="12" s="1"/>
  <c r="C71" i="12"/>
  <c r="D71" i="12" s="1"/>
  <c r="E71" i="12" s="1"/>
  <c r="C72" i="12"/>
  <c r="D72" i="12" s="1"/>
  <c r="E72" i="12" s="1"/>
  <c r="C73" i="12"/>
  <c r="D73" i="12" s="1"/>
  <c r="E73" i="12" s="1"/>
  <c r="C74" i="12"/>
  <c r="D74" i="12" s="1"/>
  <c r="E74" i="12" s="1"/>
  <c r="C75" i="12"/>
  <c r="D75" i="12" s="1"/>
  <c r="E75" i="12" s="1"/>
  <c r="C76" i="12"/>
  <c r="D76" i="12" s="1"/>
  <c r="E76" i="12" s="1"/>
  <c r="C77" i="12"/>
  <c r="D77" i="12" s="1"/>
  <c r="E77" i="12" s="1"/>
  <c r="C78" i="12"/>
  <c r="D78" i="12" s="1"/>
  <c r="E78" i="12" s="1"/>
  <c r="C79" i="12"/>
  <c r="D79" i="12" s="1"/>
  <c r="E79" i="12" s="1"/>
  <c r="C80" i="12"/>
  <c r="D80" i="12" s="1"/>
  <c r="E80" i="12" s="1"/>
  <c r="C81" i="12"/>
  <c r="D81" i="12" s="1"/>
  <c r="E81" i="12" s="1"/>
  <c r="C82" i="12"/>
  <c r="D82" i="12" s="1"/>
  <c r="E82" i="12" s="1"/>
  <c r="C83" i="12"/>
  <c r="D83" i="12" s="1"/>
  <c r="E83" i="12" s="1"/>
  <c r="C84" i="12"/>
  <c r="D84" i="12" s="1"/>
  <c r="E84" i="12" s="1"/>
  <c r="C85" i="12"/>
  <c r="D85" i="12" s="1"/>
  <c r="E85" i="12" s="1"/>
  <c r="C86" i="12"/>
  <c r="D86" i="12" s="1"/>
  <c r="E86" i="12" s="1"/>
  <c r="C87" i="12"/>
  <c r="D87" i="12" s="1"/>
  <c r="E87" i="12" s="1"/>
  <c r="C88" i="12"/>
  <c r="D88" i="12" s="1"/>
  <c r="E88" i="12" s="1"/>
  <c r="C89" i="12"/>
  <c r="D89" i="12" s="1"/>
  <c r="E89" i="12" s="1"/>
  <c r="C90" i="12"/>
  <c r="D90" i="12" s="1"/>
  <c r="E90" i="12" s="1"/>
  <c r="C91" i="12"/>
  <c r="D91" i="12" s="1"/>
  <c r="E91" i="12" s="1"/>
  <c r="C92" i="12"/>
  <c r="D92" i="12" s="1"/>
  <c r="E92" i="12" s="1"/>
  <c r="C93" i="12"/>
  <c r="D93" i="12" s="1"/>
  <c r="E93" i="12" s="1"/>
  <c r="C94" i="12"/>
  <c r="D94" i="12" s="1"/>
  <c r="E94" i="12" s="1"/>
  <c r="C95" i="12"/>
  <c r="D95" i="12" s="1"/>
  <c r="E95" i="12" s="1"/>
  <c r="C96" i="12"/>
  <c r="D96" i="12" s="1"/>
  <c r="E96" i="12" s="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C16" i="11"/>
  <c r="D16" i="11" s="1"/>
  <c r="E16" i="11" s="1"/>
  <c r="C17" i="11"/>
  <c r="D17" i="11" s="1"/>
  <c r="E17" i="11" s="1"/>
  <c r="C18" i="11"/>
  <c r="D18" i="11" s="1"/>
  <c r="E18" i="11" s="1"/>
  <c r="C19" i="11"/>
  <c r="D19" i="11" s="1"/>
  <c r="E19" i="11" s="1"/>
  <c r="C20" i="11"/>
  <c r="D20" i="11" s="1"/>
  <c r="E20" i="11" s="1"/>
  <c r="C21" i="11"/>
  <c r="D21" i="11" s="1"/>
  <c r="E21" i="11" s="1"/>
  <c r="C22" i="11"/>
  <c r="D22" i="11" s="1"/>
  <c r="E22" i="11" s="1"/>
  <c r="C23" i="11"/>
  <c r="D23" i="11" s="1"/>
  <c r="E23" i="11" s="1"/>
  <c r="C24" i="11"/>
  <c r="D24" i="11" s="1"/>
  <c r="E24" i="11" s="1"/>
  <c r="C25" i="11"/>
  <c r="D25" i="11" s="1"/>
  <c r="E25" i="11" s="1"/>
  <c r="C26" i="11"/>
  <c r="D26" i="11" s="1"/>
  <c r="E26" i="11" s="1"/>
  <c r="C27" i="11"/>
  <c r="D27" i="11" s="1"/>
  <c r="E27" i="11" s="1"/>
  <c r="C28" i="11"/>
  <c r="D28" i="11" s="1"/>
  <c r="E28" i="11" s="1"/>
  <c r="C29" i="11"/>
  <c r="D29" i="11" s="1"/>
  <c r="E29" i="11" s="1"/>
  <c r="C30" i="11"/>
  <c r="D30" i="11" s="1"/>
  <c r="E30" i="11" s="1"/>
  <c r="C31" i="11"/>
  <c r="D31" i="11" s="1"/>
  <c r="E31" i="11" s="1"/>
  <c r="C32" i="11"/>
  <c r="D32" i="11" s="1"/>
  <c r="E32" i="11" s="1"/>
  <c r="C33" i="11"/>
  <c r="D33" i="11" s="1"/>
  <c r="E33" i="11" s="1"/>
  <c r="C34" i="11"/>
  <c r="D34" i="11" s="1"/>
  <c r="E34" i="11" s="1"/>
  <c r="C35" i="11"/>
  <c r="D35" i="11" s="1"/>
  <c r="E35" i="11" s="1"/>
  <c r="C36" i="11"/>
  <c r="D36" i="11" s="1"/>
  <c r="E36" i="11" s="1"/>
  <c r="C37" i="11"/>
  <c r="D37" i="11" s="1"/>
  <c r="E37" i="11" s="1"/>
  <c r="C38" i="11"/>
  <c r="D38" i="11" s="1"/>
  <c r="E38" i="11" s="1"/>
  <c r="C39" i="11"/>
  <c r="D39" i="11" s="1"/>
  <c r="E39" i="11" s="1"/>
  <c r="C40" i="11"/>
  <c r="D40" i="11" s="1"/>
  <c r="E40" i="11" s="1"/>
  <c r="C41" i="11"/>
  <c r="D41" i="11" s="1"/>
  <c r="E41" i="11" s="1"/>
  <c r="C42" i="11"/>
  <c r="D42" i="11" s="1"/>
  <c r="E42" i="11" s="1"/>
  <c r="C43" i="11"/>
  <c r="D43" i="11" s="1"/>
  <c r="E43" i="11" s="1"/>
  <c r="C44" i="11"/>
  <c r="D44" i="11" s="1"/>
  <c r="E44" i="11" s="1"/>
  <c r="C45" i="11"/>
  <c r="D45" i="11" s="1"/>
  <c r="E45" i="11" s="1"/>
  <c r="C46" i="11"/>
  <c r="D46" i="11" s="1"/>
  <c r="E46" i="11" s="1"/>
  <c r="C47" i="11"/>
  <c r="D47" i="11" s="1"/>
  <c r="E47" i="11" s="1"/>
  <c r="C48" i="11"/>
  <c r="D48" i="11" s="1"/>
  <c r="E48" i="11" s="1"/>
  <c r="C49" i="11"/>
  <c r="D49" i="11" s="1"/>
  <c r="E49" i="11" s="1"/>
  <c r="C50" i="11"/>
  <c r="D50" i="11" s="1"/>
  <c r="E50" i="11" s="1"/>
  <c r="C51" i="11"/>
  <c r="D51" i="11" s="1"/>
  <c r="E51" i="11" s="1"/>
  <c r="C52" i="11"/>
  <c r="D52" i="11" s="1"/>
  <c r="E52" i="11" s="1"/>
  <c r="C53" i="11"/>
  <c r="D53" i="11" s="1"/>
  <c r="E53" i="11" s="1"/>
  <c r="C54" i="11"/>
  <c r="D54" i="11" s="1"/>
  <c r="E54" i="11" s="1"/>
  <c r="C55" i="11"/>
  <c r="D55" i="11" s="1"/>
  <c r="E55" i="11" s="1"/>
  <c r="C56" i="11"/>
  <c r="D56" i="11" s="1"/>
  <c r="E56" i="11" s="1"/>
  <c r="C57" i="11"/>
  <c r="D57" i="11" s="1"/>
  <c r="E57" i="11" s="1"/>
  <c r="C58" i="11"/>
  <c r="D58" i="11" s="1"/>
  <c r="E58" i="11" s="1"/>
  <c r="C59" i="11"/>
  <c r="D59" i="11" s="1"/>
  <c r="E59" i="11" s="1"/>
  <c r="C60" i="11"/>
  <c r="D60" i="11" s="1"/>
  <c r="E60" i="11" s="1"/>
  <c r="C61" i="11"/>
  <c r="D61" i="11" s="1"/>
  <c r="E61" i="11" s="1"/>
  <c r="C62" i="11"/>
  <c r="D62" i="11" s="1"/>
  <c r="E62" i="11" s="1"/>
  <c r="C63" i="11"/>
  <c r="D63" i="11" s="1"/>
  <c r="E63" i="11" s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D17" i="10"/>
  <c r="E17" i="10" s="1"/>
  <c r="C11" i="10"/>
  <c r="D11" i="10" s="1"/>
  <c r="E11" i="10" s="1"/>
  <c r="C12" i="10"/>
  <c r="D12" i="10" s="1"/>
  <c r="E12" i="10" s="1"/>
  <c r="C13" i="10"/>
  <c r="D13" i="10" s="1"/>
  <c r="E13" i="10" s="1"/>
  <c r="C14" i="10"/>
  <c r="D14" i="10" s="1"/>
  <c r="E14" i="10" s="1"/>
  <c r="C15" i="10"/>
  <c r="D15" i="10" s="1"/>
  <c r="E15" i="10" s="1"/>
  <c r="C16" i="10"/>
  <c r="D16" i="10" s="1"/>
  <c r="E16" i="10" s="1"/>
  <c r="C17" i="10"/>
  <c r="C18" i="10"/>
  <c r="D18" i="10" s="1"/>
  <c r="E18" i="10" s="1"/>
  <c r="C19" i="10"/>
  <c r="D19" i="10" s="1"/>
  <c r="E19" i="10" s="1"/>
  <c r="C20" i="10"/>
  <c r="D20" i="10" s="1"/>
  <c r="E20" i="10" s="1"/>
  <c r="C21" i="10"/>
  <c r="D21" i="10" s="1"/>
  <c r="E21" i="10" s="1"/>
  <c r="C22" i="10"/>
  <c r="D22" i="10" s="1"/>
  <c r="E22" i="10" s="1"/>
  <c r="C23" i="10"/>
  <c r="D23" i="10" s="1"/>
  <c r="E23" i="10" s="1"/>
  <c r="C24" i="10"/>
  <c r="D24" i="10" s="1"/>
  <c r="E24" i="10" s="1"/>
  <c r="C25" i="10"/>
  <c r="D25" i="10" s="1"/>
  <c r="E25" i="10" s="1"/>
  <c r="C26" i="10"/>
  <c r="D26" i="10" s="1"/>
  <c r="E26" i="10" s="1"/>
  <c r="C27" i="10"/>
  <c r="D27" i="10" s="1"/>
  <c r="E27" i="10" s="1"/>
  <c r="C28" i="10"/>
  <c r="D28" i="10" s="1"/>
  <c r="E28" i="10" s="1"/>
  <c r="C29" i="10"/>
  <c r="D29" i="10" s="1"/>
  <c r="E29" i="10" s="1"/>
  <c r="C30" i="10"/>
  <c r="D30" i="10" s="1"/>
  <c r="E30" i="10" s="1"/>
  <c r="C31" i="10"/>
  <c r="D31" i="10" s="1"/>
  <c r="E31" i="10" s="1"/>
  <c r="C32" i="10"/>
  <c r="D32" i="10" s="1"/>
  <c r="E32" i="10" s="1"/>
  <c r="C33" i="10"/>
  <c r="D33" i="10" s="1"/>
  <c r="E33" i="10" s="1"/>
  <c r="C34" i="10"/>
  <c r="D34" i="10" s="1"/>
  <c r="E34" i="10" s="1"/>
  <c r="C35" i="10"/>
  <c r="D35" i="10" s="1"/>
  <c r="E35" i="10" s="1"/>
  <c r="C36" i="10"/>
  <c r="D36" i="10" s="1"/>
  <c r="E36" i="10" s="1"/>
  <c r="C37" i="10"/>
  <c r="D37" i="10" s="1"/>
  <c r="E37" i="10" s="1"/>
  <c r="C38" i="10"/>
  <c r="D38" i="10" s="1"/>
  <c r="E38" i="10" s="1"/>
  <c r="C39" i="10"/>
  <c r="D39" i="10" s="1"/>
  <c r="E39" i="10" s="1"/>
  <c r="C40" i="10"/>
  <c r="D40" i="10" s="1"/>
  <c r="E40" i="10" s="1"/>
  <c r="C41" i="10"/>
  <c r="D41" i="10" s="1"/>
  <c r="E41" i="10" s="1"/>
  <c r="C42" i="10"/>
  <c r="D42" i="10" s="1"/>
  <c r="E42" i="10" s="1"/>
  <c r="C43" i="10"/>
  <c r="D43" i="10" s="1"/>
  <c r="E43" i="10" s="1"/>
  <c r="C44" i="10"/>
  <c r="D44" i="10" s="1"/>
  <c r="E44" i="10" s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D49" i="9"/>
  <c r="E49" i="9" s="1"/>
  <c r="C10" i="9"/>
  <c r="D10" i="9" s="1"/>
  <c r="E10" i="9" s="1"/>
  <c r="C11" i="9"/>
  <c r="D11" i="9" s="1"/>
  <c r="E11" i="9" s="1"/>
  <c r="C12" i="9"/>
  <c r="D12" i="9" s="1"/>
  <c r="E12" i="9" s="1"/>
  <c r="C13" i="9"/>
  <c r="D13" i="9" s="1"/>
  <c r="E13" i="9" s="1"/>
  <c r="C14" i="9"/>
  <c r="D14" i="9" s="1"/>
  <c r="E14" i="9" s="1"/>
  <c r="C15" i="9"/>
  <c r="D15" i="9" s="1"/>
  <c r="E15" i="9" s="1"/>
  <c r="C16" i="9"/>
  <c r="D16" i="9" s="1"/>
  <c r="E16" i="9" s="1"/>
  <c r="C17" i="9"/>
  <c r="D17" i="9" s="1"/>
  <c r="E17" i="9" s="1"/>
  <c r="C18" i="9"/>
  <c r="D18" i="9" s="1"/>
  <c r="E18" i="9" s="1"/>
  <c r="C19" i="9"/>
  <c r="D19" i="9" s="1"/>
  <c r="E19" i="9" s="1"/>
  <c r="C20" i="9"/>
  <c r="D20" i="9" s="1"/>
  <c r="E20" i="9" s="1"/>
  <c r="C21" i="9"/>
  <c r="D21" i="9" s="1"/>
  <c r="E21" i="9" s="1"/>
  <c r="C22" i="9"/>
  <c r="D22" i="9" s="1"/>
  <c r="E22" i="9" s="1"/>
  <c r="C23" i="9"/>
  <c r="D23" i="9" s="1"/>
  <c r="E23" i="9" s="1"/>
  <c r="C24" i="9"/>
  <c r="D24" i="9" s="1"/>
  <c r="E24" i="9" s="1"/>
  <c r="C25" i="9"/>
  <c r="D25" i="9" s="1"/>
  <c r="E25" i="9" s="1"/>
  <c r="C26" i="9"/>
  <c r="D26" i="9" s="1"/>
  <c r="E26" i="9" s="1"/>
  <c r="C27" i="9"/>
  <c r="D27" i="9" s="1"/>
  <c r="E27" i="9" s="1"/>
  <c r="C28" i="9"/>
  <c r="D28" i="9" s="1"/>
  <c r="E28" i="9" s="1"/>
  <c r="C29" i="9"/>
  <c r="D29" i="9" s="1"/>
  <c r="E29" i="9" s="1"/>
  <c r="C30" i="9"/>
  <c r="D30" i="9" s="1"/>
  <c r="E30" i="9" s="1"/>
  <c r="C31" i="9"/>
  <c r="D31" i="9" s="1"/>
  <c r="E31" i="9" s="1"/>
  <c r="C32" i="9"/>
  <c r="D32" i="9" s="1"/>
  <c r="E32" i="9" s="1"/>
  <c r="C33" i="9"/>
  <c r="D33" i="9" s="1"/>
  <c r="E33" i="9" s="1"/>
  <c r="C34" i="9"/>
  <c r="D34" i="9" s="1"/>
  <c r="E34" i="9" s="1"/>
  <c r="C35" i="9"/>
  <c r="D35" i="9" s="1"/>
  <c r="E35" i="9" s="1"/>
  <c r="C36" i="9"/>
  <c r="D36" i="9" s="1"/>
  <c r="E36" i="9" s="1"/>
  <c r="C37" i="9"/>
  <c r="D37" i="9" s="1"/>
  <c r="E37" i="9" s="1"/>
  <c r="C38" i="9"/>
  <c r="D38" i="9" s="1"/>
  <c r="E38" i="9" s="1"/>
  <c r="C39" i="9"/>
  <c r="D39" i="9" s="1"/>
  <c r="E39" i="9" s="1"/>
  <c r="C40" i="9"/>
  <c r="D40" i="9" s="1"/>
  <c r="E40" i="9" s="1"/>
  <c r="C41" i="9"/>
  <c r="D41" i="9" s="1"/>
  <c r="E41" i="9" s="1"/>
  <c r="C42" i="9"/>
  <c r="D42" i="9" s="1"/>
  <c r="E42" i="9" s="1"/>
  <c r="C43" i="9"/>
  <c r="D43" i="9" s="1"/>
  <c r="E43" i="9" s="1"/>
  <c r="C44" i="9"/>
  <c r="D44" i="9" s="1"/>
  <c r="E44" i="9" s="1"/>
  <c r="C45" i="9"/>
  <c r="D45" i="9" s="1"/>
  <c r="E45" i="9" s="1"/>
  <c r="C46" i="9"/>
  <c r="D46" i="9" s="1"/>
  <c r="E46" i="9" s="1"/>
  <c r="C47" i="9"/>
  <c r="D47" i="9" s="1"/>
  <c r="E47" i="9" s="1"/>
  <c r="C48" i="9"/>
  <c r="D48" i="9" s="1"/>
  <c r="E48" i="9" s="1"/>
  <c r="C49" i="9"/>
  <c r="C50" i="9"/>
  <c r="D50" i="9" s="1"/>
  <c r="E50" i="9" s="1"/>
  <c r="C51" i="9"/>
  <c r="D51" i="9" s="1"/>
  <c r="E51" i="9" s="1"/>
  <c r="C52" i="9"/>
  <c r="D52" i="9" s="1"/>
  <c r="E52" i="9" s="1"/>
  <c r="C53" i="9"/>
  <c r="D53" i="9" s="1"/>
  <c r="E53" i="9" s="1"/>
  <c r="C54" i="9"/>
  <c r="D54" i="9" s="1"/>
  <c r="E54" i="9" s="1"/>
  <c r="C55" i="9"/>
  <c r="D55" i="9" s="1"/>
  <c r="E55" i="9" s="1"/>
  <c r="C56" i="9"/>
  <c r="D56" i="9" s="1"/>
  <c r="E56" i="9" s="1"/>
  <c r="C57" i="9"/>
  <c r="D57" i="9" s="1"/>
  <c r="E57" i="9" s="1"/>
  <c r="C58" i="9"/>
  <c r="D58" i="9" s="1"/>
  <c r="E58" i="9" s="1"/>
  <c r="C59" i="9"/>
  <c r="D59" i="9" s="1"/>
  <c r="E59" i="9" s="1"/>
  <c r="C60" i="9"/>
  <c r="D60" i="9" s="1"/>
  <c r="E60" i="9" s="1"/>
  <c r="C61" i="9"/>
  <c r="D61" i="9" s="1"/>
  <c r="E61" i="9" s="1"/>
  <c r="C62" i="9"/>
  <c r="D62" i="9" s="1"/>
  <c r="E62" i="9" s="1"/>
  <c r="C63" i="9"/>
  <c r="D63" i="9" s="1"/>
  <c r="E63" i="9" s="1"/>
  <c r="C64" i="9"/>
  <c r="D64" i="9" s="1"/>
  <c r="E64" i="9" s="1"/>
  <c r="C65" i="9"/>
  <c r="D65" i="9" s="1"/>
  <c r="E65" i="9" s="1"/>
  <c r="C66" i="9"/>
  <c r="D66" i="9" s="1"/>
  <c r="E66" i="9" s="1"/>
  <c r="C67" i="9"/>
  <c r="D67" i="9" s="1"/>
  <c r="E67" i="9" s="1"/>
  <c r="C68" i="9"/>
  <c r="D68" i="9" s="1"/>
  <c r="E68" i="9" s="1"/>
  <c r="C69" i="9"/>
  <c r="D69" i="9" s="1"/>
  <c r="E69" i="9" s="1"/>
  <c r="C70" i="9"/>
  <c r="D70" i="9" s="1"/>
  <c r="E70" i="9" s="1"/>
  <c r="C71" i="9"/>
  <c r="D71" i="9" s="1"/>
  <c r="E71" i="9" s="1"/>
  <c r="C72" i="9"/>
  <c r="D72" i="9" s="1"/>
  <c r="E72" i="9" s="1"/>
  <c r="C73" i="9"/>
  <c r="D73" i="9" s="1"/>
  <c r="E73" i="9" s="1"/>
  <c r="C74" i="9"/>
  <c r="D74" i="9" s="1"/>
  <c r="E74" i="9" s="1"/>
  <c r="C75" i="9"/>
  <c r="D75" i="9" s="1"/>
  <c r="E75" i="9" s="1"/>
  <c r="C76" i="9"/>
  <c r="D76" i="9" s="1"/>
  <c r="E76" i="9" s="1"/>
  <c r="C77" i="9"/>
  <c r="D77" i="9" s="1"/>
  <c r="E77" i="9" s="1"/>
  <c r="C78" i="9"/>
  <c r="D78" i="9" s="1"/>
  <c r="E78" i="9" s="1"/>
  <c r="C79" i="9"/>
  <c r="D79" i="9" s="1"/>
  <c r="E79" i="9" s="1"/>
  <c r="C80" i="9"/>
  <c r="D80" i="9" s="1"/>
  <c r="E80" i="9" s="1"/>
  <c r="C81" i="9"/>
  <c r="D81" i="9" s="1"/>
  <c r="E81" i="9" s="1"/>
  <c r="C82" i="9"/>
  <c r="D82" i="9" s="1"/>
  <c r="E82" i="9" s="1"/>
  <c r="C83" i="9"/>
  <c r="D83" i="9" s="1"/>
  <c r="E83" i="9" s="1"/>
  <c r="C84" i="9"/>
  <c r="D84" i="9" s="1"/>
  <c r="E84" i="9" s="1"/>
  <c r="C85" i="9"/>
  <c r="D85" i="9" s="1"/>
  <c r="E85" i="9" s="1"/>
  <c r="C86" i="9"/>
  <c r="D86" i="9" s="1"/>
  <c r="E86" i="9" s="1"/>
  <c r="C87" i="9"/>
  <c r="D87" i="9" s="1"/>
  <c r="E87" i="9" s="1"/>
  <c r="C88" i="9"/>
  <c r="D88" i="9" s="1"/>
  <c r="E88" i="9" s="1"/>
  <c r="C89" i="9"/>
  <c r="D89" i="9" s="1"/>
  <c r="E89" i="9" s="1"/>
  <c r="C90" i="9"/>
  <c r="D90" i="9" s="1"/>
  <c r="E90" i="9" s="1"/>
  <c r="C91" i="9"/>
  <c r="D91" i="9" s="1"/>
  <c r="E91" i="9" s="1"/>
  <c r="C92" i="9"/>
  <c r="D92" i="9" s="1"/>
  <c r="E92" i="9" s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C14" i="8"/>
  <c r="D14" i="8" s="1"/>
  <c r="E14" i="8" s="1"/>
  <c r="C15" i="8"/>
  <c r="D15" i="8" s="1"/>
  <c r="E15" i="8" s="1"/>
  <c r="C16" i="8"/>
  <c r="D16" i="8" s="1"/>
  <c r="E16" i="8" s="1"/>
  <c r="C17" i="8"/>
  <c r="D17" i="8" s="1"/>
  <c r="E17" i="8" s="1"/>
  <c r="C18" i="8"/>
  <c r="D18" i="8" s="1"/>
  <c r="E18" i="8" s="1"/>
  <c r="C19" i="8"/>
  <c r="D19" i="8" s="1"/>
  <c r="E19" i="8" s="1"/>
  <c r="C20" i="8"/>
  <c r="D20" i="8" s="1"/>
  <c r="E20" i="8" s="1"/>
  <c r="C21" i="8"/>
  <c r="D21" i="8" s="1"/>
  <c r="E21" i="8" s="1"/>
  <c r="C22" i="8"/>
  <c r="D22" i="8" s="1"/>
  <c r="E22" i="8" s="1"/>
  <c r="C23" i="8"/>
  <c r="D23" i="8" s="1"/>
  <c r="E23" i="8" s="1"/>
  <c r="C24" i="8"/>
  <c r="D24" i="8" s="1"/>
  <c r="E24" i="8" s="1"/>
  <c r="C25" i="8"/>
  <c r="D25" i="8" s="1"/>
  <c r="E25" i="8" s="1"/>
  <c r="C26" i="8"/>
  <c r="D26" i="8" s="1"/>
  <c r="E26" i="8" s="1"/>
  <c r="C27" i="8"/>
  <c r="D27" i="8" s="1"/>
  <c r="E27" i="8" s="1"/>
  <c r="C28" i="8"/>
  <c r="D28" i="8" s="1"/>
  <c r="E28" i="8" s="1"/>
  <c r="C29" i="8"/>
  <c r="D29" i="8" s="1"/>
  <c r="E29" i="8" s="1"/>
  <c r="C30" i="8"/>
  <c r="D30" i="8" s="1"/>
  <c r="E30" i="8" s="1"/>
  <c r="C31" i="8"/>
  <c r="D31" i="8" s="1"/>
  <c r="E31" i="8" s="1"/>
  <c r="C32" i="8"/>
  <c r="D32" i="8" s="1"/>
  <c r="E32" i="8" s="1"/>
  <c r="C33" i="8"/>
  <c r="D33" i="8" s="1"/>
  <c r="E33" i="8" s="1"/>
  <c r="C34" i="8"/>
  <c r="D34" i="8" s="1"/>
  <c r="E34" i="8" s="1"/>
  <c r="C35" i="8"/>
  <c r="D35" i="8" s="1"/>
  <c r="E35" i="8" s="1"/>
  <c r="C36" i="8"/>
  <c r="D36" i="8" s="1"/>
  <c r="E36" i="8" s="1"/>
  <c r="C37" i="8"/>
  <c r="D37" i="8" s="1"/>
  <c r="E37" i="8" s="1"/>
  <c r="C38" i="8"/>
  <c r="D38" i="8" s="1"/>
  <c r="E38" i="8" s="1"/>
  <c r="C39" i="8"/>
  <c r="D39" i="8" s="1"/>
  <c r="E39" i="8" s="1"/>
  <c r="C40" i="8"/>
  <c r="D40" i="8" s="1"/>
  <c r="E40" i="8" s="1"/>
  <c r="C41" i="8"/>
  <c r="D41" i="8" s="1"/>
  <c r="E41" i="8" s="1"/>
  <c r="C42" i="8"/>
  <c r="D42" i="8" s="1"/>
  <c r="E42" i="8" s="1"/>
  <c r="C43" i="8"/>
  <c r="D43" i="8" s="1"/>
  <c r="E43" i="8" s="1"/>
  <c r="C44" i="8"/>
  <c r="D44" i="8" s="1"/>
  <c r="E44" i="8" s="1"/>
  <c r="C45" i="8"/>
  <c r="D45" i="8" s="1"/>
  <c r="E45" i="8" s="1"/>
  <c r="C46" i="8"/>
  <c r="D46" i="8" s="1"/>
  <c r="E46" i="8" s="1"/>
  <c r="C47" i="8"/>
  <c r="D47" i="8" s="1"/>
  <c r="E47" i="8" s="1"/>
  <c r="C48" i="8"/>
  <c r="D48" i="8" s="1"/>
  <c r="E48" i="8" s="1"/>
  <c r="C49" i="8"/>
  <c r="D49" i="8" s="1"/>
  <c r="E49" i="8" s="1"/>
  <c r="C50" i="8"/>
  <c r="D50" i="8" s="1"/>
  <c r="E50" i="8" s="1"/>
  <c r="C51" i="8"/>
  <c r="D51" i="8" s="1"/>
  <c r="E51" i="8" s="1"/>
  <c r="C52" i="8"/>
  <c r="D52" i="8" s="1"/>
  <c r="E52" i="8" s="1"/>
  <c r="C53" i="8"/>
  <c r="D53" i="8" s="1"/>
  <c r="E53" i="8" s="1"/>
  <c r="C54" i="8"/>
  <c r="D54" i="8" s="1"/>
  <c r="E54" i="8" s="1"/>
  <c r="C55" i="8"/>
  <c r="D55" i="8" s="1"/>
  <c r="E55" i="8" s="1"/>
  <c r="C56" i="8"/>
  <c r="D56" i="8" s="1"/>
  <c r="E56" i="8" s="1"/>
  <c r="C57" i="8"/>
  <c r="D57" i="8" s="1"/>
  <c r="E57" i="8" s="1"/>
  <c r="C58" i="8"/>
  <c r="D58" i="8" s="1"/>
  <c r="E58" i="8" s="1"/>
  <c r="C59" i="8"/>
  <c r="D59" i="8" s="1"/>
  <c r="E59" i="8" s="1"/>
  <c r="C60" i="8"/>
  <c r="D60" i="8" s="1"/>
  <c r="E60" i="8" s="1"/>
  <c r="C61" i="8"/>
  <c r="D61" i="8" s="1"/>
  <c r="E61" i="8" s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C11" i="7"/>
  <c r="D11" i="7" s="1"/>
  <c r="E11" i="7" s="1"/>
  <c r="C12" i="7"/>
  <c r="D12" i="7" s="1"/>
  <c r="E12" i="7" s="1"/>
  <c r="C13" i="7"/>
  <c r="D13" i="7" s="1"/>
  <c r="E13" i="7" s="1"/>
  <c r="C14" i="7"/>
  <c r="D14" i="7" s="1"/>
  <c r="E14" i="7" s="1"/>
  <c r="C15" i="7"/>
  <c r="D15" i="7" s="1"/>
  <c r="E15" i="7" s="1"/>
  <c r="C16" i="7"/>
  <c r="D16" i="7" s="1"/>
  <c r="E16" i="7" s="1"/>
  <c r="C17" i="7"/>
  <c r="D17" i="7" s="1"/>
  <c r="E17" i="7" s="1"/>
  <c r="C18" i="7"/>
  <c r="D18" i="7" s="1"/>
  <c r="E18" i="7" s="1"/>
  <c r="C19" i="7"/>
  <c r="D19" i="7" s="1"/>
  <c r="E19" i="7" s="1"/>
  <c r="C20" i="7"/>
  <c r="D20" i="7" s="1"/>
  <c r="E20" i="7" s="1"/>
  <c r="C21" i="7"/>
  <c r="D21" i="7" s="1"/>
  <c r="E21" i="7" s="1"/>
  <c r="C22" i="7"/>
  <c r="D22" i="7" s="1"/>
  <c r="E22" i="7" s="1"/>
  <c r="C23" i="7"/>
  <c r="D23" i="7" s="1"/>
  <c r="E23" i="7" s="1"/>
  <c r="C24" i="7"/>
  <c r="D24" i="7" s="1"/>
  <c r="E24" i="7" s="1"/>
  <c r="C25" i="7"/>
  <c r="D25" i="7" s="1"/>
  <c r="E25" i="7" s="1"/>
  <c r="C26" i="7"/>
  <c r="D26" i="7" s="1"/>
  <c r="E26" i="7" s="1"/>
  <c r="C27" i="7"/>
  <c r="D27" i="7" s="1"/>
  <c r="E27" i="7" s="1"/>
  <c r="C28" i="7"/>
  <c r="D28" i="7" s="1"/>
  <c r="E28" i="7" s="1"/>
  <c r="C29" i="7"/>
  <c r="D29" i="7" s="1"/>
  <c r="E29" i="7" s="1"/>
  <c r="C30" i="7"/>
  <c r="D30" i="7" s="1"/>
  <c r="E30" i="7" s="1"/>
  <c r="C31" i="7"/>
  <c r="D31" i="7" s="1"/>
  <c r="E31" i="7" s="1"/>
  <c r="C32" i="7"/>
  <c r="D32" i="7" s="1"/>
  <c r="E32" i="7" s="1"/>
  <c r="C33" i="7"/>
  <c r="D33" i="7" s="1"/>
  <c r="E33" i="7" s="1"/>
  <c r="C34" i="7"/>
  <c r="D34" i="7" s="1"/>
  <c r="E34" i="7" s="1"/>
  <c r="C35" i="7"/>
  <c r="D35" i="7" s="1"/>
  <c r="E35" i="7" s="1"/>
  <c r="C36" i="7"/>
  <c r="D36" i="7" s="1"/>
  <c r="E36" i="7" s="1"/>
  <c r="C37" i="7"/>
  <c r="D37" i="7" s="1"/>
  <c r="E37" i="7" s="1"/>
  <c r="C38" i="7"/>
  <c r="D38" i="7" s="1"/>
  <c r="E38" i="7" s="1"/>
  <c r="C39" i="7"/>
  <c r="D39" i="7" s="1"/>
  <c r="E39" i="7" s="1"/>
  <c r="C40" i="7"/>
  <c r="D40" i="7" s="1"/>
  <c r="E40" i="7" s="1"/>
  <c r="C41" i="7"/>
  <c r="D41" i="7" s="1"/>
  <c r="E41" i="7" s="1"/>
  <c r="C42" i="7"/>
  <c r="D42" i="7" s="1"/>
  <c r="E42" i="7" s="1"/>
  <c r="C43" i="7"/>
  <c r="D43" i="7" s="1"/>
  <c r="E43" i="7" s="1"/>
  <c r="C44" i="7"/>
  <c r="D44" i="7" s="1"/>
  <c r="E44" i="7" s="1"/>
  <c r="C45" i="7"/>
  <c r="D45" i="7" s="1"/>
  <c r="E45" i="7" s="1"/>
  <c r="C46" i="7"/>
  <c r="D46" i="7" s="1"/>
  <c r="E46" i="7" s="1"/>
  <c r="C47" i="7"/>
  <c r="D47" i="7" s="1"/>
  <c r="E47" i="7" s="1"/>
  <c r="C48" i="7"/>
  <c r="D48" i="7" s="1"/>
  <c r="E48" i="7" s="1"/>
  <c r="C49" i="7"/>
  <c r="D49" i="7" s="1"/>
  <c r="E49" i="7" s="1"/>
  <c r="C50" i="7"/>
  <c r="D50" i="7" s="1"/>
  <c r="E50" i="7" s="1"/>
  <c r="C51" i="7"/>
  <c r="D51" i="7" s="1"/>
  <c r="E51" i="7" s="1"/>
  <c r="C52" i="7"/>
  <c r="D52" i="7" s="1"/>
  <c r="E52" i="7" s="1"/>
  <c r="C53" i="7"/>
  <c r="D53" i="7" s="1"/>
  <c r="E53" i="7" s="1"/>
  <c r="C54" i="7"/>
  <c r="D54" i="7" s="1"/>
  <c r="E54" i="7" s="1"/>
  <c r="C55" i="7"/>
  <c r="D55" i="7" s="1"/>
  <c r="E55" i="7" s="1"/>
  <c r="C56" i="7"/>
  <c r="D56" i="7" s="1"/>
  <c r="E56" i="7" s="1"/>
  <c r="C57" i="7"/>
  <c r="D57" i="7" s="1"/>
  <c r="E57" i="7" s="1"/>
  <c r="C58" i="7"/>
  <c r="D58" i="7" s="1"/>
  <c r="E58" i="7" s="1"/>
  <c r="C59" i="7"/>
  <c r="D59" i="7" s="1"/>
  <c r="E59" i="7" s="1"/>
  <c r="C60" i="7"/>
  <c r="D60" i="7" s="1"/>
  <c r="E60" i="7" s="1"/>
  <c r="C61" i="7"/>
  <c r="D61" i="7" s="1"/>
  <c r="E61" i="7" s="1"/>
  <c r="C62" i="7"/>
  <c r="D62" i="7" s="1"/>
  <c r="E62" i="7" s="1"/>
  <c r="C63" i="7"/>
  <c r="D63" i="7" s="1"/>
  <c r="E63" i="7" s="1"/>
  <c r="C64" i="7"/>
  <c r="D64" i="7" s="1"/>
  <c r="E64" i="7" s="1"/>
  <c r="C65" i="7"/>
  <c r="D65" i="7" s="1"/>
  <c r="E65" i="7" s="1"/>
  <c r="C66" i="7"/>
  <c r="D66" i="7" s="1"/>
  <c r="E66" i="7" s="1"/>
  <c r="C67" i="7"/>
  <c r="D67" i="7" s="1"/>
  <c r="E67" i="7" s="1"/>
  <c r="C68" i="7"/>
  <c r="D68" i="7" s="1"/>
  <c r="E68" i="7" s="1"/>
  <c r="C69" i="7"/>
  <c r="D69" i="7" s="1"/>
  <c r="E69" i="7" s="1"/>
  <c r="C70" i="7"/>
  <c r="D70" i="7" s="1"/>
  <c r="E70" i="7" s="1"/>
  <c r="C71" i="7"/>
  <c r="D71" i="7" s="1"/>
  <c r="E71" i="7" s="1"/>
  <c r="C72" i="7"/>
  <c r="D72" i="7" s="1"/>
  <c r="E72" i="7" s="1"/>
  <c r="C73" i="7"/>
  <c r="D73" i="7" s="1"/>
  <c r="E73" i="7" s="1"/>
  <c r="C74" i="7"/>
  <c r="D74" i="7" s="1"/>
  <c r="E74" i="7" s="1"/>
  <c r="C75" i="7"/>
  <c r="D75" i="7" s="1"/>
  <c r="E75" i="7" s="1"/>
  <c r="C76" i="7"/>
  <c r="D76" i="7" s="1"/>
  <c r="E76" i="7" s="1"/>
  <c r="C77" i="7"/>
  <c r="D77" i="7" s="1"/>
  <c r="E77" i="7" s="1"/>
  <c r="C78" i="7"/>
  <c r="D78" i="7" s="1"/>
  <c r="E78" i="7" s="1"/>
  <c r="C79" i="7"/>
  <c r="D79" i="7" s="1"/>
  <c r="E79" i="7" s="1"/>
  <c r="C80" i="7"/>
  <c r="D80" i="7" s="1"/>
  <c r="E80" i="7" s="1"/>
  <c r="C81" i="7"/>
  <c r="D81" i="7" s="1"/>
  <c r="E81" i="7" s="1"/>
  <c r="C82" i="7"/>
  <c r="D82" i="7" s="1"/>
  <c r="E82" i="7" s="1"/>
  <c r="C83" i="7"/>
  <c r="D83" i="7" s="1"/>
  <c r="E83" i="7" s="1"/>
  <c r="C84" i="7"/>
  <c r="D84" i="7" s="1"/>
  <c r="E84" i="7" s="1"/>
  <c r="C85" i="7"/>
  <c r="D85" i="7" s="1"/>
  <c r="E85" i="7" s="1"/>
  <c r="C86" i="7"/>
  <c r="D86" i="7" s="1"/>
  <c r="E86" i="7" s="1"/>
  <c r="C87" i="7"/>
  <c r="D87" i="7" s="1"/>
  <c r="E87" i="7" s="1"/>
  <c r="C88" i="7"/>
  <c r="D88" i="7" s="1"/>
  <c r="E88" i="7" s="1"/>
  <c r="C89" i="7"/>
  <c r="D89" i="7" s="1"/>
  <c r="E89" i="7" s="1"/>
  <c r="C90" i="7"/>
  <c r="D90" i="7" s="1"/>
  <c r="E90" i="7" s="1"/>
  <c r="C91" i="7"/>
  <c r="D91" i="7" s="1"/>
  <c r="E91" i="7" s="1"/>
  <c r="C92" i="7"/>
  <c r="D92" i="7" s="1"/>
  <c r="E92" i="7" s="1"/>
  <c r="C93" i="7"/>
  <c r="D93" i="7" s="1"/>
  <c r="E93" i="7" s="1"/>
  <c r="C94" i="7"/>
  <c r="D94" i="7" s="1"/>
  <c r="E94" i="7" s="1"/>
  <c r="C95" i="7"/>
  <c r="D95" i="7" s="1"/>
  <c r="E95" i="7" s="1"/>
  <c r="C96" i="7"/>
  <c r="D96" i="7" s="1"/>
  <c r="E96" i="7" s="1"/>
  <c r="C97" i="7"/>
  <c r="D97" i="7" s="1"/>
  <c r="E97" i="7" s="1"/>
  <c r="C98" i="7"/>
  <c r="D98" i="7" s="1"/>
  <c r="E98" i="7" s="1"/>
  <c r="C99" i="7"/>
  <c r="D99" i="7" s="1"/>
  <c r="E99" i="7" s="1"/>
  <c r="C100" i="7"/>
  <c r="D100" i="7" s="1"/>
  <c r="E100" i="7" s="1"/>
  <c r="C101" i="7"/>
  <c r="D101" i="7" s="1"/>
  <c r="E101" i="7" s="1"/>
  <c r="C102" i="7"/>
  <c r="D102" i="7" s="1"/>
  <c r="E102" i="7" s="1"/>
  <c r="C103" i="7"/>
  <c r="D103" i="7" s="1"/>
  <c r="E103" i="7" s="1"/>
  <c r="C104" i="7"/>
  <c r="D104" i="7" s="1"/>
  <c r="E104" i="7" s="1"/>
  <c r="C105" i="7"/>
  <c r="D105" i="7" s="1"/>
  <c r="E105" i="7" s="1"/>
  <c r="C106" i="7"/>
  <c r="D106" i="7" s="1"/>
  <c r="E106" i="7" s="1"/>
  <c r="C107" i="7"/>
  <c r="D107" i="7" s="1"/>
  <c r="E107" i="7" s="1"/>
  <c r="C108" i="7"/>
  <c r="D108" i="7" s="1"/>
  <c r="E108" i="7" s="1"/>
  <c r="C109" i="7"/>
  <c r="D109" i="7" s="1"/>
  <c r="E109" i="7" s="1"/>
  <c r="C110" i="7"/>
  <c r="D110" i="7" s="1"/>
  <c r="E110" i="7" s="1"/>
  <c r="C111" i="7"/>
  <c r="D111" i="7" s="1"/>
  <c r="E111" i="7" s="1"/>
  <c r="C112" i="7"/>
  <c r="D112" i="7" s="1"/>
  <c r="E112" i="7" s="1"/>
  <c r="C113" i="7"/>
  <c r="D113" i="7" s="1"/>
  <c r="E113" i="7" s="1"/>
  <c r="C114" i="7"/>
  <c r="D114" i="7" s="1"/>
  <c r="E114" i="7" s="1"/>
  <c r="C115" i="7"/>
  <c r="D115" i="7" s="1"/>
  <c r="E115" i="7" s="1"/>
  <c r="C116" i="7"/>
  <c r="D116" i="7" s="1"/>
  <c r="E116" i="7" s="1"/>
  <c r="C117" i="7"/>
  <c r="D117" i="7" s="1"/>
  <c r="E117" i="7" s="1"/>
  <c r="C118" i="7"/>
  <c r="D118" i="7" s="1"/>
  <c r="E118" i="7" s="1"/>
  <c r="C119" i="7"/>
  <c r="D119" i="7" s="1"/>
  <c r="E119" i="7" s="1"/>
  <c r="C120" i="7"/>
  <c r="D120" i="7" s="1"/>
  <c r="E120" i="7" s="1"/>
  <c r="C121" i="7"/>
  <c r="D121" i="7" s="1"/>
  <c r="E121" i="7" s="1"/>
  <c r="C122" i="7"/>
  <c r="D122" i="7" s="1"/>
  <c r="E122" i="7" s="1"/>
  <c r="C123" i="7"/>
  <c r="D123" i="7" s="1"/>
  <c r="E123" i="7" s="1"/>
  <c r="C124" i="7"/>
  <c r="D124" i="7" s="1"/>
  <c r="E124" i="7" s="1"/>
  <c r="C125" i="7"/>
  <c r="D125" i="7" s="1"/>
  <c r="E125" i="7" s="1"/>
  <c r="C126" i="7"/>
  <c r="D126" i="7" s="1"/>
  <c r="E126" i="7" s="1"/>
  <c r="C127" i="7"/>
  <c r="D127" i="7" s="1"/>
  <c r="E127" i="7" s="1"/>
  <c r="C128" i="7"/>
  <c r="D128" i="7" s="1"/>
  <c r="E128" i="7" s="1"/>
  <c r="C129" i="7"/>
  <c r="D129" i="7" s="1"/>
  <c r="E129" i="7" s="1"/>
  <c r="C130" i="7"/>
  <c r="D130" i="7" s="1"/>
  <c r="E130" i="7" s="1"/>
  <c r="C131" i="7"/>
  <c r="D131" i="7" s="1"/>
  <c r="E131" i="7" s="1"/>
  <c r="C132" i="7"/>
  <c r="D132" i="7" s="1"/>
  <c r="E132" i="7" s="1"/>
  <c r="C133" i="7"/>
  <c r="D133" i="7" s="1"/>
  <c r="E133" i="7" s="1"/>
  <c r="C134" i="7"/>
  <c r="D134" i="7" s="1"/>
  <c r="E134" i="7" s="1"/>
  <c r="C135" i="7"/>
  <c r="D135" i="7" s="1"/>
  <c r="E135" i="7" s="1"/>
  <c r="C136" i="7"/>
  <c r="D136" i="7" s="1"/>
  <c r="E136" i="7" s="1"/>
  <c r="C137" i="7"/>
  <c r="D137" i="7" s="1"/>
  <c r="E137" i="7" s="1"/>
  <c r="C138" i="7"/>
  <c r="D138" i="7" s="1"/>
  <c r="E138" i="7" s="1"/>
  <c r="C139" i="7"/>
  <c r="D139" i="7" s="1"/>
  <c r="E139" i="7" s="1"/>
  <c r="C140" i="7"/>
  <c r="D140" i="7" s="1"/>
  <c r="E140" i="7" s="1"/>
  <c r="C141" i="7"/>
  <c r="D141" i="7" s="1"/>
  <c r="E141" i="7" s="1"/>
  <c r="C142" i="7"/>
  <c r="D142" i="7" s="1"/>
  <c r="E142" i="7" s="1"/>
  <c r="C143" i="7"/>
  <c r="D143" i="7" s="1"/>
  <c r="E143" i="7" s="1"/>
  <c r="C144" i="7"/>
  <c r="D144" i="7" s="1"/>
  <c r="E144" i="7" s="1"/>
  <c r="C145" i="7"/>
  <c r="D145" i="7" s="1"/>
  <c r="E145" i="7" s="1"/>
  <c r="C146" i="7"/>
  <c r="D146" i="7" s="1"/>
  <c r="E146" i="7" s="1"/>
  <c r="C147" i="7"/>
  <c r="D147" i="7" s="1"/>
  <c r="E147" i="7" s="1"/>
  <c r="C148" i="7"/>
  <c r="D148" i="7" s="1"/>
  <c r="E148" i="7" s="1"/>
  <c r="C149" i="7"/>
  <c r="D149" i="7" s="1"/>
  <c r="E149" i="7" s="1"/>
  <c r="C150" i="7"/>
  <c r="D150" i="7" s="1"/>
  <c r="E150" i="7" s="1"/>
  <c r="C151" i="7"/>
  <c r="D151" i="7" s="1"/>
  <c r="E151" i="7" s="1"/>
  <c r="C152" i="7"/>
  <c r="D152" i="7" s="1"/>
  <c r="E152" i="7" s="1"/>
  <c r="C153" i="7"/>
  <c r="D153" i="7" s="1"/>
  <c r="E153" i="7" s="1"/>
  <c r="C154" i="7"/>
  <c r="D154" i="7" s="1"/>
  <c r="E154" i="7" s="1"/>
  <c r="C155" i="7"/>
  <c r="D155" i="7" s="1"/>
  <c r="E155" i="7" s="1"/>
  <c r="C156" i="7"/>
  <c r="D156" i="7" s="1"/>
  <c r="E156" i="7" s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D20" i="6"/>
  <c r="E20" i="6" s="1"/>
  <c r="D62" i="6"/>
  <c r="E62" i="6" s="1"/>
  <c r="D86" i="6"/>
  <c r="E86" i="6" s="1"/>
  <c r="C10" i="6"/>
  <c r="D10" i="6" s="1"/>
  <c r="E10" i="6" s="1"/>
  <c r="C11" i="6"/>
  <c r="D11" i="6" s="1"/>
  <c r="E11" i="6" s="1"/>
  <c r="C12" i="6"/>
  <c r="D12" i="6" s="1"/>
  <c r="E12" i="6" s="1"/>
  <c r="C13" i="6"/>
  <c r="D13" i="6" s="1"/>
  <c r="E13" i="6" s="1"/>
  <c r="C14" i="6"/>
  <c r="D14" i="6" s="1"/>
  <c r="E14" i="6" s="1"/>
  <c r="C15" i="6"/>
  <c r="D15" i="6" s="1"/>
  <c r="E15" i="6" s="1"/>
  <c r="C16" i="6"/>
  <c r="D16" i="6" s="1"/>
  <c r="E16" i="6" s="1"/>
  <c r="C17" i="6"/>
  <c r="D17" i="6" s="1"/>
  <c r="E17" i="6" s="1"/>
  <c r="C18" i="6"/>
  <c r="D18" i="6" s="1"/>
  <c r="E18" i="6" s="1"/>
  <c r="C19" i="6"/>
  <c r="D19" i="6" s="1"/>
  <c r="E19" i="6" s="1"/>
  <c r="C20" i="6"/>
  <c r="C21" i="6"/>
  <c r="D21" i="6" s="1"/>
  <c r="E21" i="6" s="1"/>
  <c r="C22" i="6"/>
  <c r="D22" i="6" s="1"/>
  <c r="E22" i="6" s="1"/>
  <c r="C23" i="6"/>
  <c r="D23" i="6" s="1"/>
  <c r="E23" i="6" s="1"/>
  <c r="C24" i="6"/>
  <c r="D24" i="6" s="1"/>
  <c r="E24" i="6" s="1"/>
  <c r="C25" i="6"/>
  <c r="D25" i="6" s="1"/>
  <c r="E25" i="6" s="1"/>
  <c r="C26" i="6"/>
  <c r="D26" i="6" s="1"/>
  <c r="E26" i="6" s="1"/>
  <c r="C27" i="6"/>
  <c r="D27" i="6" s="1"/>
  <c r="E27" i="6" s="1"/>
  <c r="C28" i="6"/>
  <c r="D28" i="6" s="1"/>
  <c r="E28" i="6" s="1"/>
  <c r="C29" i="6"/>
  <c r="D29" i="6" s="1"/>
  <c r="E29" i="6" s="1"/>
  <c r="C30" i="6"/>
  <c r="D30" i="6" s="1"/>
  <c r="E30" i="6" s="1"/>
  <c r="C31" i="6"/>
  <c r="D31" i="6" s="1"/>
  <c r="E31" i="6" s="1"/>
  <c r="C32" i="6"/>
  <c r="D32" i="6" s="1"/>
  <c r="E32" i="6" s="1"/>
  <c r="C33" i="6"/>
  <c r="D33" i="6" s="1"/>
  <c r="E33" i="6" s="1"/>
  <c r="C34" i="6"/>
  <c r="D34" i="6" s="1"/>
  <c r="E34" i="6" s="1"/>
  <c r="C35" i="6"/>
  <c r="D35" i="6" s="1"/>
  <c r="E35" i="6" s="1"/>
  <c r="C36" i="6"/>
  <c r="D36" i="6" s="1"/>
  <c r="E36" i="6" s="1"/>
  <c r="C37" i="6"/>
  <c r="D37" i="6" s="1"/>
  <c r="E37" i="6" s="1"/>
  <c r="C38" i="6"/>
  <c r="D38" i="6" s="1"/>
  <c r="E38" i="6" s="1"/>
  <c r="C39" i="6"/>
  <c r="D39" i="6" s="1"/>
  <c r="E39" i="6" s="1"/>
  <c r="C40" i="6"/>
  <c r="D40" i="6" s="1"/>
  <c r="E40" i="6" s="1"/>
  <c r="C41" i="6"/>
  <c r="D41" i="6" s="1"/>
  <c r="E41" i="6" s="1"/>
  <c r="C42" i="6"/>
  <c r="D42" i="6" s="1"/>
  <c r="E42" i="6" s="1"/>
  <c r="C43" i="6"/>
  <c r="D43" i="6" s="1"/>
  <c r="E43" i="6" s="1"/>
  <c r="C44" i="6"/>
  <c r="D44" i="6" s="1"/>
  <c r="E44" i="6" s="1"/>
  <c r="C45" i="6"/>
  <c r="D45" i="6" s="1"/>
  <c r="E45" i="6" s="1"/>
  <c r="C46" i="6"/>
  <c r="D46" i="6" s="1"/>
  <c r="E46" i="6" s="1"/>
  <c r="C47" i="6"/>
  <c r="D47" i="6" s="1"/>
  <c r="E47" i="6" s="1"/>
  <c r="C48" i="6"/>
  <c r="D48" i="6" s="1"/>
  <c r="E48" i="6" s="1"/>
  <c r="C49" i="6"/>
  <c r="D49" i="6" s="1"/>
  <c r="E49" i="6" s="1"/>
  <c r="C50" i="6"/>
  <c r="D50" i="6" s="1"/>
  <c r="E50" i="6" s="1"/>
  <c r="C51" i="6"/>
  <c r="D51" i="6" s="1"/>
  <c r="E51" i="6" s="1"/>
  <c r="C52" i="6"/>
  <c r="D52" i="6" s="1"/>
  <c r="E52" i="6" s="1"/>
  <c r="C53" i="6"/>
  <c r="D53" i="6" s="1"/>
  <c r="E53" i="6" s="1"/>
  <c r="C54" i="6"/>
  <c r="D54" i="6" s="1"/>
  <c r="E54" i="6" s="1"/>
  <c r="C55" i="6"/>
  <c r="D55" i="6" s="1"/>
  <c r="E55" i="6" s="1"/>
  <c r="C56" i="6"/>
  <c r="D56" i="6" s="1"/>
  <c r="E56" i="6" s="1"/>
  <c r="C57" i="6"/>
  <c r="D57" i="6" s="1"/>
  <c r="E57" i="6" s="1"/>
  <c r="C58" i="6"/>
  <c r="D58" i="6" s="1"/>
  <c r="E58" i="6" s="1"/>
  <c r="C59" i="6"/>
  <c r="D59" i="6" s="1"/>
  <c r="E59" i="6" s="1"/>
  <c r="C60" i="6"/>
  <c r="D60" i="6" s="1"/>
  <c r="E60" i="6" s="1"/>
  <c r="C61" i="6"/>
  <c r="D61" i="6" s="1"/>
  <c r="E61" i="6" s="1"/>
  <c r="C62" i="6"/>
  <c r="C63" i="6"/>
  <c r="D63" i="6" s="1"/>
  <c r="E63" i="6" s="1"/>
  <c r="C64" i="6"/>
  <c r="D64" i="6" s="1"/>
  <c r="E64" i="6" s="1"/>
  <c r="C65" i="6"/>
  <c r="D65" i="6" s="1"/>
  <c r="E65" i="6" s="1"/>
  <c r="C66" i="6"/>
  <c r="D66" i="6" s="1"/>
  <c r="E66" i="6" s="1"/>
  <c r="C67" i="6"/>
  <c r="D67" i="6" s="1"/>
  <c r="E67" i="6" s="1"/>
  <c r="C68" i="6"/>
  <c r="D68" i="6" s="1"/>
  <c r="E68" i="6" s="1"/>
  <c r="C69" i="6"/>
  <c r="D69" i="6" s="1"/>
  <c r="E69" i="6" s="1"/>
  <c r="C70" i="6"/>
  <c r="D70" i="6" s="1"/>
  <c r="E70" i="6" s="1"/>
  <c r="C71" i="6"/>
  <c r="D71" i="6" s="1"/>
  <c r="E71" i="6" s="1"/>
  <c r="C72" i="6"/>
  <c r="D72" i="6" s="1"/>
  <c r="E72" i="6" s="1"/>
  <c r="C73" i="6"/>
  <c r="D73" i="6" s="1"/>
  <c r="E73" i="6" s="1"/>
  <c r="C74" i="6"/>
  <c r="D74" i="6" s="1"/>
  <c r="E74" i="6" s="1"/>
  <c r="C75" i="6"/>
  <c r="D75" i="6" s="1"/>
  <c r="E75" i="6" s="1"/>
  <c r="C76" i="6"/>
  <c r="D76" i="6" s="1"/>
  <c r="E76" i="6" s="1"/>
  <c r="C77" i="6"/>
  <c r="D77" i="6" s="1"/>
  <c r="E77" i="6" s="1"/>
  <c r="C78" i="6"/>
  <c r="D78" i="6" s="1"/>
  <c r="E78" i="6" s="1"/>
  <c r="C79" i="6"/>
  <c r="D79" i="6" s="1"/>
  <c r="E79" i="6" s="1"/>
  <c r="C80" i="6"/>
  <c r="D80" i="6" s="1"/>
  <c r="E80" i="6" s="1"/>
  <c r="C81" i="6"/>
  <c r="D81" i="6" s="1"/>
  <c r="E81" i="6" s="1"/>
  <c r="C82" i="6"/>
  <c r="D82" i="6" s="1"/>
  <c r="E82" i="6" s="1"/>
  <c r="C83" i="6"/>
  <c r="D83" i="6" s="1"/>
  <c r="E83" i="6" s="1"/>
  <c r="C84" i="6"/>
  <c r="D84" i="6" s="1"/>
  <c r="E84" i="6" s="1"/>
  <c r="C85" i="6"/>
  <c r="D85" i="6" s="1"/>
  <c r="E85" i="6" s="1"/>
  <c r="C86" i="6"/>
  <c r="C87" i="6"/>
  <c r="D87" i="6" s="1"/>
  <c r="E87" i="6" s="1"/>
  <c r="C88" i="6"/>
  <c r="D88" i="6" s="1"/>
  <c r="E88" i="6" s="1"/>
  <c r="C89" i="6"/>
  <c r="D89" i="6" s="1"/>
  <c r="E89" i="6" s="1"/>
  <c r="C90" i="6"/>
  <c r="D90" i="6" s="1"/>
  <c r="E90" i="6" s="1"/>
  <c r="C91" i="6"/>
  <c r="D91" i="6" s="1"/>
  <c r="E91" i="6" s="1"/>
  <c r="C92" i="6"/>
  <c r="D92" i="6" s="1"/>
  <c r="E92" i="6" s="1"/>
  <c r="C93" i="6"/>
  <c r="D93" i="6" s="1"/>
  <c r="E93" i="6" s="1"/>
  <c r="C94" i="6"/>
  <c r="D94" i="6" s="1"/>
  <c r="E94" i="6" s="1"/>
  <c r="C95" i="6"/>
  <c r="D95" i="6" s="1"/>
  <c r="E95" i="6" s="1"/>
  <c r="C96" i="6"/>
  <c r="D96" i="6" s="1"/>
  <c r="E96" i="6" s="1"/>
  <c r="C97" i="6"/>
  <c r="D97" i="6" s="1"/>
  <c r="E97" i="6" s="1"/>
  <c r="C98" i="6"/>
  <c r="D98" i="6" s="1"/>
  <c r="E98" i="6" s="1"/>
  <c r="C99" i="6"/>
  <c r="D99" i="6" s="1"/>
  <c r="E99" i="6" s="1"/>
  <c r="C100" i="6"/>
  <c r="D100" i="6" s="1"/>
  <c r="E100" i="6" s="1"/>
  <c r="C101" i="6"/>
  <c r="D101" i="6" s="1"/>
  <c r="E101" i="6" s="1"/>
  <c r="C102" i="6"/>
  <c r="D102" i="6" s="1"/>
  <c r="E102" i="6" s="1"/>
  <c r="C103" i="6"/>
  <c r="D103" i="6" s="1"/>
  <c r="E103" i="6" s="1"/>
  <c r="C104" i="6"/>
  <c r="D104" i="6" s="1"/>
  <c r="E104" i="6" s="1"/>
  <c r="C105" i="6"/>
  <c r="D105" i="6" s="1"/>
  <c r="E105" i="6" s="1"/>
  <c r="C106" i="6"/>
  <c r="D106" i="6" s="1"/>
  <c r="E106" i="6" s="1"/>
  <c r="C107" i="6"/>
  <c r="D107" i="6" s="1"/>
  <c r="E107" i="6" s="1"/>
  <c r="C108" i="6"/>
  <c r="D108" i="6" s="1"/>
  <c r="E108" i="6" s="1"/>
  <c r="C109" i="6"/>
  <c r="D109" i="6" s="1"/>
  <c r="E109" i="6" s="1"/>
  <c r="C110" i="6"/>
  <c r="D110" i="6" s="1"/>
  <c r="E110" i="6" s="1"/>
  <c r="C111" i="6"/>
  <c r="D111" i="6" s="1"/>
  <c r="E111" i="6" s="1"/>
  <c r="C112" i="6"/>
  <c r="D112" i="6" s="1"/>
  <c r="E112" i="6" s="1"/>
  <c r="C113" i="6"/>
  <c r="D113" i="6" s="1"/>
  <c r="E113" i="6" s="1"/>
  <c r="C114" i="6"/>
  <c r="D114" i="6" s="1"/>
  <c r="E114" i="6" s="1"/>
  <c r="C115" i="6"/>
  <c r="D115" i="6" s="1"/>
  <c r="E115" i="6" s="1"/>
  <c r="C116" i="6"/>
  <c r="D116" i="6" s="1"/>
  <c r="E116" i="6" s="1"/>
  <c r="C117" i="6"/>
  <c r="D117" i="6" s="1"/>
  <c r="E117" i="6" s="1"/>
  <c r="C118" i="6"/>
  <c r="D118" i="6" s="1"/>
  <c r="E118" i="6" s="1"/>
  <c r="C119" i="6"/>
  <c r="D119" i="6" s="1"/>
  <c r="E119" i="6" s="1"/>
  <c r="C120" i="6"/>
  <c r="D120" i="6" s="1"/>
  <c r="E120" i="6" s="1"/>
  <c r="C121" i="6"/>
  <c r="D121" i="6" s="1"/>
  <c r="E121" i="6" s="1"/>
  <c r="C122" i="6"/>
  <c r="D122" i="6" s="1"/>
  <c r="E122" i="6" s="1"/>
  <c r="C123" i="6"/>
  <c r="D123" i="6" s="1"/>
  <c r="E123" i="6" s="1"/>
  <c r="C124" i="6"/>
  <c r="D124" i="6" s="1"/>
  <c r="E124" i="6" s="1"/>
  <c r="C125" i="6"/>
  <c r="D125" i="6" s="1"/>
  <c r="E125" i="6" s="1"/>
  <c r="C126" i="6"/>
  <c r="D126" i="6" s="1"/>
  <c r="E126" i="6" s="1"/>
  <c r="C127" i="6"/>
  <c r="D127" i="6" s="1"/>
  <c r="E127" i="6" s="1"/>
  <c r="C128" i="6"/>
  <c r="D128" i="6" s="1"/>
  <c r="E128" i="6" s="1"/>
  <c r="C129" i="6"/>
  <c r="D129" i="6" s="1"/>
  <c r="E129" i="6" s="1"/>
  <c r="C130" i="6"/>
  <c r="D130" i="6" s="1"/>
  <c r="E130" i="6" s="1"/>
  <c r="C131" i="6"/>
  <c r="D131" i="6" s="1"/>
  <c r="E131" i="6" s="1"/>
  <c r="C132" i="6"/>
  <c r="D132" i="6" s="1"/>
  <c r="E132" i="6" s="1"/>
  <c r="C133" i="6"/>
  <c r="D133" i="6" s="1"/>
  <c r="E133" i="6" s="1"/>
  <c r="C134" i="6"/>
  <c r="D134" i="6" s="1"/>
  <c r="E134" i="6" s="1"/>
  <c r="C135" i="6"/>
  <c r="D135" i="6" s="1"/>
  <c r="E135" i="6" s="1"/>
  <c r="C136" i="6"/>
  <c r="D136" i="6" s="1"/>
  <c r="E136" i="6" s="1"/>
  <c r="C137" i="6"/>
  <c r="D137" i="6" s="1"/>
  <c r="E137" i="6" s="1"/>
  <c r="C138" i="6"/>
  <c r="D138" i="6" s="1"/>
  <c r="E138" i="6" s="1"/>
  <c r="C139" i="6"/>
  <c r="D139" i="6" s="1"/>
  <c r="E139" i="6" s="1"/>
  <c r="C140" i="6"/>
  <c r="D140" i="6" s="1"/>
  <c r="E140" i="6" s="1"/>
  <c r="C141" i="6"/>
  <c r="D141" i="6" s="1"/>
  <c r="E141" i="6" s="1"/>
  <c r="C142" i="6"/>
  <c r="D142" i="6" s="1"/>
  <c r="E142" i="6" s="1"/>
  <c r="C143" i="6"/>
  <c r="D143" i="6" s="1"/>
  <c r="E143" i="6" s="1"/>
  <c r="C144" i="6"/>
  <c r="D144" i="6" s="1"/>
  <c r="E144" i="6" s="1"/>
  <c r="C145" i="6"/>
  <c r="D145" i="6" s="1"/>
  <c r="E145" i="6" s="1"/>
  <c r="C146" i="6"/>
  <c r="D146" i="6" s="1"/>
  <c r="E146" i="6" s="1"/>
  <c r="C147" i="6"/>
  <c r="D147" i="6" s="1"/>
  <c r="E147" i="6" s="1"/>
  <c r="C148" i="6"/>
  <c r="D148" i="6" s="1"/>
  <c r="E148" i="6" s="1"/>
  <c r="C149" i="6"/>
  <c r="D149" i="6" s="1"/>
  <c r="E149" i="6" s="1"/>
  <c r="C150" i="6"/>
  <c r="D150" i="6" s="1"/>
  <c r="E150" i="6" s="1"/>
  <c r="C151" i="6"/>
  <c r="D151" i="6" s="1"/>
  <c r="E151" i="6" s="1"/>
  <c r="C152" i="6"/>
  <c r="D152" i="6" s="1"/>
  <c r="E152" i="6" s="1"/>
  <c r="C153" i="6"/>
  <c r="D153" i="6" s="1"/>
  <c r="E153" i="6" s="1"/>
  <c r="C154" i="6"/>
  <c r="D154" i="6" s="1"/>
  <c r="E154" i="6" s="1"/>
  <c r="C155" i="6"/>
  <c r="D155" i="6" s="1"/>
  <c r="E155" i="6" s="1"/>
  <c r="C156" i="6"/>
  <c r="D156" i="6" s="1"/>
  <c r="E156" i="6" s="1"/>
  <c r="C157" i="6"/>
  <c r="D157" i="6" s="1"/>
  <c r="E157" i="6" s="1"/>
  <c r="C158" i="6"/>
  <c r="D158" i="6" s="1"/>
  <c r="E158" i="6" s="1"/>
  <c r="C159" i="6"/>
  <c r="D159" i="6" s="1"/>
  <c r="E159" i="6" s="1"/>
  <c r="C160" i="6"/>
  <c r="D160" i="6" s="1"/>
  <c r="E160" i="6" s="1"/>
  <c r="C161" i="6"/>
  <c r="D161" i="6" s="1"/>
  <c r="E161" i="6" s="1"/>
  <c r="C162" i="6"/>
  <c r="D162" i="6" s="1"/>
  <c r="E162" i="6" s="1"/>
  <c r="C102" i="5"/>
  <c r="D102" i="5" s="1"/>
  <c r="C103" i="5"/>
  <c r="D103" i="5" s="1"/>
  <c r="E103" i="5" s="1"/>
  <c r="C104" i="5"/>
  <c r="D104" i="5" s="1"/>
  <c r="E104" i="5" s="1"/>
  <c r="C11" i="5"/>
  <c r="C12" i="5"/>
  <c r="C13" i="5"/>
  <c r="D13" i="5" s="1"/>
  <c r="E13" i="5" s="1"/>
  <c r="C14" i="5"/>
  <c r="D14" i="5" s="1"/>
  <c r="E14" i="5" s="1"/>
  <c r="C15" i="5"/>
  <c r="C16" i="5"/>
  <c r="D16" i="5" s="1"/>
  <c r="E16" i="5" s="1"/>
  <c r="C17" i="5"/>
  <c r="C18" i="5"/>
  <c r="C19" i="5"/>
  <c r="C20" i="5"/>
  <c r="C21" i="5"/>
  <c r="C22" i="5"/>
  <c r="D22" i="5" s="1"/>
  <c r="E22" i="5" s="1"/>
  <c r="C23" i="5"/>
  <c r="D23" i="5" s="1"/>
  <c r="E23" i="5" s="1"/>
  <c r="C24" i="5"/>
  <c r="D24" i="5" s="1"/>
  <c r="E24" i="5" s="1"/>
  <c r="C25" i="5"/>
  <c r="D25" i="5" s="1"/>
  <c r="E25" i="5" s="1"/>
  <c r="C26" i="5"/>
  <c r="D26" i="5" s="1"/>
  <c r="E26" i="5" s="1"/>
  <c r="C27" i="5"/>
  <c r="C28" i="5"/>
  <c r="C29" i="5"/>
  <c r="C30" i="5"/>
  <c r="C31" i="5"/>
  <c r="C32" i="5"/>
  <c r="C33" i="5"/>
  <c r="C34" i="5"/>
  <c r="C35" i="5"/>
  <c r="D35" i="5" s="1"/>
  <c r="E35" i="5" s="1"/>
  <c r="C36" i="5"/>
  <c r="D36" i="5" s="1"/>
  <c r="E36" i="5" s="1"/>
  <c r="C37" i="5"/>
  <c r="D37" i="5" s="1"/>
  <c r="E37" i="5" s="1"/>
  <c r="C38" i="5"/>
  <c r="D38" i="5" s="1"/>
  <c r="E38" i="5" s="1"/>
  <c r="C39" i="5"/>
  <c r="C40" i="5"/>
  <c r="C41" i="5"/>
  <c r="C42" i="5"/>
  <c r="C43" i="5"/>
  <c r="C44" i="5"/>
  <c r="C45" i="5"/>
  <c r="C46" i="5"/>
  <c r="D46" i="5" s="1"/>
  <c r="E46" i="5" s="1"/>
  <c r="C47" i="5"/>
  <c r="D47" i="5" s="1"/>
  <c r="E47" i="5" s="1"/>
  <c r="C48" i="5"/>
  <c r="D48" i="5" s="1"/>
  <c r="E48" i="5" s="1"/>
  <c r="C49" i="5"/>
  <c r="D49" i="5" s="1"/>
  <c r="E49" i="5" s="1"/>
  <c r="C50" i="5"/>
  <c r="D50" i="5" s="1"/>
  <c r="E50" i="5" s="1"/>
  <c r="C51" i="5"/>
  <c r="C52" i="5"/>
  <c r="C53" i="5"/>
  <c r="C54" i="5"/>
  <c r="C55" i="5"/>
  <c r="C56" i="5"/>
  <c r="C57" i="5"/>
  <c r="C58" i="5"/>
  <c r="D58" i="5" s="1"/>
  <c r="E58" i="5" s="1"/>
  <c r="C59" i="5"/>
  <c r="D59" i="5" s="1"/>
  <c r="E59" i="5" s="1"/>
  <c r="C60" i="5"/>
  <c r="D60" i="5" s="1"/>
  <c r="E60" i="5" s="1"/>
  <c r="C61" i="5"/>
  <c r="D61" i="5" s="1"/>
  <c r="E61" i="5" s="1"/>
  <c r="C62" i="5"/>
  <c r="D62" i="5" s="1"/>
  <c r="E62" i="5" s="1"/>
  <c r="C63" i="5"/>
  <c r="C64" i="5"/>
  <c r="D64" i="5" s="1"/>
  <c r="E64" i="5" s="1"/>
  <c r="C65" i="5"/>
  <c r="C66" i="5"/>
  <c r="C67" i="5"/>
  <c r="D67" i="5" s="1"/>
  <c r="E67" i="5" s="1"/>
  <c r="C68" i="5"/>
  <c r="C69" i="5"/>
  <c r="D69" i="5" s="1"/>
  <c r="E69" i="5" s="1"/>
  <c r="C70" i="5"/>
  <c r="C71" i="5"/>
  <c r="D71" i="5" s="1"/>
  <c r="E71" i="5" s="1"/>
  <c r="C72" i="5"/>
  <c r="D72" i="5" s="1"/>
  <c r="E72" i="5" s="1"/>
  <c r="C73" i="5"/>
  <c r="D73" i="5" s="1"/>
  <c r="E73" i="5" s="1"/>
  <c r="C74" i="5"/>
  <c r="D74" i="5" s="1"/>
  <c r="E74" i="5" s="1"/>
  <c r="C75" i="5"/>
  <c r="C76" i="5"/>
  <c r="C77" i="5"/>
  <c r="C78" i="5"/>
  <c r="C79" i="5"/>
  <c r="C80" i="5"/>
  <c r="C81" i="5"/>
  <c r="C82" i="5"/>
  <c r="C83" i="5"/>
  <c r="D83" i="5" s="1"/>
  <c r="E83" i="5" s="1"/>
  <c r="C84" i="5"/>
  <c r="D84" i="5" s="1"/>
  <c r="E84" i="5" s="1"/>
  <c r="C85" i="5"/>
  <c r="D85" i="5" s="1"/>
  <c r="E85" i="5" s="1"/>
  <c r="C86" i="5"/>
  <c r="D86" i="5" s="1"/>
  <c r="E86" i="5" s="1"/>
  <c r="C87" i="5"/>
  <c r="C88" i="5"/>
  <c r="C89" i="5"/>
  <c r="C90" i="5"/>
  <c r="C91" i="5"/>
  <c r="C92" i="5"/>
  <c r="C93" i="5"/>
  <c r="C94" i="5"/>
  <c r="C95" i="5"/>
  <c r="D95" i="5" s="1"/>
  <c r="E95" i="5" s="1"/>
  <c r="C96" i="5"/>
  <c r="D96" i="5" s="1"/>
  <c r="E96" i="5" s="1"/>
  <c r="C97" i="5"/>
  <c r="D97" i="5" s="1"/>
  <c r="E97" i="5" s="1"/>
  <c r="C98" i="5"/>
  <c r="D98" i="5" s="1"/>
  <c r="E98" i="5" s="1"/>
  <c r="C99" i="5"/>
  <c r="C100" i="5"/>
  <c r="C101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D15" i="5"/>
  <c r="E15" i="5" s="1"/>
  <c r="D20" i="5"/>
  <c r="E20" i="5" s="1"/>
  <c r="D27" i="5"/>
  <c r="E27" i="5" s="1"/>
  <c r="D28" i="5"/>
  <c r="E28" i="5" s="1"/>
  <c r="D32" i="5"/>
  <c r="E32" i="5" s="1"/>
  <c r="D39" i="5"/>
  <c r="E39" i="5" s="1"/>
  <c r="D40" i="5"/>
  <c r="E40" i="5" s="1"/>
  <c r="D44" i="5"/>
  <c r="E44" i="5" s="1"/>
  <c r="D51" i="5"/>
  <c r="E51" i="5" s="1"/>
  <c r="D52" i="5"/>
  <c r="E52" i="5" s="1"/>
  <c r="D56" i="5"/>
  <c r="E56" i="5" s="1"/>
  <c r="D63" i="5"/>
  <c r="E63" i="5" s="1"/>
  <c r="D68" i="5"/>
  <c r="E68" i="5" s="1"/>
  <c r="D75" i="5"/>
  <c r="E75" i="5" s="1"/>
  <c r="D76" i="5"/>
  <c r="E76" i="5" s="1"/>
  <c r="D80" i="5"/>
  <c r="E80" i="5" s="1"/>
  <c r="D87" i="5"/>
  <c r="E87" i="5" s="1"/>
  <c r="D88" i="5"/>
  <c r="E88" i="5" s="1"/>
  <c r="D92" i="5"/>
  <c r="E92" i="5" s="1"/>
  <c r="D99" i="5"/>
  <c r="E99" i="5" s="1"/>
  <c r="D100" i="5"/>
  <c r="E100" i="5" s="1"/>
  <c r="D11" i="5"/>
  <c r="E11" i="5" s="1"/>
  <c r="D12" i="5"/>
  <c r="E12" i="5" s="1"/>
  <c r="D17" i="5"/>
  <c r="E17" i="5" s="1"/>
  <c r="D18" i="5"/>
  <c r="E18" i="5" s="1"/>
  <c r="D19" i="5"/>
  <c r="E19" i="5" s="1"/>
  <c r="D29" i="5"/>
  <c r="E29" i="5" s="1"/>
  <c r="D30" i="5"/>
  <c r="E30" i="5" s="1"/>
  <c r="D31" i="5"/>
  <c r="E31" i="5" s="1"/>
  <c r="D33" i="5"/>
  <c r="E33" i="5" s="1"/>
  <c r="D34" i="5"/>
  <c r="E34" i="5" s="1"/>
  <c r="D41" i="5"/>
  <c r="E41" i="5" s="1"/>
  <c r="D42" i="5"/>
  <c r="E42" i="5" s="1"/>
  <c r="D43" i="5"/>
  <c r="E43" i="5" s="1"/>
  <c r="D45" i="5"/>
  <c r="E45" i="5" s="1"/>
  <c r="D53" i="5"/>
  <c r="E53" i="5" s="1"/>
  <c r="D54" i="5"/>
  <c r="E54" i="5" s="1"/>
  <c r="D55" i="5"/>
  <c r="E55" i="5" s="1"/>
  <c r="D57" i="5"/>
  <c r="E57" i="5" s="1"/>
  <c r="D65" i="5"/>
  <c r="E65" i="5" s="1"/>
  <c r="D66" i="5"/>
  <c r="E66" i="5" s="1"/>
  <c r="D70" i="5"/>
  <c r="E70" i="5" s="1"/>
  <c r="D77" i="5"/>
  <c r="E77" i="5" s="1"/>
  <c r="D78" i="5"/>
  <c r="E78" i="5" s="1"/>
  <c r="D79" i="5"/>
  <c r="E79" i="5" s="1"/>
  <c r="D81" i="5"/>
  <c r="E81" i="5" s="1"/>
  <c r="D82" i="5"/>
  <c r="E82" i="5" s="1"/>
  <c r="D89" i="5"/>
  <c r="E89" i="5" s="1"/>
  <c r="D90" i="5"/>
  <c r="E90" i="5" s="1"/>
  <c r="D91" i="5"/>
  <c r="E91" i="5" s="1"/>
  <c r="D93" i="5"/>
  <c r="E93" i="5" s="1"/>
  <c r="D94" i="5"/>
  <c r="E94" i="5" s="1"/>
  <c r="D101" i="5"/>
  <c r="E101" i="5" s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C11" i="4"/>
  <c r="D11" i="4" s="1"/>
  <c r="E11" i="4" s="1"/>
  <c r="C12" i="4"/>
  <c r="D12" i="4" s="1"/>
  <c r="E12" i="4" s="1"/>
  <c r="C13" i="4"/>
  <c r="D13" i="4" s="1"/>
  <c r="E13" i="4" s="1"/>
  <c r="C14" i="4"/>
  <c r="D14" i="4" s="1"/>
  <c r="E14" i="4" s="1"/>
  <c r="C15" i="4"/>
  <c r="D15" i="4" s="1"/>
  <c r="E15" i="4" s="1"/>
  <c r="C16" i="4"/>
  <c r="D16" i="4" s="1"/>
  <c r="E16" i="4" s="1"/>
  <c r="C17" i="4"/>
  <c r="D17" i="4" s="1"/>
  <c r="E17" i="4" s="1"/>
  <c r="C18" i="4"/>
  <c r="D18" i="4" s="1"/>
  <c r="E18" i="4" s="1"/>
  <c r="C19" i="4"/>
  <c r="D19" i="4" s="1"/>
  <c r="E19" i="4" s="1"/>
  <c r="C20" i="4"/>
  <c r="D20" i="4" s="1"/>
  <c r="E20" i="4" s="1"/>
  <c r="C21" i="4"/>
  <c r="D21" i="4" s="1"/>
  <c r="E21" i="4" s="1"/>
  <c r="C22" i="4"/>
  <c r="D22" i="4" s="1"/>
  <c r="E22" i="4" s="1"/>
  <c r="C23" i="4"/>
  <c r="D23" i="4" s="1"/>
  <c r="E23" i="4" s="1"/>
  <c r="C24" i="4"/>
  <c r="D24" i="4" s="1"/>
  <c r="E24" i="4" s="1"/>
  <c r="C25" i="4"/>
  <c r="D25" i="4" s="1"/>
  <c r="E25" i="4" s="1"/>
  <c r="C26" i="4"/>
  <c r="D26" i="4" s="1"/>
  <c r="E26" i="4" s="1"/>
  <c r="C27" i="4"/>
  <c r="D27" i="4" s="1"/>
  <c r="E27" i="4" s="1"/>
  <c r="C28" i="4"/>
  <c r="D28" i="4" s="1"/>
  <c r="E28" i="4" s="1"/>
  <c r="C29" i="4"/>
  <c r="D29" i="4" s="1"/>
  <c r="E29" i="4" s="1"/>
  <c r="C30" i="4"/>
  <c r="D30" i="4" s="1"/>
  <c r="E30" i="4" s="1"/>
  <c r="C31" i="4"/>
  <c r="D31" i="4" s="1"/>
  <c r="E31" i="4" s="1"/>
  <c r="C32" i="4"/>
  <c r="D32" i="4" s="1"/>
  <c r="E32" i="4" s="1"/>
  <c r="C33" i="4"/>
  <c r="D33" i="4" s="1"/>
  <c r="E33" i="4" s="1"/>
  <c r="C34" i="4"/>
  <c r="D34" i="4" s="1"/>
  <c r="E34" i="4" s="1"/>
  <c r="C35" i="4"/>
  <c r="D35" i="4" s="1"/>
  <c r="E35" i="4" s="1"/>
  <c r="C36" i="4"/>
  <c r="D36" i="4" s="1"/>
  <c r="E36" i="4" s="1"/>
  <c r="C37" i="4"/>
  <c r="D37" i="4" s="1"/>
  <c r="E37" i="4" s="1"/>
  <c r="C38" i="4"/>
  <c r="D38" i="4" s="1"/>
  <c r="E38" i="4" s="1"/>
  <c r="C39" i="4"/>
  <c r="D39" i="4" s="1"/>
  <c r="E39" i="4" s="1"/>
  <c r="C40" i="4"/>
  <c r="D40" i="4" s="1"/>
  <c r="E40" i="4" s="1"/>
  <c r="C41" i="4"/>
  <c r="D41" i="4" s="1"/>
  <c r="E41" i="4" s="1"/>
  <c r="C42" i="4"/>
  <c r="D42" i="4" s="1"/>
  <c r="E42" i="4" s="1"/>
  <c r="C43" i="4"/>
  <c r="D43" i="4" s="1"/>
  <c r="E43" i="4" s="1"/>
  <c r="C44" i="4"/>
  <c r="D44" i="4" s="1"/>
  <c r="E44" i="4" s="1"/>
  <c r="C45" i="4"/>
  <c r="D45" i="4" s="1"/>
  <c r="E45" i="4" s="1"/>
  <c r="C46" i="4"/>
  <c r="D46" i="4" s="1"/>
  <c r="E46" i="4" s="1"/>
  <c r="C47" i="4"/>
  <c r="D47" i="4" s="1"/>
  <c r="E47" i="4" s="1"/>
  <c r="C48" i="4"/>
  <c r="D48" i="4" s="1"/>
  <c r="E48" i="4" s="1"/>
  <c r="C49" i="4"/>
  <c r="D49" i="4" s="1"/>
  <c r="E49" i="4" s="1"/>
  <c r="C50" i="4"/>
  <c r="D50" i="4" s="1"/>
  <c r="E50" i="4" s="1"/>
  <c r="C51" i="4"/>
  <c r="D51" i="4" s="1"/>
  <c r="E51" i="4" s="1"/>
  <c r="C52" i="4"/>
  <c r="D52" i="4" s="1"/>
  <c r="E52" i="4" s="1"/>
  <c r="C53" i="4"/>
  <c r="D53" i="4" s="1"/>
  <c r="E53" i="4" s="1"/>
  <c r="C54" i="4"/>
  <c r="D54" i="4" s="1"/>
  <c r="E54" i="4" s="1"/>
  <c r="C55" i="4"/>
  <c r="D55" i="4" s="1"/>
  <c r="E55" i="4" s="1"/>
  <c r="C56" i="4"/>
  <c r="D56" i="4" s="1"/>
  <c r="E56" i="4" s="1"/>
  <c r="C57" i="4"/>
  <c r="D57" i="4" s="1"/>
  <c r="E57" i="4" s="1"/>
  <c r="C58" i="4"/>
  <c r="D58" i="4" s="1"/>
  <c r="E58" i="4" s="1"/>
  <c r="C59" i="4"/>
  <c r="D59" i="4" s="1"/>
  <c r="E59" i="4" s="1"/>
  <c r="C60" i="4"/>
  <c r="D60" i="4" s="1"/>
  <c r="E60" i="4" s="1"/>
  <c r="C61" i="4"/>
  <c r="D61" i="4" s="1"/>
  <c r="E61" i="4" s="1"/>
  <c r="C62" i="4"/>
  <c r="D62" i="4" s="1"/>
  <c r="E62" i="4" s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C14" i="3"/>
  <c r="D14" i="3" s="1"/>
  <c r="E14" i="3" s="1"/>
  <c r="C15" i="3"/>
  <c r="D15" i="3" s="1"/>
  <c r="C16" i="3"/>
  <c r="D16" i="3" s="1"/>
  <c r="E16" i="3" s="1"/>
  <c r="C17" i="3"/>
  <c r="D17" i="3" s="1"/>
  <c r="C18" i="3"/>
  <c r="D18" i="3" s="1"/>
  <c r="E18" i="3" s="1"/>
  <c r="C19" i="3"/>
  <c r="D19" i="3" s="1"/>
  <c r="C20" i="3"/>
  <c r="D20" i="3" s="1"/>
  <c r="E20" i="3" s="1"/>
  <c r="C21" i="3"/>
  <c r="D21" i="3" s="1"/>
  <c r="E21" i="3" s="1"/>
  <c r="C22" i="3"/>
  <c r="D22" i="3" s="1"/>
  <c r="E22" i="3" s="1"/>
  <c r="C23" i="3"/>
  <c r="D23" i="3" s="1"/>
  <c r="C24" i="3"/>
  <c r="D24" i="3" s="1"/>
  <c r="E24" i="3" s="1"/>
  <c r="C25" i="3"/>
  <c r="D25" i="3" s="1"/>
  <c r="E25" i="3" s="1"/>
  <c r="C26" i="3"/>
  <c r="D26" i="3" s="1"/>
  <c r="C27" i="3"/>
  <c r="D27" i="3" s="1"/>
  <c r="E27" i="3" s="1"/>
  <c r="C28" i="3"/>
  <c r="D28" i="3" s="1"/>
  <c r="E28" i="3" s="1"/>
  <c r="C29" i="3"/>
  <c r="D29" i="3" s="1"/>
  <c r="E29" i="3" s="1"/>
  <c r="C30" i="3"/>
  <c r="D30" i="3" s="1"/>
  <c r="E30" i="3" s="1"/>
  <c r="C31" i="3"/>
  <c r="D31" i="3" s="1"/>
  <c r="C32" i="3"/>
  <c r="D32" i="3" s="1"/>
  <c r="E32" i="3" s="1"/>
  <c r="C33" i="3"/>
  <c r="D33" i="3" s="1"/>
  <c r="E33" i="3" s="1"/>
  <c r="C34" i="3"/>
  <c r="D34" i="3" s="1"/>
  <c r="C35" i="3"/>
  <c r="D35" i="3" s="1"/>
  <c r="C36" i="3"/>
  <c r="D36" i="3" s="1"/>
  <c r="E36" i="3" s="1"/>
  <c r="C37" i="3"/>
  <c r="D37" i="3" s="1"/>
  <c r="E37" i="3" s="1"/>
  <c r="C38" i="3"/>
  <c r="D38" i="3" s="1"/>
  <c r="C39" i="3"/>
  <c r="D39" i="3" s="1"/>
  <c r="C40" i="3"/>
  <c r="D40" i="3" s="1"/>
  <c r="E40" i="3" s="1"/>
  <c r="C41" i="3"/>
  <c r="D41" i="3" s="1"/>
  <c r="C42" i="3"/>
  <c r="D42" i="3" s="1"/>
  <c r="E42" i="3" s="1"/>
  <c r="C43" i="3"/>
  <c r="D43" i="3" s="1"/>
  <c r="C44" i="3"/>
  <c r="D44" i="3" s="1"/>
  <c r="E44" i="3" s="1"/>
  <c r="C45" i="3"/>
  <c r="D45" i="3" s="1"/>
  <c r="C46" i="3"/>
  <c r="D46" i="3" s="1"/>
  <c r="C47" i="3"/>
  <c r="D47" i="3" s="1"/>
  <c r="C48" i="3"/>
  <c r="D48" i="3" s="1"/>
  <c r="E48" i="3" s="1"/>
  <c r="C49" i="3"/>
  <c r="D49" i="3" s="1"/>
  <c r="E49" i="3" s="1"/>
  <c r="C50" i="3"/>
  <c r="D50" i="3" s="1"/>
  <c r="E50" i="3" s="1"/>
  <c r="C51" i="3"/>
  <c r="D51" i="3" s="1"/>
  <c r="C52" i="3"/>
  <c r="D52" i="3" s="1"/>
  <c r="E52" i="3" s="1"/>
  <c r="C53" i="3"/>
  <c r="D53" i="3" s="1"/>
  <c r="E53" i="3" s="1"/>
  <c r="C54" i="3"/>
  <c r="D54" i="3" s="1"/>
  <c r="E54" i="3" s="1"/>
  <c r="C55" i="3"/>
  <c r="D55" i="3" s="1"/>
  <c r="C56" i="3"/>
  <c r="D56" i="3" s="1"/>
  <c r="E56" i="3" s="1"/>
  <c r="C57" i="3"/>
  <c r="D57" i="3" s="1"/>
  <c r="C58" i="3"/>
  <c r="D58" i="3" s="1"/>
  <c r="E58" i="3" s="1"/>
  <c r="C59" i="3"/>
  <c r="D59" i="3" s="1"/>
  <c r="C60" i="3"/>
  <c r="D60" i="3" s="1"/>
  <c r="E60" i="3" s="1"/>
  <c r="C61" i="3"/>
  <c r="D61" i="3" s="1"/>
  <c r="E61" i="3" s="1"/>
  <c r="C62" i="3"/>
  <c r="D62" i="3" s="1"/>
  <c r="C63" i="3"/>
  <c r="D63" i="3" s="1"/>
  <c r="E63" i="3" s="1"/>
  <c r="C64" i="3"/>
  <c r="D64" i="3" s="1"/>
  <c r="E64" i="3" s="1"/>
  <c r="C65" i="3"/>
  <c r="D65" i="3" s="1"/>
  <c r="E65" i="3" s="1"/>
  <c r="C66" i="3"/>
  <c r="D66" i="3" s="1"/>
  <c r="E66" i="3" s="1"/>
  <c r="C67" i="3"/>
  <c r="D67" i="3" s="1"/>
  <c r="C68" i="3"/>
  <c r="D68" i="3" s="1"/>
  <c r="E68" i="3" s="1"/>
  <c r="C69" i="3"/>
  <c r="D69" i="3" s="1"/>
  <c r="C70" i="3"/>
  <c r="D70" i="3" s="1"/>
  <c r="C71" i="3"/>
  <c r="D71" i="3" s="1"/>
  <c r="C72" i="3"/>
  <c r="D72" i="3" s="1"/>
  <c r="E72" i="3" s="1"/>
  <c r="C73" i="3"/>
  <c r="D73" i="3" s="1"/>
  <c r="E73" i="3" s="1"/>
  <c r="C74" i="3"/>
  <c r="D74" i="3" s="1"/>
  <c r="C75" i="3"/>
  <c r="D75" i="3" s="1"/>
  <c r="C76" i="3"/>
  <c r="D76" i="3" s="1"/>
  <c r="E76" i="3" s="1"/>
  <c r="C77" i="3"/>
  <c r="D77" i="3" s="1"/>
  <c r="C78" i="3"/>
  <c r="D78" i="3" s="1"/>
  <c r="E78" i="3" s="1"/>
  <c r="C79" i="3"/>
  <c r="D79" i="3" s="1"/>
  <c r="C80" i="3"/>
  <c r="D80" i="3" s="1"/>
  <c r="E80" i="3" s="1"/>
  <c r="C81" i="3"/>
  <c r="D81" i="3" s="1"/>
  <c r="C82" i="3"/>
  <c r="D82" i="3" s="1"/>
  <c r="C83" i="3"/>
  <c r="D83" i="3" s="1"/>
  <c r="C84" i="3"/>
  <c r="D84" i="3" s="1"/>
  <c r="E84" i="3" s="1"/>
  <c r="C85" i="3"/>
  <c r="D85" i="3" s="1"/>
  <c r="E85" i="3" s="1"/>
  <c r="C86" i="3"/>
  <c r="D86" i="3" s="1"/>
  <c r="E86" i="3" s="1"/>
  <c r="C87" i="3"/>
  <c r="D87" i="3" s="1"/>
  <c r="E87" i="3" s="1"/>
  <c r="C88" i="3"/>
  <c r="D88" i="3" s="1"/>
  <c r="E88" i="3" s="1"/>
  <c r="C89" i="3"/>
  <c r="D89" i="3" s="1"/>
  <c r="E89" i="3" s="1"/>
  <c r="C90" i="3"/>
  <c r="D90" i="3" s="1"/>
  <c r="E90" i="3" s="1"/>
  <c r="C91" i="3"/>
  <c r="D91" i="3" s="1"/>
  <c r="C92" i="3"/>
  <c r="D92" i="3" s="1"/>
  <c r="E92" i="3" s="1"/>
  <c r="C93" i="3"/>
  <c r="D93" i="3" s="1"/>
  <c r="E93" i="3" s="1"/>
  <c r="C94" i="3"/>
  <c r="D94" i="3" s="1"/>
  <c r="C95" i="3"/>
  <c r="D95" i="3" s="1"/>
  <c r="C96" i="3"/>
  <c r="D96" i="3" s="1"/>
  <c r="E96" i="3" s="1"/>
  <c r="C97" i="3"/>
  <c r="D97" i="3" s="1"/>
  <c r="E97" i="3" s="1"/>
  <c r="C98" i="3"/>
  <c r="D98" i="3" s="1"/>
  <c r="C99" i="3"/>
  <c r="D99" i="3" s="1"/>
  <c r="C100" i="3"/>
  <c r="D100" i="3" s="1"/>
  <c r="E100" i="3" s="1"/>
  <c r="C101" i="3"/>
  <c r="D101" i="3" s="1"/>
  <c r="C102" i="3"/>
  <c r="D102" i="3" s="1"/>
  <c r="E102" i="3" s="1"/>
  <c r="C103" i="3"/>
  <c r="D103" i="3" s="1"/>
  <c r="C104" i="3"/>
  <c r="D104" i="3" s="1"/>
  <c r="E104" i="3" s="1"/>
  <c r="C105" i="3"/>
  <c r="D105" i="3" s="1"/>
  <c r="C106" i="3"/>
  <c r="D106" i="3" s="1"/>
  <c r="C107" i="3"/>
  <c r="D107" i="3" s="1"/>
  <c r="C108" i="3"/>
  <c r="D108" i="3" s="1"/>
  <c r="E108" i="3" s="1"/>
  <c r="C109" i="3"/>
  <c r="D109" i="3" s="1"/>
  <c r="E109" i="3" s="1"/>
  <c r="C110" i="3"/>
  <c r="D110" i="3" s="1"/>
  <c r="E110" i="3" s="1"/>
  <c r="C111" i="3"/>
  <c r="D111" i="3" s="1"/>
  <c r="E111" i="3" s="1"/>
  <c r="C112" i="3"/>
  <c r="D112" i="3" s="1"/>
  <c r="E112" i="3" s="1"/>
  <c r="C113" i="3"/>
  <c r="D113" i="3" s="1"/>
  <c r="E113" i="3" s="1"/>
  <c r="C114" i="3"/>
  <c r="D114" i="3" s="1"/>
  <c r="E114" i="3" s="1"/>
  <c r="C115" i="3"/>
  <c r="D115" i="3" s="1"/>
  <c r="C116" i="3"/>
  <c r="D116" i="3" s="1"/>
  <c r="E116" i="3" s="1"/>
  <c r="C117" i="3"/>
  <c r="D117" i="3" s="1"/>
  <c r="C118" i="3"/>
  <c r="D118" i="3" s="1"/>
  <c r="C119" i="3"/>
  <c r="D119" i="3" s="1"/>
  <c r="C120" i="3"/>
  <c r="D120" i="3" s="1"/>
  <c r="E120" i="3" s="1"/>
  <c r="C121" i="3"/>
  <c r="D121" i="3" s="1"/>
  <c r="E121" i="3" s="1"/>
  <c r="C122" i="3"/>
  <c r="D122" i="3" s="1"/>
  <c r="C123" i="3"/>
  <c r="D123" i="3" s="1"/>
  <c r="E123" i="3" s="1"/>
  <c r="C124" i="3"/>
  <c r="D124" i="3" s="1"/>
  <c r="E124" i="3" s="1"/>
  <c r="C125" i="3"/>
  <c r="D125" i="3" s="1"/>
  <c r="C126" i="3"/>
  <c r="D126" i="3" s="1"/>
  <c r="E126" i="3" s="1"/>
  <c r="C127" i="3"/>
  <c r="D127" i="3" s="1"/>
  <c r="C128" i="3"/>
  <c r="D128" i="3" s="1"/>
  <c r="E128" i="3" s="1"/>
  <c r="C129" i="3"/>
  <c r="D129" i="3" s="1"/>
  <c r="C130" i="3"/>
  <c r="D130" i="3" s="1"/>
  <c r="C131" i="3"/>
  <c r="D131" i="3" s="1"/>
  <c r="C132" i="3"/>
  <c r="D132" i="3" s="1"/>
  <c r="E132" i="3" s="1"/>
  <c r="C133" i="3"/>
  <c r="D133" i="3" s="1"/>
  <c r="E133" i="3" s="1"/>
  <c r="C134" i="3"/>
  <c r="D134" i="3" s="1"/>
  <c r="E134" i="3" s="1"/>
  <c r="C135" i="3"/>
  <c r="D135" i="3" s="1"/>
  <c r="E135" i="3" s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C12" i="2"/>
  <c r="D12" i="2" s="1"/>
  <c r="E12" i="2" s="1"/>
  <c r="C13" i="2"/>
  <c r="D13" i="2" s="1"/>
  <c r="E13" i="2" s="1"/>
  <c r="C14" i="2"/>
  <c r="D14" i="2" s="1"/>
  <c r="E14" i="2" s="1"/>
  <c r="C15" i="2"/>
  <c r="D15" i="2" s="1"/>
  <c r="E15" i="2" s="1"/>
  <c r="C16" i="2"/>
  <c r="D16" i="2" s="1"/>
  <c r="E16" i="2" s="1"/>
  <c r="C17" i="2"/>
  <c r="D17" i="2" s="1"/>
  <c r="E17" i="2" s="1"/>
  <c r="C18" i="2"/>
  <c r="D18" i="2" s="1"/>
  <c r="E18" i="2" s="1"/>
  <c r="C19" i="2"/>
  <c r="D19" i="2" s="1"/>
  <c r="E19" i="2" s="1"/>
  <c r="C20" i="2"/>
  <c r="D20" i="2" s="1"/>
  <c r="E20" i="2" s="1"/>
  <c r="C21" i="2"/>
  <c r="D21" i="2" s="1"/>
  <c r="E21" i="2" s="1"/>
  <c r="C22" i="2"/>
  <c r="D22" i="2" s="1"/>
  <c r="E22" i="2" s="1"/>
  <c r="C23" i="2"/>
  <c r="D23" i="2" s="1"/>
  <c r="E23" i="2" s="1"/>
  <c r="C24" i="2"/>
  <c r="D24" i="2" s="1"/>
  <c r="E24" i="2" s="1"/>
  <c r="C25" i="2"/>
  <c r="D25" i="2" s="1"/>
  <c r="E25" i="2" s="1"/>
  <c r="C26" i="2"/>
  <c r="D26" i="2" s="1"/>
  <c r="E26" i="2" s="1"/>
  <c r="C27" i="2"/>
  <c r="D27" i="2" s="1"/>
  <c r="E27" i="2" s="1"/>
  <c r="C28" i="2"/>
  <c r="D28" i="2" s="1"/>
  <c r="E28" i="2" s="1"/>
  <c r="C29" i="2"/>
  <c r="D29" i="2" s="1"/>
  <c r="E29" i="2" s="1"/>
  <c r="C30" i="2"/>
  <c r="D30" i="2" s="1"/>
  <c r="E30" i="2" s="1"/>
  <c r="C31" i="2"/>
  <c r="D31" i="2" s="1"/>
  <c r="E31" i="2" s="1"/>
  <c r="C32" i="2"/>
  <c r="D32" i="2" s="1"/>
  <c r="E32" i="2" s="1"/>
  <c r="C33" i="2"/>
  <c r="D33" i="2" s="1"/>
  <c r="E33" i="2" s="1"/>
  <c r="C34" i="2"/>
  <c r="D34" i="2" s="1"/>
  <c r="E34" i="2" s="1"/>
  <c r="C35" i="2"/>
  <c r="D35" i="2" s="1"/>
  <c r="E35" i="2" s="1"/>
  <c r="C36" i="2"/>
  <c r="D36" i="2" s="1"/>
  <c r="E36" i="2" s="1"/>
  <c r="C37" i="2"/>
  <c r="D37" i="2" s="1"/>
  <c r="E37" i="2" s="1"/>
  <c r="C38" i="2"/>
  <c r="D38" i="2" s="1"/>
  <c r="E38" i="2" s="1"/>
  <c r="C39" i="2"/>
  <c r="D39" i="2" s="1"/>
  <c r="E39" i="2" s="1"/>
  <c r="C40" i="2"/>
  <c r="D40" i="2" s="1"/>
  <c r="E40" i="2" s="1"/>
  <c r="C41" i="2"/>
  <c r="D41" i="2" s="1"/>
  <c r="E41" i="2" s="1"/>
  <c r="C42" i="2"/>
  <c r="D42" i="2" s="1"/>
  <c r="E42" i="2" s="1"/>
  <c r="C43" i="2"/>
  <c r="D43" i="2" s="1"/>
  <c r="E43" i="2" s="1"/>
  <c r="C44" i="2"/>
  <c r="D44" i="2" s="1"/>
  <c r="E44" i="2" s="1"/>
  <c r="C45" i="2"/>
  <c r="D45" i="2" s="1"/>
  <c r="E45" i="2" s="1"/>
  <c r="C46" i="2"/>
  <c r="D46" i="2" s="1"/>
  <c r="E46" i="2" s="1"/>
  <c r="C47" i="2"/>
  <c r="D47" i="2" s="1"/>
  <c r="E47" i="2" s="1"/>
  <c r="C48" i="2"/>
  <c r="D48" i="2" s="1"/>
  <c r="E48" i="2" s="1"/>
  <c r="C49" i="2"/>
  <c r="D49" i="2" s="1"/>
  <c r="E49" i="2" s="1"/>
  <c r="C50" i="2"/>
  <c r="D50" i="2" s="1"/>
  <c r="E50" i="2" s="1"/>
  <c r="C51" i="2"/>
  <c r="D51" i="2" s="1"/>
  <c r="E51" i="2" s="1"/>
  <c r="C52" i="2"/>
  <c r="D52" i="2" s="1"/>
  <c r="E52" i="2" s="1"/>
  <c r="C53" i="2"/>
  <c r="D53" i="2" s="1"/>
  <c r="E53" i="2" s="1"/>
  <c r="C54" i="2"/>
  <c r="D54" i="2" s="1"/>
  <c r="E54" i="2" s="1"/>
  <c r="C55" i="2"/>
  <c r="D55" i="2" s="1"/>
  <c r="E55" i="2" s="1"/>
  <c r="C56" i="2"/>
  <c r="D56" i="2" s="1"/>
  <c r="E56" i="2" s="1"/>
  <c r="C57" i="2"/>
  <c r="D57" i="2" s="1"/>
  <c r="E57" i="2" s="1"/>
  <c r="C58" i="2"/>
  <c r="D58" i="2" s="1"/>
  <c r="E58" i="2" s="1"/>
  <c r="C59" i="2"/>
  <c r="D59" i="2" s="1"/>
  <c r="E59" i="2" s="1"/>
  <c r="C60" i="2"/>
  <c r="D60" i="2" s="1"/>
  <c r="E60" i="2" s="1"/>
  <c r="C61" i="2"/>
  <c r="D61" i="2" s="1"/>
  <c r="E61" i="2" s="1"/>
  <c r="C62" i="2"/>
  <c r="D62" i="2" s="1"/>
  <c r="E62" i="2" s="1"/>
  <c r="C63" i="2"/>
  <c r="D63" i="2" s="1"/>
  <c r="E63" i="2" s="1"/>
  <c r="C64" i="2"/>
  <c r="D64" i="2" s="1"/>
  <c r="E64" i="2" s="1"/>
  <c r="C65" i="2"/>
  <c r="D65" i="2" s="1"/>
  <c r="E65" i="2" s="1"/>
  <c r="C66" i="2"/>
  <c r="D66" i="2" s="1"/>
  <c r="E66" i="2" s="1"/>
  <c r="C67" i="2"/>
  <c r="D67" i="2" s="1"/>
  <c r="E67" i="2" s="1"/>
  <c r="C68" i="2"/>
  <c r="D68" i="2" s="1"/>
  <c r="E68" i="2" s="1"/>
  <c r="C69" i="2"/>
  <c r="D69" i="2" s="1"/>
  <c r="E69" i="2" s="1"/>
  <c r="C70" i="2"/>
  <c r="D70" i="2" s="1"/>
  <c r="E70" i="2" s="1"/>
  <c r="C71" i="2"/>
  <c r="D71" i="2" s="1"/>
  <c r="E71" i="2" s="1"/>
  <c r="C72" i="2"/>
  <c r="D72" i="2" s="1"/>
  <c r="E72" i="2" s="1"/>
  <c r="C73" i="2"/>
  <c r="D73" i="2" s="1"/>
  <c r="E73" i="2" s="1"/>
  <c r="C74" i="2"/>
  <c r="D74" i="2" s="1"/>
  <c r="E74" i="2" s="1"/>
  <c r="C75" i="2"/>
  <c r="D75" i="2" s="1"/>
  <c r="E75" i="2" s="1"/>
  <c r="C76" i="2"/>
  <c r="D76" i="2" s="1"/>
  <c r="E76" i="2" s="1"/>
  <c r="C77" i="2"/>
  <c r="D77" i="2" s="1"/>
  <c r="E77" i="2" s="1"/>
  <c r="C78" i="2"/>
  <c r="D78" i="2" s="1"/>
  <c r="E78" i="2" s="1"/>
  <c r="C79" i="2"/>
  <c r="D79" i="2" s="1"/>
  <c r="E79" i="2" s="1"/>
  <c r="C80" i="2"/>
  <c r="D80" i="2" s="1"/>
  <c r="E80" i="2" s="1"/>
  <c r="C81" i="2"/>
  <c r="D81" i="2" s="1"/>
  <c r="E81" i="2" s="1"/>
  <c r="C82" i="2"/>
  <c r="D82" i="2" s="1"/>
  <c r="E82" i="2" s="1"/>
  <c r="C83" i="2"/>
  <c r="D83" i="2" s="1"/>
  <c r="E83" i="2" s="1"/>
  <c r="C84" i="2"/>
  <c r="D84" i="2" s="1"/>
  <c r="E84" i="2" s="1"/>
  <c r="C85" i="2"/>
  <c r="D85" i="2" s="1"/>
  <c r="E85" i="2" s="1"/>
  <c r="C86" i="2"/>
  <c r="D86" i="2" s="1"/>
  <c r="E86" i="2" s="1"/>
  <c r="C87" i="2"/>
  <c r="D87" i="2" s="1"/>
  <c r="E87" i="2" s="1"/>
  <c r="C88" i="2"/>
  <c r="D88" i="2" s="1"/>
  <c r="E88" i="2" s="1"/>
  <c r="C89" i="2"/>
  <c r="D89" i="2" s="1"/>
  <c r="E89" i="2" s="1"/>
  <c r="C90" i="2"/>
  <c r="D90" i="2" s="1"/>
  <c r="E90" i="2" s="1"/>
  <c r="C91" i="2"/>
  <c r="D91" i="2" s="1"/>
  <c r="E91" i="2" s="1"/>
  <c r="C92" i="2"/>
  <c r="D92" i="2" s="1"/>
  <c r="E92" i="2" s="1"/>
  <c r="C93" i="2"/>
  <c r="D93" i="2" s="1"/>
  <c r="E93" i="2" s="1"/>
  <c r="C94" i="2"/>
  <c r="D94" i="2" s="1"/>
  <c r="E94" i="2" s="1"/>
  <c r="C95" i="2"/>
  <c r="D95" i="2" s="1"/>
  <c r="E95" i="2" s="1"/>
  <c r="C96" i="2"/>
  <c r="D96" i="2" s="1"/>
  <c r="E96" i="2" s="1"/>
  <c r="C97" i="2"/>
  <c r="D97" i="2" s="1"/>
  <c r="E97" i="2" s="1"/>
  <c r="C98" i="2"/>
  <c r="D98" i="2" s="1"/>
  <c r="E98" i="2" s="1"/>
  <c r="C99" i="2"/>
  <c r="D99" i="2" s="1"/>
  <c r="E99" i="2" s="1"/>
  <c r="C100" i="2"/>
  <c r="D100" i="2" s="1"/>
  <c r="E100" i="2" s="1"/>
  <c r="C101" i="2"/>
  <c r="D101" i="2" s="1"/>
  <c r="E101" i="2" s="1"/>
  <c r="C102" i="2"/>
  <c r="D102" i="2" s="1"/>
  <c r="E102" i="2" s="1"/>
  <c r="C103" i="2"/>
  <c r="D103" i="2" s="1"/>
  <c r="E103" i="2" s="1"/>
  <c r="C104" i="2"/>
  <c r="D104" i="2" s="1"/>
  <c r="E104" i="2" s="1"/>
  <c r="C105" i="2"/>
  <c r="D105" i="2" s="1"/>
  <c r="E105" i="2" s="1"/>
  <c r="C106" i="2"/>
  <c r="D106" i="2" s="1"/>
  <c r="E106" i="2" s="1"/>
  <c r="C107" i="2"/>
  <c r="D107" i="2" s="1"/>
  <c r="E107" i="2" s="1"/>
  <c r="C108" i="2"/>
  <c r="D108" i="2" s="1"/>
  <c r="E108" i="2" s="1"/>
  <c r="C109" i="2"/>
  <c r="D109" i="2" s="1"/>
  <c r="E109" i="2" s="1"/>
  <c r="C110" i="2"/>
  <c r="D110" i="2" s="1"/>
  <c r="E110" i="2" s="1"/>
  <c r="C111" i="2"/>
  <c r="D111" i="2" s="1"/>
  <c r="E111" i="2" s="1"/>
  <c r="C112" i="2"/>
  <c r="D112" i="2" s="1"/>
  <c r="E112" i="2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K86" i="19" l="1"/>
  <c r="K62" i="19"/>
  <c r="K36" i="19"/>
  <c r="K12" i="19"/>
  <c r="K71" i="19"/>
  <c r="K23" i="19"/>
  <c r="K93" i="19"/>
  <c r="K56" i="19"/>
  <c r="K20" i="19"/>
  <c r="K67" i="19"/>
  <c r="K55" i="19"/>
  <c r="K31" i="19"/>
  <c r="K90" i="19"/>
  <c r="K89" i="19"/>
  <c r="K77" i="19"/>
  <c r="K53" i="19"/>
  <c r="K41" i="19"/>
  <c r="K17" i="19"/>
  <c r="K50" i="18"/>
  <c r="K49" i="18"/>
  <c r="K37" i="18"/>
  <c r="K25" i="18"/>
  <c r="K84" i="18"/>
  <c r="K24" i="18"/>
  <c r="K83" i="18"/>
  <c r="K47" i="18"/>
  <c r="K23" i="18"/>
  <c r="K91" i="18"/>
  <c r="K55" i="18"/>
  <c r="K54" i="18"/>
  <c r="K65" i="18"/>
  <c r="K17" i="18"/>
  <c r="K64" i="18"/>
  <c r="K16" i="18"/>
  <c r="K87" i="17"/>
  <c r="K63" i="17"/>
  <c r="K39" i="17"/>
  <c r="K37" i="17"/>
  <c r="K13" i="17"/>
  <c r="J17" i="17"/>
  <c r="K93" i="17"/>
  <c r="K45" i="17"/>
  <c r="K104" i="17"/>
  <c r="K44" i="17"/>
  <c r="K32" i="17"/>
  <c r="K91" i="17"/>
  <c r="K79" i="17"/>
  <c r="K67" i="17"/>
  <c r="K55" i="17"/>
  <c r="K43" i="17"/>
  <c r="K19" i="17"/>
  <c r="K100" i="16"/>
  <c r="K88" i="16"/>
  <c r="K64" i="16"/>
  <c r="K52" i="16"/>
  <c r="K73" i="16"/>
  <c r="K106" i="16"/>
  <c r="K82" i="16"/>
  <c r="K70" i="16"/>
  <c r="K46" i="16"/>
  <c r="K34" i="16"/>
  <c r="K22" i="16"/>
  <c r="J17" i="16"/>
  <c r="K91" i="16"/>
  <c r="K55" i="16"/>
  <c r="K38" i="15"/>
  <c r="K134" i="15"/>
  <c r="K50" i="15"/>
  <c r="K26" i="15"/>
  <c r="K121" i="15"/>
  <c r="K73" i="15"/>
  <c r="J17" i="15"/>
  <c r="K94" i="15"/>
  <c r="K82" i="15"/>
  <c r="K58" i="15"/>
  <c r="K46" i="15"/>
  <c r="K34" i="15"/>
  <c r="K127" i="15"/>
  <c r="K103" i="15"/>
  <c r="K91" i="15"/>
  <c r="K114" i="15"/>
  <c r="K54" i="15"/>
  <c r="K18" i="15"/>
  <c r="K124" i="15"/>
  <c r="K64" i="15"/>
  <c r="K52" i="15"/>
  <c r="K40" i="15"/>
  <c r="K28" i="15"/>
  <c r="K111" i="15"/>
  <c r="K92" i="14"/>
  <c r="K74" i="14"/>
  <c r="K89" i="14"/>
  <c r="K41" i="14"/>
  <c r="K86" i="14"/>
  <c r="K62" i="14"/>
  <c r="K50" i="14"/>
  <c r="K38" i="14"/>
  <c r="K26" i="14"/>
  <c r="K14" i="14"/>
  <c r="J5" i="14"/>
  <c r="K73" i="14"/>
  <c r="K61" i="14"/>
  <c r="K37" i="14"/>
  <c r="K25" i="14"/>
  <c r="K13" i="14"/>
  <c r="K96" i="14"/>
  <c r="K84" i="14"/>
  <c r="K72" i="14"/>
  <c r="K60" i="14"/>
  <c r="K48" i="14"/>
  <c r="K36" i="14"/>
  <c r="K24" i="14"/>
  <c r="K95" i="14"/>
  <c r="K83" i="14"/>
  <c r="K59" i="14"/>
  <c r="K47" i="14"/>
  <c r="K23" i="14"/>
  <c r="K53" i="14"/>
  <c r="K66" i="14"/>
  <c r="K65" i="14"/>
  <c r="K68" i="14"/>
  <c r="K30" i="14"/>
  <c r="K77" i="14"/>
  <c r="K79" i="14"/>
  <c r="K67" i="14"/>
  <c r="K55" i="14"/>
  <c r="K43" i="14"/>
  <c r="K31" i="14"/>
  <c r="K19" i="14"/>
  <c r="K54" i="14"/>
  <c r="K29" i="14"/>
  <c r="J17" i="14"/>
  <c r="K72" i="13"/>
  <c r="K99" i="13"/>
  <c r="K27" i="13"/>
  <c r="K122" i="13"/>
  <c r="K50" i="13"/>
  <c r="K121" i="13"/>
  <c r="K85" i="13"/>
  <c r="K49" i="13"/>
  <c r="K13" i="13"/>
  <c r="K14" i="13"/>
  <c r="K108" i="13"/>
  <c r="K93" i="13"/>
  <c r="K57" i="13"/>
  <c r="K21" i="13"/>
  <c r="K92" i="13"/>
  <c r="K56" i="13"/>
  <c r="K20" i="13"/>
  <c r="K115" i="13"/>
  <c r="K43" i="13"/>
  <c r="K46" i="12"/>
  <c r="K20" i="12"/>
  <c r="K91" i="12"/>
  <c r="K79" i="12"/>
  <c r="K55" i="12"/>
  <c r="K31" i="12"/>
  <c r="K19" i="12"/>
  <c r="K52" i="12"/>
  <c r="K40" i="12"/>
  <c r="K28" i="12"/>
  <c r="K62" i="12"/>
  <c r="K26" i="12"/>
  <c r="J17" i="12"/>
  <c r="K61" i="12"/>
  <c r="K83" i="12"/>
  <c r="K23" i="12"/>
  <c r="K63" i="11"/>
  <c r="K22" i="11"/>
  <c r="K33" i="11"/>
  <c r="K55" i="11"/>
  <c r="K25" i="11"/>
  <c r="J17" i="11"/>
  <c r="K28" i="10"/>
  <c r="K27" i="10"/>
  <c r="K26" i="10"/>
  <c r="K44" i="10"/>
  <c r="K32" i="10"/>
  <c r="K20" i="10"/>
  <c r="K43" i="10"/>
  <c r="K19" i="10"/>
  <c r="K40" i="10"/>
  <c r="K16" i="10"/>
  <c r="K39" i="10"/>
  <c r="K15" i="10"/>
  <c r="K14" i="10"/>
  <c r="K37" i="10"/>
  <c r="K25" i="10"/>
  <c r="K13" i="10"/>
  <c r="K24" i="10"/>
  <c r="K12" i="10"/>
  <c r="K11" i="10"/>
  <c r="K34" i="10"/>
  <c r="K22" i="10"/>
  <c r="K33" i="10"/>
  <c r="K21" i="10"/>
  <c r="K30" i="10"/>
  <c r="K18" i="10"/>
  <c r="K41" i="10"/>
  <c r="K49" i="9"/>
  <c r="K92" i="9"/>
  <c r="K68" i="9"/>
  <c r="J17" i="9"/>
  <c r="K90" i="9"/>
  <c r="K41" i="9"/>
  <c r="K62" i="9"/>
  <c r="K26" i="9"/>
  <c r="J17" i="8"/>
  <c r="K156" i="7"/>
  <c r="K141" i="7"/>
  <c r="K105" i="7"/>
  <c r="K81" i="7"/>
  <c r="K57" i="7"/>
  <c r="K33" i="7"/>
  <c r="K152" i="7"/>
  <c r="K104" i="7"/>
  <c r="K68" i="7"/>
  <c r="K32" i="7"/>
  <c r="K127" i="7"/>
  <c r="K91" i="7"/>
  <c r="K55" i="7"/>
  <c r="K43" i="7"/>
  <c r="K138" i="7"/>
  <c r="K102" i="7"/>
  <c r="K78" i="7"/>
  <c r="K42" i="7"/>
  <c r="K125" i="7"/>
  <c r="K89" i="7"/>
  <c r="K53" i="7"/>
  <c r="K41" i="7"/>
  <c r="K124" i="7"/>
  <c r="K88" i="7"/>
  <c r="K52" i="7"/>
  <c r="K40" i="7"/>
  <c r="K135" i="7"/>
  <c r="K87" i="7"/>
  <c r="K51" i="7"/>
  <c r="K39" i="7"/>
  <c r="K98" i="7"/>
  <c r="K38" i="7"/>
  <c r="K61" i="7"/>
  <c r="K155" i="7"/>
  <c r="K143" i="7"/>
  <c r="K131" i="7"/>
  <c r="K119" i="7"/>
  <c r="K107" i="7"/>
  <c r="K95" i="7"/>
  <c r="K83" i="7"/>
  <c r="K71" i="7"/>
  <c r="K59" i="7"/>
  <c r="K47" i="7"/>
  <c r="K35" i="7"/>
  <c r="K23" i="7"/>
  <c r="K11" i="7"/>
  <c r="K153" i="7"/>
  <c r="K129" i="7"/>
  <c r="K117" i="7"/>
  <c r="K93" i="7"/>
  <c r="K69" i="7"/>
  <c r="K21" i="7"/>
  <c r="K128" i="7"/>
  <c r="K92" i="7"/>
  <c r="K20" i="7"/>
  <c r="K151" i="7"/>
  <c r="K115" i="7"/>
  <c r="K79" i="7"/>
  <c r="K19" i="7"/>
  <c r="K126" i="7"/>
  <c r="K90" i="7"/>
  <c r="K66" i="7"/>
  <c r="K30" i="7"/>
  <c r="K149" i="7"/>
  <c r="K113" i="7"/>
  <c r="K77" i="7"/>
  <c r="K17" i="7"/>
  <c r="K148" i="7"/>
  <c r="K112" i="7"/>
  <c r="K76" i="7"/>
  <c r="K16" i="7"/>
  <c r="K147" i="7"/>
  <c r="K111" i="7"/>
  <c r="K63" i="7"/>
  <c r="K27" i="7"/>
  <c r="K146" i="7"/>
  <c r="K122" i="7"/>
  <c r="K86" i="7"/>
  <c r="K62" i="7"/>
  <c r="K14" i="7"/>
  <c r="K145" i="7"/>
  <c r="K121" i="7"/>
  <c r="K85" i="7"/>
  <c r="K25" i="7"/>
  <c r="K154" i="7"/>
  <c r="K142" i="7"/>
  <c r="K130" i="7"/>
  <c r="K118" i="7"/>
  <c r="K106" i="7"/>
  <c r="K94" i="7"/>
  <c r="K82" i="7"/>
  <c r="K70" i="7"/>
  <c r="K58" i="7"/>
  <c r="K46" i="7"/>
  <c r="K34" i="7"/>
  <c r="K22" i="7"/>
  <c r="K45" i="7"/>
  <c r="K56" i="7"/>
  <c r="K140" i="7"/>
  <c r="K116" i="7"/>
  <c r="K80" i="7"/>
  <c r="K44" i="7"/>
  <c r="K139" i="7"/>
  <c r="K103" i="7"/>
  <c r="K67" i="7"/>
  <c r="K31" i="7"/>
  <c r="K150" i="7"/>
  <c r="K114" i="7"/>
  <c r="K54" i="7"/>
  <c r="K18" i="7"/>
  <c r="K137" i="7"/>
  <c r="K101" i="7"/>
  <c r="K65" i="7"/>
  <c r="K29" i="7"/>
  <c r="K136" i="7"/>
  <c r="K100" i="7"/>
  <c r="K64" i="7"/>
  <c r="K28" i="7"/>
  <c r="K123" i="7"/>
  <c r="K99" i="7"/>
  <c r="K75" i="7"/>
  <c r="K15" i="7"/>
  <c r="K134" i="7"/>
  <c r="K110" i="7"/>
  <c r="K74" i="7"/>
  <c r="K50" i="7"/>
  <c r="K26" i="7"/>
  <c r="K133" i="7"/>
  <c r="K109" i="7"/>
  <c r="K97" i="7"/>
  <c r="K73" i="7"/>
  <c r="K49" i="7"/>
  <c r="K37" i="7"/>
  <c r="K13" i="7"/>
  <c r="K144" i="7"/>
  <c r="K132" i="7"/>
  <c r="K120" i="7"/>
  <c r="K108" i="7"/>
  <c r="K96" i="7"/>
  <c r="K84" i="7"/>
  <c r="K72" i="7"/>
  <c r="K60" i="7"/>
  <c r="K48" i="7"/>
  <c r="K36" i="7"/>
  <c r="K24" i="7"/>
  <c r="K12" i="7"/>
  <c r="K122" i="6"/>
  <c r="K86" i="6"/>
  <c r="K162" i="6"/>
  <c r="K136" i="6"/>
  <c r="K40" i="6"/>
  <c r="K159" i="6"/>
  <c r="K135" i="6"/>
  <c r="K111" i="6"/>
  <c r="K99" i="6"/>
  <c r="K75" i="6"/>
  <c r="K63" i="6"/>
  <c r="K51" i="6"/>
  <c r="K39" i="6"/>
  <c r="K15" i="6"/>
  <c r="K76" i="6"/>
  <c r="K20" i="6"/>
  <c r="K147" i="6"/>
  <c r="K123" i="6"/>
  <c r="K87" i="6"/>
  <c r="K27" i="6"/>
  <c r="K158" i="6"/>
  <c r="K38" i="6"/>
  <c r="K14" i="6"/>
  <c r="K145" i="6"/>
  <c r="K49" i="6"/>
  <c r="K37" i="6"/>
  <c r="K25" i="6"/>
  <c r="K13" i="6"/>
  <c r="K144" i="6"/>
  <c r="K132" i="6"/>
  <c r="K96" i="6"/>
  <c r="K60" i="6"/>
  <c r="K48" i="6"/>
  <c r="K36" i="6"/>
  <c r="K24" i="6"/>
  <c r="K143" i="6"/>
  <c r="K131" i="6"/>
  <c r="K119" i="6"/>
  <c r="K95" i="6"/>
  <c r="K83" i="6"/>
  <c r="K71" i="6"/>
  <c r="K59" i="6"/>
  <c r="K23" i="6"/>
  <c r="K154" i="6"/>
  <c r="K142" i="6"/>
  <c r="K130" i="6"/>
  <c r="K118" i="6"/>
  <c r="K106" i="6"/>
  <c r="K58" i="6"/>
  <c r="K46" i="6"/>
  <c r="K34" i="6"/>
  <c r="K22" i="6"/>
  <c r="K10" i="6"/>
  <c r="K93" i="6"/>
  <c r="K57" i="6"/>
  <c r="K128" i="6"/>
  <c r="K92" i="6"/>
  <c r="K80" i="6"/>
  <c r="K44" i="6"/>
  <c r="K32" i="6"/>
  <c r="K66" i="6"/>
  <c r="K54" i="6"/>
  <c r="K70" i="6"/>
  <c r="K62" i="6"/>
  <c r="K102" i="5"/>
  <c r="E102" i="5"/>
  <c r="K99" i="3"/>
  <c r="E99" i="3"/>
  <c r="K75" i="3"/>
  <c r="E75" i="3"/>
  <c r="K51" i="3"/>
  <c r="E51" i="3"/>
  <c r="K39" i="3"/>
  <c r="E39" i="3"/>
  <c r="K15" i="3"/>
  <c r="E15" i="3"/>
  <c r="K122" i="3"/>
  <c r="E122" i="3"/>
  <c r="K98" i="3"/>
  <c r="E98" i="3"/>
  <c r="K74" i="3"/>
  <c r="E74" i="3"/>
  <c r="K62" i="3"/>
  <c r="E62" i="3"/>
  <c r="K38" i="3"/>
  <c r="E38" i="3"/>
  <c r="K26" i="3"/>
  <c r="E26" i="3"/>
  <c r="K131" i="3"/>
  <c r="E131" i="3"/>
  <c r="K119" i="3"/>
  <c r="E119" i="3"/>
  <c r="K107" i="3"/>
  <c r="E107" i="3"/>
  <c r="K95" i="3"/>
  <c r="E95" i="3"/>
  <c r="K83" i="3"/>
  <c r="E83" i="3"/>
  <c r="K71" i="3"/>
  <c r="E71" i="3"/>
  <c r="K59" i="3"/>
  <c r="E59" i="3"/>
  <c r="K47" i="3"/>
  <c r="E47" i="3"/>
  <c r="K35" i="3"/>
  <c r="E35" i="3"/>
  <c r="K23" i="3"/>
  <c r="E23" i="3"/>
  <c r="K130" i="3"/>
  <c r="E130" i="3"/>
  <c r="K118" i="3"/>
  <c r="E118" i="3"/>
  <c r="K106" i="3"/>
  <c r="E106" i="3"/>
  <c r="K94" i="3"/>
  <c r="E94" i="3"/>
  <c r="K82" i="3"/>
  <c r="E82" i="3"/>
  <c r="K70" i="3"/>
  <c r="E70" i="3"/>
  <c r="K46" i="3"/>
  <c r="E46" i="3"/>
  <c r="K34" i="3"/>
  <c r="E34" i="3"/>
  <c r="J17" i="3" s="1"/>
  <c r="K129" i="3"/>
  <c r="E129" i="3"/>
  <c r="K117" i="3"/>
  <c r="E117" i="3"/>
  <c r="K105" i="3"/>
  <c r="E105" i="3"/>
  <c r="K81" i="3"/>
  <c r="E81" i="3"/>
  <c r="K69" i="3"/>
  <c r="E69" i="3"/>
  <c r="K57" i="3"/>
  <c r="E57" i="3"/>
  <c r="K45" i="3"/>
  <c r="E45" i="3"/>
  <c r="K127" i="3"/>
  <c r="E127" i="3"/>
  <c r="K115" i="3"/>
  <c r="E115" i="3"/>
  <c r="K103" i="3"/>
  <c r="E103" i="3"/>
  <c r="K91" i="3"/>
  <c r="E91" i="3"/>
  <c r="K79" i="3"/>
  <c r="E79" i="3"/>
  <c r="K67" i="3"/>
  <c r="E67" i="3"/>
  <c r="K55" i="3"/>
  <c r="E55" i="3"/>
  <c r="K43" i="3"/>
  <c r="E43" i="3"/>
  <c r="K31" i="3"/>
  <c r="E31" i="3"/>
  <c r="K19" i="3"/>
  <c r="E19" i="3"/>
  <c r="K125" i="3"/>
  <c r="E125" i="3"/>
  <c r="K101" i="3"/>
  <c r="E101" i="3"/>
  <c r="K77" i="3"/>
  <c r="E77" i="3"/>
  <c r="K41" i="3"/>
  <c r="E41" i="3"/>
  <c r="K17" i="3"/>
  <c r="E17" i="3"/>
  <c r="K98" i="2"/>
  <c r="K14" i="2"/>
  <c r="K108" i="2"/>
  <c r="K96" i="2"/>
  <c r="K72" i="2"/>
  <c r="K48" i="2"/>
  <c r="K36" i="2"/>
  <c r="K12" i="2"/>
  <c r="K86" i="2"/>
  <c r="K107" i="2"/>
  <c r="K95" i="2"/>
  <c r="K83" i="2"/>
  <c r="K71" i="2"/>
  <c r="K59" i="2"/>
  <c r="K47" i="2"/>
  <c r="K35" i="2"/>
  <c r="K23" i="2"/>
  <c r="K94" i="2"/>
  <c r="K70" i="2"/>
  <c r="K46" i="2"/>
  <c r="K34" i="2"/>
  <c r="K101" i="2"/>
  <c r="K89" i="2"/>
  <c r="K53" i="2"/>
  <c r="K41" i="2"/>
  <c r="K29" i="2"/>
  <c r="K57" i="4"/>
  <c r="K45" i="4"/>
  <c r="K33" i="4"/>
  <c r="K21" i="4"/>
  <c r="K56" i="4"/>
  <c r="K44" i="4"/>
  <c r="K32" i="4"/>
  <c r="K20" i="4"/>
  <c r="K60" i="4"/>
  <c r="K36" i="4"/>
  <c r="K24" i="4"/>
  <c r="K59" i="4"/>
  <c r="K35" i="4"/>
  <c r="K23" i="4"/>
  <c r="K55" i="4"/>
  <c r="K31" i="4"/>
  <c r="K52" i="4"/>
  <c r="K40" i="4"/>
  <c r="K28" i="4"/>
  <c r="K16" i="4"/>
  <c r="K48" i="4"/>
  <c r="K12" i="4"/>
  <c r="K47" i="4"/>
  <c r="K11" i="4"/>
  <c r="J17" i="4"/>
  <c r="L17" i="4" s="1"/>
  <c r="K43" i="4"/>
  <c r="K19" i="4"/>
  <c r="K51" i="4"/>
  <c r="K39" i="4"/>
  <c r="K27" i="4"/>
  <c r="K15" i="4"/>
  <c r="L15" i="20"/>
  <c r="M15" i="20" s="1"/>
  <c r="J3" i="1"/>
  <c r="J17" i="1"/>
  <c r="J16" i="1"/>
  <c r="K84" i="6"/>
  <c r="K94" i="6"/>
  <c r="K82" i="6"/>
  <c r="K53" i="9"/>
  <c r="K10" i="9"/>
  <c r="K36" i="10"/>
  <c r="K35" i="10"/>
  <c r="K17" i="10"/>
  <c r="K31" i="10"/>
  <c r="K38" i="10"/>
  <c r="K29" i="10"/>
  <c r="K42" i="10"/>
  <c r="K23" i="10"/>
  <c r="K86" i="13"/>
  <c r="K56" i="14"/>
  <c r="K44" i="14"/>
  <c r="K80" i="14"/>
  <c r="K32" i="14"/>
  <c r="K20" i="14"/>
  <c r="K76" i="15"/>
  <c r="K135" i="15"/>
  <c r="K88" i="15"/>
  <c r="K27" i="17"/>
  <c r="K97" i="17"/>
  <c r="K50" i="19"/>
  <c r="K66" i="19"/>
  <c r="K199" i="1"/>
  <c r="K187" i="1"/>
  <c r="K175" i="1"/>
  <c r="K163" i="1"/>
  <c r="K151" i="1"/>
  <c r="K139" i="1"/>
  <c r="K127" i="1"/>
  <c r="K115" i="1"/>
  <c r="K103" i="1"/>
  <c r="K91" i="1"/>
  <c r="K79" i="1"/>
  <c r="K67" i="1"/>
  <c r="K55" i="1"/>
  <c r="K43" i="1"/>
  <c r="K31" i="1"/>
  <c r="K19" i="1"/>
  <c r="K198" i="1"/>
  <c r="K186" i="1"/>
  <c r="K174" i="1"/>
  <c r="K162" i="1"/>
  <c r="K150" i="1"/>
  <c r="K138" i="1"/>
  <c r="K126" i="1"/>
  <c r="K114" i="1"/>
  <c r="K102" i="1"/>
  <c r="K90" i="1"/>
  <c r="K78" i="1"/>
  <c r="K66" i="1"/>
  <c r="K54" i="1"/>
  <c r="K42" i="1"/>
  <c r="K30" i="1"/>
  <c r="K18" i="1"/>
  <c r="K197" i="1"/>
  <c r="K185" i="1"/>
  <c r="K173" i="1"/>
  <c r="K161" i="1"/>
  <c r="K149" i="1"/>
  <c r="K137" i="1"/>
  <c r="K125" i="1"/>
  <c r="K113" i="1"/>
  <c r="K101" i="1"/>
  <c r="K89" i="1"/>
  <c r="K77" i="1"/>
  <c r="K65" i="1"/>
  <c r="K53" i="1"/>
  <c r="K41" i="1"/>
  <c r="K29" i="1"/>
  <c r="K17" i="1"/>
  <c r="K196" i="1"/>
  <c r="K184" i="1"/>
  <c r="K172" i="1"/>
  <c r="K160" i="1"/>
  <c r="K148" i="1"/>
  <c r="K136" i="1"/>
  <c r="K124" i="1"/>
  <c r="K112" i="1"/>
  <c r="K100" i="1"/>
  <c r="K88" i="1"/>
  <c r="K76" i="1"/>
  <c r="K64" i="1"/>
  <c r="K52" i="1"/>
  <c r="K40" i="1"/>
  <c r="K28" i="1"/>
  <c r="K16" i="1"/>
  <c r="K195" i="1"/>
  <c r="K171" i="1"/>
  <c r="K123" i="1"/>
  <c r="K99" i="1"/>
  <c r="K51" i="1"/>
  <c r="K27" i="1"/>
  <c r="K194" i="1"/>
  <c r="K182" i="1"/>
  <c r="K170" i="1"/>
  <c r="K158" i="1"/>
  <c r="K122" i="1"/>
  <c r="K110" i="1"/>
  <c r="K98" i="1"/>
  <c r="K86" i="1"/>
  <c r="K74" i="1"/>
  <c r="K62" i="1"/>
  <c r="K50" i="1"/>
  <c r="K38" i="1"/>
  <c r="K26" i="1"/>
  <c r="K14" i="1"/>
  <c r="J16" i="20"/>
  <c r="H16" i="20"/>
  <c r="K92" i="19"/>
  <c r="K43" i="19"/>
  <c r="K19" i="19"/>
  <c r="K78" i="19"/>
  <c r="K65" i="19"/>
  <c r="K29" i="19"/>
  <c r="K74" i="19"/>
  <c r="K38" i="19"/>
  <c r="K61" i="18"/>
  <c r="K77" i="18"/>
  <c r="K29" i="18"/>
  <c r="K75" i="18"/>
  <c r="K59" i="18"/>
  <c r="K75" i="17"/>
  <c r="K94" i="17"/>
  <c r="K16" i="16"/>
  <c r="K40" i="16"/>
  <c r="K28" i="16"/>
  <c r="K98" i="16"/>
  <c r="K96" i="16"/>
  <c r="K84" i="16"/>
  <c r="K60" i="16"/>
  <c r="K122" i="15"/>
  <c r="K74" i="15"/>
  <c r="K133" i="15"/>
  <c r="K109" i="15"/>
  <c r="K85" i="15"/>
  <c r="K61" i="15"/>
  <c r="K25" i="15"/>
  <c r="K130" i="15"/>
  <c r="K118" i="15"/>
  <c r="K70" i="15"/>
  <c r="K22" i="15"/>
  <c r="K67" i="15"/>
  <c r="K94" i="14"/>
  <c r="K87" i="14"/>
  <c r="K36" i="13"/>
  <c r="K79" i="13"/>
  <c r="K107" i="13"/>
  <c r="K96" i="12"/>
  <c r="K95" i="12"/>
  <c r="K53" i="11"/>
  <c r="K39" i="11"/>
  <c r="K57" i="11"/>
  <c r="K48" i="11"/>
  <c r="K91" i="9"/>
  <c r="K67" i="9"/>
  <c r="K31" i="9"/>
  <c r="K66" i="9"/>
  <c r="K38" i="9"/>
  <c r="K69" i="9"/>
  <c r="K152" i="6"/>
  <c r="K156" i="6"/>
  <c r="K103" i="5"/>
  <c r="K123" i="3"/>
  <c r="K27" i="3"/>
  <c r="K135" i="3"/>
  <c r="K58" i="3"/>
  <c r="K22" i="3"/>
  <c r="K33" i="3"/>
  <c r="K21" i="3"/>
  <c r="K93" i="3"/>
  <c r="K113" i="3"/>
  <c r="K65" i="3"/>
  <c r="K53" i="3"/>
  <c r="K29" i="3"/>
  <c r="K89" i="3"/>
  <c r="K63" i="3"/>
  <c r="K87" i="3"/>
  <c r="K111" i="3"/>
  <c r="K65" i="2"/>
  <c r="K77" i="2"/>
  <c r="K17" i="2"/>
  <c r="K74" i="2"/>
  <c r="K62" i="2"/>
  <c r="K50" i="2"/>
  <c r="K26" i="2"/>
  <c r="K110" i="2"/>
  <c r="K38" i="2"/>
  <c r="K181" i="1"/>
  <c r="K97" i="1"/>
  <c r="K25" i="1"/>
  <c r="K192" i="1"/>
  <c r="K180" i="1"/>
  <c r="K168" i="1"/>
  <c r="K156" i="1"/>
  <c r="K144" i="1"/>
  <c r="K132" i="1"/>
  <c r="K120" i="1"/>
  <c r="K108" i="1"/>
  <c r="K96" i="1"/>
  <c r="K84" i="1"/>
  <c r="K72" i="1"/>
  <c r="K60" i="1"/>
  <c r="K48" i="1"/>
  <c r="K36" i="1"/>
  <c r="K24" i="1"/>
  <c r="K193" i="1"/>
  <c r="K133" i="1"/>
  <c r="K109" i="1"/>
  <c r="K73" i="1"/>
  <c r="K49" i="1"/>
  <c r="K13" i="1"/>
  <c r="K191" i="1"/>
  <c r="K179" i="1"/>
  <c r="K167" i="1"/>
  <c r="K155" i="1"/>
  <c r="K143" i="1"/>
  <c r="K131" i="1"/>
  <c r="K119" i="1"/>
  <c r="K107" i="1"/>
  <c r="K95" i="1"/>
  <c r="K83" i="1"/>
  <c r="K71" i="1"/>
  <c r="K59" i="1"/>
  <c r="K47" i="1"/>
  <c r="K35" i="1"/>
  <c r="K23" i="1"/>
  <c r="K169" i="1"/>
  <c r="K121" i="1"/>
  <c r="K85" i="1"/>
  <c r="K61" i="1"/>
  <c r="K37" i="1"/>
  <c r="K190" i="1"/>
  <c r="K178" i="1"/>
  <c r="K166" i="1"/>
  <c r="K154" i="1"/>
  <c r="K142" i="1"/>
  <c r="K130" i="1"/>
  <c r="K118" i="1"/>
  <c r="K106" i="1"/>
  <c r="K94" i="1"/>
  <c r="K82" i="1"/>
  <c r="K70" i="1"/>
  <c r="K58" i="1"/>
  <c r="K46" i="1"/>
  <c r="K34" i="1"/>
  <c r="K22" i="1"/>
  <c r="K134" i="1"/>
  <c r="K153" i="1"/>
  <c r="K117" i="1"/>
  <c r="K81" i="1"/>
  <c r="K57" i="1"/>
  <c r="K200" i="1"/>
  <c r="K188" i="1"/>
  <c r="K176" i="1"/>
  <c r="K164" i="1"/>
  <c r="K152" i="1"/>
  <c r="K140" i="1"/>
  <c r="K128" i="1"/>
  <c r="K116" i="1"/>
  <c r="K104" i="1"/>
  <c r="K92" i="1"/>
  <c r="K80" i="1"/>
  <c r="K68" i="1"/>
  <c r="K56" i="1"/>
  <c r="K44" i="1"/>
  <c r="K32" i="1"/>
  <c r="K20" i="1"/>
  <c r="K145" i="1"/>
  <c r="K201" i="1"/>
  <c r="K165" i="1"/>
  <c r="K129" i="1"/>
  <c r="K93" i="1"/>
  <c r="K146" i="1"/>
  <c r="K45" i="1"/>
  <c r="K189" i="1"/>
  <c r="K33" i="1"/>
  <c r="K21" i="1"/>
  <c r="K157" i="1"/>
  <c r="K177" i="1"/>
  <c r="K141" i="1"/>
  <c r="K105" i="1"/>
  <c r="K69" i="1"/>
  <c r="K183" i="1"/>
  <c r="K159" i="1"/>
  <c r="K147" i="1"/>
  <c r="K135" i="1"/>
  <c r="K111" i="1"/>
  <c r="K87" i="1"/>
  <c r="K75" i="1"/>
  <c r="K63" i="1"/>
  <c r="K39" i="1"/>
  <c r="K15" i="1"/>
  <c r="K87" i="2"/>
  <c r="K112" i="2"/>
  <c r="K100" i="2"/>
  <c r="K88" i="2"/>
  <c r="K76" i="2"/>
  <c r="K64" i="2"/>
  <c r="K52" i="2"/>
  <c r="K40" i="2"/>
  <c r="K28" i="2"/>
  <c r="K16" i="2"/>
  <c r="K111" i="2"/>
  <c r="K27" i="2"/>
  <c r="K109" i="2"/>
  <c r="K97" i="2"/>
  <c r="K85" i="2"/>
  <c r="K73" i="2"/>
  <c r="K61" i="2"/>
  <c r="K49" i="2"/>
  <c r="K37" i="2"/>
  <c r="K25" i="2"/>
  <c r="K13" i="2"/>
  <c r="K99" i="2"/>
  <c r="K39" i="2"/>
  <c r="K75" i="2"/>
  <c r="K15" i="2"/>
  <c r="K128" i="3"/>
  <c r="K116" i="3"/>
  <c r="K104" i="3"/>
  <c r="K92" i="3"/>
  <c r="K80" i="3"/>
  <c r="K68" i="3"/>
  <c r="K44" i="3"/>
  <c r="K32" i="3"/>
  <c r="K51" i="2"/>
  <c r="K105" i="2"/>
  <c r="K93" i="2"/>
  <c r="K81" i="2"/>
  <c r="K69" i="2"/>
  <c r="K57" i="2"/>
  <c r="K45" i="2"/>
  <c r="K33" i="2"/>
  <c r="K21" i="2"/>
  <c r="K66" i="3"/>
  <c r="K30" i="3"/>
  <c r="K63" i="2"/>
  <c r="K104" i="2"/>
  <c r="K92" i="2"/>
  <c r="K80" i="2"/>
  <c r="K68" i="2"/>
  <c r="K56" i="2"/>
  <c r="K44" i="2"/>
  <c r="K32" i="2"/>
  <c r="K20" i="2"/>
  <c r="K103" i="2"/>
  <c r="K91" i="2"/>
  <c r="K79" i="2"/>
  <c r="K67" i="2"/>
  <c r="K55" i="2"/>
  <c r="K43" i="2"/>
  <c r="K31" i="2"/>
  <c r="K19" i="2"/>
  <c r="K124" i="3"/>
  <c r="K112" i="3"/>
  <c r="K100" i="3"/>
  <c r="K88" i="3"/>
  <c r="K102" i="2"/>
  <c r="K90" i="2"/>
  <c r="K78" i="2"/>
  <c r="K66" i="2"/>
  <c r="K54" i="2"/>
  <c r="K42" i="2"/>
  <c r="K30" i="2"/>
  <c r="K18" i="2"/>
  <c r="K134" i="3"/>
  <c r="K110" i="3"/>
  <c r="K86" i="3"/>
  <c r="K50" i="3"/>
  <c r="K14" i="3"/>
  <c r="K106" i="2"/>
  <c r="K24" i="2"/>
  <c r="K157" i="6"/>
  <c r="K133" i="6"/>
  <c r="K121" i="6"/>
  <c r="K109" i="6"/>
  <c r="K97" i="6"/>
  <c r="K85" i="6"/>
  <c r="K73" i="6"/>
  <c r="K61" i="6"/>
  <c r="K84" i="2"/>
  <c r="K22" i="2"/>
  <c r="K97" i="3"/>
  <c r="K62" i="4"/>
  <c r="K50" i="4"/>
  <c r="K38" i="4"/>
  <c r="K26" i="4"/>
  <c r="K14" i="4"/>
  <c r="K120" i="6"/>
  <c r="K108" i="6"/>
  <c r="K72" i="6"/>
  <c r="K12" i="6"/>
  <c r="K82" i="2"/>
  <c r="K126" i="3"/>
  <c r="K78" i="3"/>
  <c r="K61" i="3"/>
  <c r="K42" i="3"/>
  <c r="K25" i="3"/>
  <c r="K61" i="4"/>
  <c r="K49" i="4"/>
  <c r="K37" i="4"/>
  <c r="K25" i="4"/>
  <c r="K13" i="4"/>
  <c r="K155" i="6"/>
  <c r="K107" i="6"/>
  <c r="K47" i="6"/>
  <c r="K35" i="6"/>
  <c r="K11" i="6"/>
  <c r="K60" i="2"/>
  <c r="K58" i="2"/>
  <c r="K109" i="3"/>
  <c r="K153" i="6"/>
  <c r="K141" i="6"/>
  <c r="K129" i="6"/>
  <c r="K117" i="6"/>
  <c r="K105" i="6"/>
  <c r="K81" i="6"/>
  <c r="K69" i="6"/>
  <c r="K45" i="6"/>
  <c r="K33" i="6"/>
  <c r="K21" i="6"/>
  <c r="K76" i="3"/>
  <c r="K64" i="3"/>
  <c r="K52" i="3"/>
  <c r="K40" i="3"/>
  <c r="K28" i="3"/>
  <c r="K16" i="3"/>
  <c r="K90" i="3"/>
  <c r="K56" i="3"/>
  <c r="K20" i="3"/>
  <c r="K58" i="4"/>
  <c r="K46" i="4"/>
  <c r="K34" i="4"/>
  <c r="K22" i="4"/>
  <c r="K140" i="6"/>
  <c r="K116" i="6"/>
  <c r="K104" i="6"/>
  <c r="K68" i="6"/>
  <c r="K56" i="6"/>
  <c r="K73" i="3"/>
  <c r="K54" i="3"/>
  <c r="K37" i="3"/>
  <c r="K18" i="3"/>
  <c r="K127" i="6"/>
  <c r="K103" i="6"/>
  <c r="K19" i="6"/>
  <c r="K121" i="3"/>
  <c r="K150" i="6"/>
  <c r="K138" i="6"/>
  <c r="K126" i="6"/>
  <c r="K114" i="6"/>
  <c r="K102" i="6"/>
  <c r="K90" i="6"/>
  <c r="K78" i="6"/>
  <c r="K42" i="6"/>
  <c r="K30" i="6"/>
  <c r="K18" i="6"/>
  <c r="K102" i="3"/>
  <c r="K101" i="6"/>
  <c r="K77" i="6"/>
  <c r="K132" i="3"/>
  <c r="K120" i="3"/>
  <c r="K108" i="3"/>
  <c r="K96" i="3"/>
  <c r="K84" i="3"/>
  <c r="K72" i="3"/>
  <c r="K60" i="3"/>
  <c r="K48" i="3"/>
  <c r="K36" i="3"/>
  <c r="K24" i="3"/>
  <c r="K54" i="4"/>
  <c r="K42" i="4"/>
  <c r="K30" i="4"/>
  <c r="K18" i="4"/>
  <c r="K160" i="6"/>
  <c r="K148" i="6"/>
  <c r="K124" i="6"/>
  <c r="K112" i="6"/>
  <c r="K100" i="6"/>
  <c r="K88" i="6"/>
  <c r="K64" i="6"/>
  <c r="K52" i="6"/>
  <c r="K28" i="6"/>
  <c r="K16" i="6"/>
  <c r="K133" i="3"/>
  <c r="K85" i="3"/>
  <c r="K49" i="3"/>
  <c r="K53" i="4"/>
  <c r="K41" i="4"/>
  <c r="K29" i="4"/>
  <c r="K17" i="4"/>
  <c r="K114" i="3"/>
  <c r="K104" i="5"/>
  <c r="K146" i="6"/>
  <c r="K134" i="6"/>
  <c r="K110" i="6"/>
  <c r="K98" i="6"/>
  <c r="K74" i="6"/>
  <c r="K50" i="6"/>
  <c r="K26" i="6"/>
  <c r="K115" i="6"/>
  <c r="K89" i="6"/>
  <c r="K139" i="6"/>
  <c r="K113" i="6"/>
  <c r="K151" i="6"/>
  <c r="K125" i="6"/>
  <c r="K31" i="6"/>
  <c r="K17" i="6"/>
  <c r="K137" i="6"/>
  <c r="K149" i="6"/>
  <c r="K43" i="6"/>
  <c r="K29" i="6"/>
  <c r="K161" i="6"/>
  <c r="K55" i="6"/>
  <c r="K41" i="6"/>
  <c r="K67" i="6"/>
  <c r="K79" i="6"/>
  <c r="K53" i="6"/>
  <c r="K91" i="6"/>
  <c r="K65" i="6"/>
  <c r="K59" i="8"/>
  <c r="K47" i="8"/>
  <c r="K35" i="8"/>
  <c r="K23" i="8"/>
  <c r="K88" i="9"/>
  <c r="K64" i="9"/>
  <c r="K52" i="9"/>
  <c r="K40" i="9"/>
  <c r="K28" i="9"/>
  <c r="K58" i="8"/>
  <c r="K46" i="8"/>
  <c r="K34" i="8"/>
  <c r="K22" i="8"/>
  <c r="K87" i="9"/>
  <c r="K75" i="9"/>
  <c r="K63" i="9"/>
  <c r="K51" i="9"/>
  <c r="K39" i="9"/>
  <c r="K27" i="9"/>
  <c r="K15" i="9"/>
  <c r="K57" i="8"/>
  <c r="K45" i="8"/>
  <c r="K33" i="8"/>
  <c r="K21" i="8"/>
  <c r="K74" i="9"/>
  <c r="K50" i="9"/>
  <c r="K14" i="9"/>
  <c r="K56" i="8"/>
  <c r="K44" i="8"/>
  <c r="K32" i="8"/>
  <c r="K20" i="8"/>
  <c r="K85" i="9"/>
  <c r="K73" i="9"/>
  <c r="K61" i="9"/>
  <c r="K37" i="9"/>
  <c r="K25" i="9"/>
  <c r="K13" i="9"/>
  <c r="K55" i="8"/>
  <c r="K43" i="8"/>
  <c r="K31" i="8"/>
  <c r="K19" i="8"/>
  <c r="K84" i="9"/>
  <c r="K72" i="9"/>
  <c r="K60" i="9"/>
  <c r="K48" i="9"/>
  <c r="K36" i="9"/>
  <c r="K24" i="9"/>
  <c r="K12" i="9"/>
  <c r="K54" i="8"/>
  <c r="K42" i="8"/>
  <c r="K30" i="8"/>
  <c r="K18" i="8"/>
  <c r="K83" i="9"/>
  <c r="K71" i="9"/>
  <c r="K59" i="9"/>
  <c r="K47" i="9"/>
  <c r="K35" i="9"/>
  <c r="K23" i="9"/>
  <c r="K11" i="9"/>
  <c r="K53" i="8"/>
  <c r="K41" i="8"/>
  <c r="K29" i="8"/>
  <c r="K17" i="8"/>
  <c r="K82" i="9"/>
  <c r="K22" i="9"/>
  <c r="K52" i="8"/>
  <c r="K40" i="8"/>
  <c r="K28" i="8"/>
  <c r="K16" i="8"/>
  <c r="K51" i="8"/>
  <c r="K39" i="8"/>
  <c r="K27" i="8"/>
  <c r="K15" i="8"/>
  <c r="K80" i="9"/>
  <c r="K56" i="9"/>
  <c r="K44" i="9"/>
  <c r="K32" i="9"/>
  <c r="K20" i="9"/>
  <c r="K50" i="8"/>
  <c r="K38" i="8"/>
  <c r="K26" i="8"/>
  <c r="K14" i="8"/>
  <c r="K43" i="9"/>
  <c r="K61" i="8"/>
  <c r="K49" i="8"/>
  <c r="K37" i="8"/>
  <c r="K25" i="8"/>
  <c r="K78" i="9"/>
  <c r="K54" i="9"/>
  <c r="K42" i="9"/>
  <c r="K30" i="9"/>
  <c r="K60" i="8"/>
  <c r="K48" i="8"/>
  <c r="K36" i="8"/>
  <c r="K24" i="8"/>
  <c r="K89" i="9"/>
  <c r="K77" i="9"/>
  <c r="K65" i="9"/>
  <c r="K29" i="9"/>
  <c r="K17" i="9"/>
  <c r="K79" i="9"/>
  <c r="K57" i="9"/>
  <c r="K54" i="11"/>
  <c r="K42" i="11"/>
  <c r="K30" i="11"/>
  <c r="K18" i="11"/>
  <c r="K90" i="12"/>
  <c r="K54" i="12"/>
  <c r="K30" i="12"/>
  <c r="K101" i="13"/>
  <c r="K19" i="9"/>
  <c r="K29" i="11"/>
  <c r="K89" i="12"/>
  <c r="K77" i="12"/>
  <c r="K53" i="12"/>
  <c r="K29" i="12"/>
  <c r="K17" i="12"/>
  <c r="K28" i="13"/>
  <c r="K52" i="11"/>
  <c r="K40" i="11"/>
  <c r="K28" i="11"/>
  <c r="K16" i="11"/>
  <c r="K88" i="12"/>
  <c r="K76" i="12"/>
  <c r="K46" i="9"/>
  <c r="K18" i="9"/>
  <c r="K51" i="11"/>
  <c r="K75" i="12"/>
  <c r="K70" i="9"/>
  <c r="K50" i="11"/>
  <c r="K26" i="11"/>
  <c r="K86" i="12"/>
  <c r="K74" i="12"/>
  <c r="K50" i="12"/>
  <c r="K38" i="12"/>
  <c r="K14" i="12"/>
  <c r="K86" i="9"/>
  <c r="K55" i="9"/>
  <c r="K45" i="9"/>
  <c r="K34" i="9"/>
  <c r="K61" i="11"/>
  <c r="K49" i="11"/>
  <c r="K37" i="12"/>
  <c r="K13" i="12"/>
  <c r="K60" i="11"/>
  <c r="K36" i="11"/>
  <c r="K24" i="11"/>
  <c r="K33" i="9"/>
  <c r="K16" i="9"/>
  <c r="K59" i="11"/>
  <c r="K47" i="11"/>
  <c r="K71" i="12"/>
  <c r="K47" i="12"/>
  <c r="K35" i="12"/>
  <c r="K11" i="12"/>
  <c r="K118" i="13"/>
  <c r="K94" i="13"/>
  <c r="K58" i="13"/>
  <c r="K46" i="13"/>
  <c r="K22" i="13"/>
  <c r="K81" i="9"/>
  <c r="K58" i="11"/>
  <c r="K46" i="11"/>
  <c r="K34" i="11"/>
  <c r="K94" i="12"/>
  <c r="K82" i="12"/>
  <c r="K70" i="12"/>
  <c r="K58" i="12"/>
  <c r="K22" i="12"/>
  <c r="K76" i="9"/>
  <c r="K58" i="9"/>
  <c r="K21" i="9"/>
  <c r="K45" i="11"/>
  <c r="K93" i="12"/>
  <c r="K69" i="12"/>
  <c r="K45" i="12"/>
  <c r="K56" i="11"/>
  <c r="K32" i="11"/>
  <c r="K20" i="11"/>
  <c r="K92" i="12"/>
  <c r="K80" i="12"/>
  <c r="K68" i="12"/>
  <c r="K56" i="12"/>
  <c r="K44" i="12"/>
  <c r="K32" i="12"/>
  <c r="K31" i="11"/>
  <c r="K41" i="11"/>
  <c r="K37" i="11"/>
  <c r="K67" i="12"/>
  <c r="K48" i="12"/>
  <c r="K37" i="13"/>
  <c r="K127" i="13"/>
  <c r="K21" i="12"/>
  <c r="K63" i="12"/>
  <c r="K25" i="12"/>
  <c r="K96" i="13"/>
  <c r="K84" i="13"/>
  <c r="K60" i="13"/>
  <c r="K48" i="13"/>
  <c r="K24" i="13"/>
  <c r="K123" i="13"/>
  <c r="K90" i="13"/>
  <c r="K21" i="11"/>
  <c r="K59" i="12"/>
  <c r="K43" i="12"/>
  <c r="K16" i="12"/>
  <c r="K119" i="13"/>
  <c r="K83" i="13"/>
  <c r="K47" i="13"/>
  <c r="K104" i="13"/>
  <c r="K87" i="13"/>
  <c r="K54" i="13"/>
  <c r="K126" i="13"/>
  <c r="K62" i="11"/>
  <c r="K44" i="11"/>
  <c r="K17" i="11"/>
  <c r="K78" i="12"/>
  <c r="K51" i="12"/>
  <c r="K106" i="13"/>
  <c r="K70" i="13"/>
  <c r="K34" i="13"/>
  <c r="K102" i="13"/>
  <c r="K68" i="13"/>
  <c r="K51" i="13"/>
  <c r="K18" i="13"/>
  <c r="K85" i="12"/>
  <c r="K66" i="12"/>
  <c r="K34" i="12"/>
  <c r="K117" i="13"/>
  <c r="K105" i="13"/>
  <c r="K81" i="13"/>
  <c r="K69" i="13"/>
  <c r="K45" i="13"/>
  <c r="K33" i="13"/>
  <c r="K66" i="13"/>
  <c r="K32" i="13"/>
  <c r="K15" i="13"/>
  <c r="K81" i="12"/>
  <c r="K24" i="12"/>
  <c r="K100" i="13"/>
  <c r="K65" i="13"/>
  <c r="K30" i="13"/>
  <c r="K43" i="11"/>
  <c r="K33" i="12"/>
  <c r="K73" i="12"/>
  <c r="K42" i="12"/>
  <c r="K91" i="13"/>
  <c r="K67" i="13"/>
  <c r="K55" i="13"/>
  <c r="K31" i="13"/>
  <c r="K19" i="13"/>
  <c r="K116" i="13"/>
  <c r="K82" i="13"/>
  <c r="K64" i="13"/>
  <c r="K29" i="13"/>
  <c r="K35" i="11"/>
  <c r="K114" i="13"/>
  <c r="K78" i="13"/>
  <c r="K42" i="13"/>
  <c r="K97" i="13"/>
  <c r="K80" i="13"/>
  <c r="K27" i="11"/>
  <c r="K23" i="11"/>
  <c r="K19" i="11"/>
  <c r="K84" i="12"/>
  <c r="K57" i="12"/>
  <c r="K49" i="12"/>
  <c r="K18" i="12"/>
  <c r="K125" i="13"/>
  <c r="K113" i="13"/>
  <c r="K89" i="13"/>
  <c r="K77" i="13"/>
  <c r="K53" i="13"/>
  <c r="K41" i="13"/>
  <c r="K17" i="13"/>
  <c r="K61" i="13"/>
  <c r="K44" i="13"/>
  <c r="K103" i="13"/>
  <c r="K72" i="12"/>
  <c r="K64" i="12"/>
  <c r="K41" i="12"/>
  <c r="K27" i="12"/>
  <c r="K124" i="13"/>
  <c r="K112" i="13"/>
  <c r="K88" i="13"/>
  <c r="K76" i="13"/>
  <c r="K52" i="13"/>
  <c r="K40" i="13"/>
  <c r="K16" i="13"/>
  <c r="K25" i="13"/>
  <c r="K38" i="11"/>
  <c r="K65" i="12"/>
  <c r="K39" i="12"/>
  <c r="K15" i="12"/>
  <c r="K36" i="12"/>
  <c r="K109" i="13"/>
  <c r="K75" i="13"/>
  <c r="K111" i="13"/>
  <c r="K87" i="12"/>
  <c r="K60" i="12"/>
  <c r="K12" i="12"/>
  <c r="K110" i="13"/>
  <c r="K98" i="13"/>
  <c r="K74" i="13"/>
  <c r="K62" i="13"/>
  <c r="K38" i="13"/>
  <c r="K26" i="13"/>
  <c r="K73" i="13"/>
  <c r="K39" i="13"/>
  <c r="K120" i="13"/>
  <c r="K17" i="14"/>
  <c r="K139" i="15"/>
  <c r="K115" i="15"/>
  <c r="K79" i="15"/>
  <c r="K55" i="15"/>
  <c r="K43" i="15"/>
  <c r="K31" i="15"/>
  <c r="K19" i="15"/>
  <c r="K63" i="13"/>
  <c r="K138" i="15"/>
  <c r="K126" i="15"/>
  <c r="K102" i="15"/>
  <c r="K90" i="15"/>
  <c r="K78" i="15"/>
  <c r="K66" i="15"/>
  <c r="K42" i="15"/>
  <c r="K30" i="15"/>
  <c r="K35" i="13"/>
  <c r="K75" i="14"/>
  <c r="K63" i="14"/>
  <c r="K51" i="14"/>
  <c r="K39" i="14"/>
  <c r="K27" i="14"/>
  <c r="K15" i="14"/>
  <c r="K40" i="14"/>
  <c r="K125" i="15"/>
  <c r="K113" i="15"/>
  <c r="K101" i="15"/>
  <c r="K77" i="15"/>
  <c r="K65" i="15"/>
  <c r="K53" i="15"/>
  <c r="K41" i="15"/>
  <c r="K29" i="15"/>
  <c r="K17" i="15"/>
  <c r="K82" i="14"/>
  <c r="K136" i="15"/>
  <c r="K112" i="15"/>
  <c r="K100" i="15"/>
  <c r="K16" i="15"/>
  <c r="K71" i="13"/>
  <c r="K85" i="14"/>
  <c r="K49" i="14"/>
  <c r="K123" i="15"/>
  <c r="K99" i="15"/>
  <c r="K75" i="15"/>
  <c r="K63" i="15"/>
  <c r="K39" i="15"/>
  <c r="K15" i="15"/>
  <c r="K52" i="14"/>
  <c r="K22" i="14"/>
  <c r="K110" i="15"/>
  <c r="K86" i="15"/>
  <c r="K62" i="15"/>
  <c r="K71" i="14"/>
  <c r="K35" i="14"/>
  <c r="K34" i="14"/>
  <c r="K91" i="14"/>
  <c r="K97" i="15"/>
  <c r="K37" i="15"/>
  <c r="K144" i="15"/>
  <c r="K132" i="15"/>
  <c r="K120" i="15"/>
  <c r="K108" i="15"/>
  <c r="K96" i="15"/>
  <c r="K84" i="15"/>
  <c r="K72" i="15"/>
  <c r="K60" i="15"/>
  <c r="K48" i="15"/>
  <c r="K36" i="15"/>
  <c r="K24" i="15"/>
  <c r="K93" i="14"/>
  <c r="K69" i="14"/>
  <c r="K57" i="14"/>
  <c r="K45" i="14"/>
  <c r="K33" i="14"/>
  <c r="K21" i="14"/>
  <c r="K76" i="14"/>
  <c r="K90" i="14"/>
  <c r="K81" i="14"/>
  <c r="K143" i="15"/>
  <c r="K131" i="15"/>
  <c r="K83" i="15"/>
  <c r="K47" i="15"/>
  <c r="K23" i="15"/>
  <c r="K46" i="14"/>
  <c r="K18" i="14"/>
  <c r="K59" i="13"/>
  <c r="K23" i="13"/>
  <c r="K16" i="14"/>
  <c r="K70" i="14"/>
  <c r="K141" i="15"/>
  <c r="K129" i="15"/>
  <c r="K117" i="15"/>
  <c r="K105" i="15"/>
  <c r="K93" i="15"/>
  <c r="K81" i="15"/>
  <c r="K57" i="15"/>
  <c r="K45" i="15"/>
  <c r="K33" i="15"/>
  <c r="K21" i="15"/>
  <c r="K95" i="13"/>
  <c r="K78" i="14"/>
  <c r="K42" i="14"/>
  <c r="K58" i="14"/>
  <c r="K88" i="14"/>
  <c r="K140" i="15"/>
  <c r="K128" i="15"/>
  <c r="K104" i="15"/>
  <c r="K92" i="15"/>
  <c r="K80" i="15"/>
  <c r="K68" i="15"/>
  <c r="K56" i="15"/>
  <c r="K32" i="15"/>
  <c r="K59" i="15"/>
  <c r="K51" i="15"/>
  <c r="K27" i="15"/>
  <c r="K106" i="15"/>
  <c r="K108" i="17"/>
  <c r="K84" i="17"/>
  <c r="K60" i="17"/>
  <c r="K48" i="17"/>
  <c r="K24" i="17"/>
  <c r="K12" i="17"/>
  <c r="K12" i="14"/>
  <c r="K137" i="15"/>
  <c r="K105" i="16"/>
  <c r="K93" i="16"/>
  <c r="K81" i="16"/>
  <c r="K69" i="16"/>
  <c r="K57" i="16"/>
  <c r="K45" i="16"/>
  <c r="K33" i="16"/>
  <c r="K21" i="16"/>
  <c r="K107" i="17"/>
  <c r="K95" i="17"/>
  <c r="K83" i="17"/>
  <c r="K59" i="17"/>
  <c r="K47" i="17"/>
  <c r="K87" i="15"/>
  <c r="K44" i="16"/>
  <c r="K32" i="16"/>
  <c r="K20" i="16"/>
  <c r="K106" i="17"/>
  <c r="K46" i="17"/>
  <c r="K107" i="15"/>
  <c r="K49" i="15"/>
  <c r="K98" i="15"/>
  <c r="K103" i="16"/>
  <c r="K67" i="16"/>
  <c r="K43" i="16"/>
  <c r="K31" i="16"/>
  <c r="K19" i="16"/>
  <c r="K81" i="17"/>
  <c r="K69" i="17"/>
  <c r="K57" i="17"/>
  <c r="K33" i="17"/>
  <c r="K21" i="17"/>
  <c r="K102" i="16"/>
  <c r="K90" i="16"/>
  <c r="K78" i="16"/>
  <c r="K66" i="16"/>
  <c r="K54" i="16"/>
  <c r="K92" i="17"/>
  <c r="K80" i="17"/>
  <c r="K68" i="17"/>
  <c r="K56" i="17"/>
  <c r="K20" i="17"/>
  <c r="K119" i="15"/>
  <c r="K71" i="15"/>
  <c r="K101" i="16"/>
  <c r="K89" i="16"/>
  <c r="K77" i="16"/>
  <c r="K65" i="16"/>
  <c r="K53" i="16"/>
  <c r="K41" i="16"/>
  <c r="K29" i="16"/>
  <c r="K17" i="16"/>
  <c r="K103" i="17"/>
  <c r="K31" i="17"/>
  <c r="K116" i="15"/>
  <c r="K44" i="15"/>
  <c r="K102" i="17"/>
  <c r="K90" i="17"/>
  <c r="K78" i="17"/>
  <c r="K66" i="17"/>
  <c r="K54" i="17"/>
  <c r="K42" i="17"/>
  <c r="K30" i="17"/>
  <c r="K18" i="17"/>
  <c r="K64" i="14"/>
  <c r="K28" i="14"/>
  <c r="K99" i="16"/>
  <c r="K87" i="16"/>
  <c r="K75" i="16"/>
  <c r="K63" i="16"/>
  <c r="K51" i="16"/>
  <c r="K39" i="16"/>
  <c r="K27" i="16"/>
  <c r="K15" i="16"/>
  <c r="K69" i="15"/>
  <c r="K95" i="15"/>
  <c r="K16" i="17"/>
  <c r="K35" i="15"/>
  <c r="K142" i="15"/>
  <c r="K85" i="16"/>
  <c r="K49" i="16"/>
  <c r="K37" i="16"/>
  <c r="K25" i="16"/>
  <c r="K51" i="17"/>
  <c r="K15" i="17"/>
  <c r="K72" i="16"/>
  <c r="K36" i="16"/>
  <c r="K98" i="17"/>
  <c r="K86" i="17"/>
  <c r="K74" i="17"/>
  <c r="K62" i="17"/>
  <c r="K50" i="17"/>
  <c r="K38" i="17"/>
  <c r="K14" i="17"/>
  <c r="K89" i="15"/>
  <c r="K20" i="15"/>
  <c r="K95" i="16"/>
  <c r="K83" i="16"/>
  <c r="K71" i="16"/>
  <c r="K59" i="16"/>
  <c r="K47" i="16"/>
  <c r="K35" i="16"/>
  <c r="K23" i="16"/>
  <c r="K73" i="17"/>
  <c r="K61" i="17"/>
  <c r="K49" i="17"/>
  <c r="K25" i="17"/>
  <c r="K80" i="16"/>
  <c r="K62" i="16"/>
  <c r="K26" i="16"/>
  <c r="K71" i="17"/>
  <c r="K99" i="17"/>
  <c r="K85" i="17"/>
  <c r="K71" i="18"/>
  <c r="K84" i="19"/>
  <c r="K60" i="19"/>
  <c r="K48" i="19"/>
  <c r="K24" i="19"/>
  <c r="K94" i="16"/>
  <c r="K76" i="16"/>
  <c r="K58" i="16"/>
  <c r="K53" i="17"/>
  <c r="K36" i="17"/>
  <c r="K82" i="18"/>
  <c r="K70" i="18"/>
  <c r="K58" i="18"/>
  <c r="K46" i="18"/>
  <c r="K34" i="18"/>
  <c r="K22" i="18"/>
  <c r="K95" i="19"/>
  <c r="K83" i="19"/>
  <c r="K59" i="19"/>
  <c r="K35" i="19"/>
  <c r="K18" i="16"/>
  <c r="K52" i="17"/>
  <c r="K35" i="17"/>
  <c r="K26" i="17"/>
  <c r="K17" i="17"/>
  <c r="K81" i="18"/>
  <c r="K45" i="18"/>
  <c r="K33" i="18"/>
  <c r="K21" i="18"/>
  <c r="K94" i="19"/>
  <c r="K82" i="19"/>
  <c r="K58" i="19"/>
  <c r="K34" i="19"/>
  <c r="K22" i="19"/>
  <c r="K97" i="16"/>
  <c r="K79" i="16"/>
  <c r="K61" i="16"/>
  <c r="K80" i="18"/>
  <c r="K56" i="18"/>
  <c r="K44" i="18"/>
  <c r="K32" i="18"/>
  <c r="K20" i="18"/>
  <c r="K81" i="19"/>
  <c r="K69" i="19"/>
  <c r="K57" i="19"/>
  <c r="K45" i="19"/>
  <c r="K33" i="19"/>
  <c r="K104" i="16"/>
  <c r="K86" i="16"/>
  <c r="K68" i="16"/>
  <c r="K50" i="16"/>
  <c r="K88" i="17"/>
  <c r="K79" i="18"/>
  <c r="K43" i="18"/>
  <c r="K31" i="18"/>
  <c r="K19" i="18"/>
  <c r="K80" i="19"/>
  <c r="K44" i="19"/>
  <c r="K76" i="17"/>
  <c r="K41" i="17"/>
  <c r="K77" i="17"/>
  <c r="K90" i="18"/>
  <c r="K78" i="18"/>
  <c r="K42" i="18"/>
  <c r="K30" i="18"/>
  <c r="K18" i="18"/>
  <c r="K91" i="19"/>
  <c r="K79" i="19"/>
  <c r="K42" i="16"/>
  <c r="K24" i="16"/>
  <c r="K40" i="17"/>
  <c r="K23" i="17"/>
  <c r="K53" i="18"/>
  <c r="K41" i="18"/>
  <c r="K42" i="19"/>
  <c r="K30" i="19"/>
  <c r="K18" i="19"/>
  <c r="K22" i="17"/>
  <c r="K82" i="17"/>
  <c r="K88" i="18"/>
  <c r="K76" i="18"/>
  <c r="K52" i="18"/>
  <c r="K40" i="18"/>
  <c r="K28" i="18"/>
  <c r="K92" i="16"/>
  <c r="K74" i="16"/>
  <c r="K56" i="16"/>
  <c r="K38" i="16"/>
  <c r="K105" i="17"/>
  <c r="K101" i="17"/>
  <c r="K96" i="17"/>
  <c r="K88" i="19"/>
  <c r="K64" i="19"/>
  <c r="K52" i="19"/>
  <c r="K28" i="19"/>
  <c r="K16" i="19"/>
  <c r="K64" i="17"/>
  <c r="K65" i="17"/>
  <c r="K86" i="18"/>
  <c r="K62" i="18"/>
  <c r="K26" i="18"/>
  <c r="K87" i="19"/>
  <c r="K75" i="19"/>
  <c r="K63" i="19"/>
  <c r="K51" i="19"/>
  <c r="K39" i="19"/>
  <c r="K27" i="19"/>
  <c r="K48" i="16"/>
  <c r="K30" i="16"/>
  <c r="K58" i="17"/>
  <c r="K34" i="17"/>
  <c r="K29" i="17"/>
  <c r="K100" i="17"/>
  <c r="K70" i="17"/>
  <c r="K98" i="19"/>
  <c r="K26" i="19"/>
  <c r="K14" i="19"/>
  <c r="K89" i="17"/>
  <c r="K72" i="17"/>
  <c r="K28" i="17"/>
  <c r="K11" i="17"/>
  <c r="K72" i="18"/>
  <c r="K60" i="18"/>
  <c r="K48" i="18"/>
  <c r="K36" i="18"/>
  <c r="K97" i="19"/>
  <c r="K85" i="19"/>
  <c r="K73" i="19"/>
  <c r="K61" i="19"/>
  <c r="K49" i="19"/>
  <c r="K37" i="19"/>
  <c r="K25" i="19"/>
  <c r="K13" i="19"/>
  <c r="K68" i="18"/>
  <c r="K57" i="18"/>
  <c r="K39" i="18"/>
  <c r="K40" i="19"/>
  <c r="K47" i="19"/>
  <c r="K15" i="19"/>
  <c r="K89" i="18"/>
  <c r="K35" i="18"/>
  <c r="K85" i="18"/>
  <c r="K67" i="18"/>
  <c r="K96" i="19"/>
  <c r="K68" i="19"/>
  <c r="K92" i="18"/>
  <c r="K74" i="18"/>
  <c r="K38" i="18"/>
  <c r="K21" i="19"/>
  <c r="K63" i="18"/>
  <c r="K27" i="18"/>
  <c r="K72" i="19"/>
  <c r="K73" i="18"/>
  <c r="K66" i="18"/>
  <c r="K76" i="19"/>
  <c r="K54" i="19"/>
  <c r="K87" i="18"/>
  <c r="K69" i="18"/>
  <c r="K51" i="18"/>
  <c r="K70" i="19"/>
  <c r="K46" i="19"/>
  <c r="K32" i="19"/>
  <c r="K59" i="5"/>
  <c r="K35" i="5"/>
  <c r="K95" i="5"/>
  <c r="K71" i="5"/>
  <c r="K23" i="5"/>
  <c r="K46" i="5"/>
  <c r="D21" i="5"/>
  <c r="K82" i="5"/>
  <c r="K83" i="5"/>
  <c r="K47" i="5"/>
  <c r="K11" i="5"/>
  <c r="K94" i="5"/>
  <c r="K58" i="5"/>
  <c r="K22" i="5"/>
  <c r="K70" i="5"/>
  <c r="K34" i="5"/>
  <c r="K91" i="5"/>
  <c r="K79" i="5"/>
  <c r="K67" i="5"/>
  <c r="K55" i="5"/>
  <c r="K43" i="5"/>
  <c r="K31" i="5"/>
  <c r="K19" i="5"/>
  <c r="K90" i="5"/>
  <c r="K78" i="5"/>
  <c r="K66" i="5"/>
  <c r="K54" i="5"/>
  <c r="K42" i="5"/>
  <c r="K30" i="5"/>
  <c r="K18" i="5"/>
  <c r="K101" i="5"/>
  <c r="K89" i="5"/>
  <c r="K77" i="5"/>
  <c r="K65" i="5"/>
  <c r="K53" i="5"/>
  <c r="K41" i="5"/>
  <c r="K29" i="5"/>
  <c r="K17" i="5"/>
  <c r="K100" i="5"/>
  <c r="K88" i="5"/>
  <c r="K76" i="5"/>
  <c r="K64" i="5"/>
  <c r="K52" i="5"/>
  <c r="K40" i="5"/>
  <c r="K28" i="5"/>
  <c r="K16" i="5"/>
  <c r="K99" i="5"/>
  <c r="K87" i="5"/>
  <c r="K75" i="5"/>
  <c r="K63" i="5"/>
  <c r="K51" i="5"/>
  <c r="K39" i="5"/>
  <c r="K27" i="5"/>
  <c r="K15" i="5"/>
  <c r="K98" i="5"/>
  <c r="K86" i="5"/>
  <c r="K74" i="5"/>
  <c r="K62" i="5"/>
  <c r="K50" i="5"/>
  <c r="K38" i="5"/>
  <c r="K26" i="5"/>
  <c r="K14" i="5"/>
  <c r="K97" i="5"/>
  <c r="K85" i="5"/>
  <c r="K73" i="5"/>
  <c r="K61" i="5"/>
  <c r="K49" i="5"/>
  <c r="K37" i="5"/>
  <c r="K25" i="5"/>
  <c r="K13" i="5"/>
  <c r="K96" i="5"/>
  <c r="K84" i="5"/>
  <c r="K72" i="5"/>
  <c r="K60" i="5"/>
  <c r="K48" i="5"/>
  <c r="K36" i="5"/>
  <c r="K24" i="5"/>
  <c r="K12" i="5"/>
  <c r="K93" i="5"/>
  <c r="K81" i="5"/>
  <c r="K69" i="5"/>
  <c r="K57" i="5"/>
  <c r="K45" i="5"/>
  <c r="K33" i="5"/>
  <c r="K92" i="5"/>
  <c r="K80" i="5"/>
  <c r="K68" i="5"/>
  <c r="K56" i="5"/>
  <c r="K44" i="5"/>
  <c r="K32" i="5"/>
  <c r="K20" i="5"/>
  <c r="J17" i="19" l="1"/>
  <c r="L17" i="17"/>
  <c r="L17" i="16"/>
  <c r="L17" i="15"/>
  <c r="L17" i="14"/>
  <c r="J17" i="13"/>
  <c r="L17" i="12"/>
  <c r="L17" i="11"/>
  <c r="J17" i="10"/>
  <c r="L17" i="9"/>
  <c r="L17" i="8"/>
  <c r="J17" i="7"/>
  <c r="J17" i="6"/>
  <c r="J3" i="5"/>
  <c r="E21" i="5"/>
  <c r="J17" i="5" s="1"/>
  <c r="L17" i="3"/>
  <c r="J17" i="2"/>
  <c r="L16" i="20"/>
  <c r="M16" i="20" s="1"/>
  <c r="L16" i="1"/>
  <c r="L17" i="1"/>
  <c r="L3" i="1"/>
  <c r="M3" i="1" s="1"/>
  <c r="J3" i="3"/>
  <c r="J3" i="6"/>
  <c r="J3" i="7"/>
  <c r="J3" i="8"/>
  <c r="J14" i="9"/>
  <c r="J5" i="9"/>
  <c r="J3" i="10"/>
  <c r="J3" i="13"/>
  <c r="J3" i="14"/>
  <c r="J3" i="15"/>
  <c r="J3" i="16"/>
  <c r="J3" i="17"/>
  <c r="J3" i="18"/>
  <c r="J3" i="19"/>
  <c r="M17" i="20"/>
  <c r="J14" i="18"/>
  <c r="J3" i="12"/>
  <c r="J3" i="11"/>
  <c r="J6" i="10"/>
  <c r="J7" i="9"/>
  <c r="J15" i="5"/>
  <c r="L15" i="5" s="1"/>
  <c r="M15" i="5" s="1"/>
  <c r="J4" i="5"/>
  <c r="L4" i="5" s="1"/>
  <c r="M4" i="5" s="1"/>
  <c r="J16" i="5"/>
  <c r="J5" i="5"/>
  <c r="J11" i="5"/>
  <c r="J6" i="5"/>
  <c r="J14" i="5"/>
  <c r="L14" i="5" s="1"/>
  <c r="M14" i="5" s="1"/>
  <c r="J7" i="5"/>
  <c r="L7" i="5" s="1"/>
  <c r="M7" i="5" s="1"/>
  <c r="J8" i="5"/>
  <c r="J13" i="5"/>
  <c r="J9" i="5"/>
  <c r="J10" i="5"/>
  <c r="J12" i="5"/>
  <c r="J4" i="4"/>
  <c r="J3" i="2"/>
  <c r="J15" i="2"/>
  <c r="J9" i="2"/>
  <c r="J5" i="18"/>
  <c r="J13" i="18"/>
  <c r="J9" i="9"/>
  <c r="J15" i="9"/>
  <c r="J6" i="4"/>
  <c r="J7" i="4"/>
  <c r="J13" i="4"/>
  <c r="J14" i="4"/>
  <c r="J6" i="2"/>
  <c r="J11" i="10"/>
  <c r="J4" i="13"/>
  <c r="J15" i="13"/>
  <c r="J12" i="13"/>
  <c r="J5" i="13"/>
  <c r="J9" i="13"/>
  <c r="J16" i="13"/>
  <c r="J6" i="13"/>
  <c r="I6" i="13" s="1"/>
  <c r="J13" i="13"/>
  <c r="J10" i="13"/>
  <c r="I10" i="13" s="1"/>
  <c r="J7" i="13"/>
  <c r="J8" i="13"/>
  <c r="J14" i="13"/>
  <c r="J11" i="13"/>
  <c r="J13" i="10"/>
  <c r="J14" i="10"/>
  <c r="J6" i="9"/>
  <c r="J16" i="4"/>
  <c r="J4" i="18"/>
  <c r="J8" i="18"/>
  <c r="J10" i="18"/>
  <c r="J4" i="10"/>
  <c r="J12" i="4"/>
  <c r="J8" i="2"/>
  <c r="J7" i="10"/>
  <c r="I7" i="10" s="1"/>
  <c r="J15" i="10"/>
  <c r="J9" i="10"/>
  <c r="J11" i="9"/>
  <c r="J5" i="4"/>
  <c r="J8" i="4"/>
  <c r="J11" i="4"/>
  <c r="J13" i="2"/>
  <c r="J7" i="18"/>
  <c r="J15" i="17"/>
  <c r="J8" i="17"/>
  <c r="J12" i="17"/>
  <c r="J9" i="17"/>
  <c r="J16" i="17"/>
  <c r="J6" i="17"/>
  <c r="J13" i="17"/>
  <c r="J10" i="17"/>
  <c r="I10" i="17" s="1"/>
  <c r="J14" i="17"/>
  <c r="J4" i="17"/>
  <c r="J7" i="17"/>
  <c r="J5" i="17"/>
  <c r="J11" i="17"/>
  <c r="J6" i="16"/>
  <c r="J13" i="16"/>
  <c r="J10" i="16"/>
  <c r="J14" i="16"/>
  <c r="J7" i="16"/>
  <c r="J11" i="16"/>
  <c r="J4" i="16"/>
  <c r="J15" i="16"/>
  <c r="I15" i="16" s="1"/>
  <c r="J8" i="16"/>
  <c r="J12" i="16"/>
  <c r="J5" i="16"/>
  <c r="J9" i="16"/>
  <c r="J16" i="16"/>
  <c r="J16" i="10"/>
  <c r="J12" i="8"/>
  <c r="J13" i="8"/>
  <c r="J14" i="8"/>
  <c r="J15" i="8"/>
  <c r="I15" i="8" s="1"/>
  <c r="J4" i="8"/>
  <c r="J16" i="8"/>
  <c r="J5" i="8"/>
  <c r="J6" i="8"/>
  <c r="J7" i="8"/>
  <c r="J8" i="8"/>
  <c r="J9" i="8"/>
  <c r="J10" i="8"/>
  <c r="J11" i="8"/>
  <c r="J7" i="2"/>
  <c r="J16" i="2"/>
  <c r="J4" i="9"/>
  <c r="J8" i="10"/>
  <c r="J10" i="9"/>
  <c r="J4" i="6"/>
  <c r="J16" i="6"/>
  <c r="J5" i="6"/>
  <c r="J6" i="6"/>
  <c r="J7" i="6"/>
  <c r="J8" i="6"/>
  <c r="J9" i="6"/>
  <c r="J10" i="6"/>
  <c r="J11" i="6"/>
  <c r="J12" i="6"/>
  <c r="J13" i="6"/>
  <c r="J14" i="6"/>
  <c r="J15" i="6"/>
  <c r="J11" i="2"/>
  <c r="J10" i="2"/>
  <c r="J10" i="10"/>
  <c r="J9" i="4"/>
  <c r="J14" i="2"/>
  <c r="J13" i="9"/>
  <c r="J17" i="18"/>
  <c r="J12" i="19"/>
  <c r="J5" i="19"/>
  <c r="I5" i="19" s="1"/>
  <c r="J9" i="19"/>
  <c r="J16" i="19"/>
  <c r="J6" i="19"/>
  <c r="J13" i="19"/>
  <c r="I13" i="19" s="1"/>
  <c r="J10" i="19"/>
  <c r="J14" i="19"/>
  <c r="J7" i="19"/>
  <c r="J11" i="19"/>
  <c r="J4" i="19"/>
  <c r="J15" i="19"/>
  <c r="J8" i="19"/>
  <c r="J6" i="14"/>
  <c r="J13" i="14"/>
  <c r="J10" i="14"/>
  <c r="I10" i="14" s="1"/>
  <c r="J14" i="14"/>
  <c r="J7" i="14"/>
  <c r="J11" i="14"/>
  <c r="J4" i="14"/>
  <c r="J15" i="14"/>
  <c r="J8" i="14"/>
  <c r="J12" i="14"/>
  <c r="J9" i="14"/>
  <c r="J16" i="14"/>
  <c r="J12" i="10"/>
  <c r="J11" i="3"/>
  <c r="J12" i="3"/>
  <c r="J13" i="3"/>
  <c r="J14" i="3"/>
  <c r="J15" i="3"/>
  <c r="J4" i="3"/>
  <c r="J16" i="3"/>
  <c r="J6" i="3"/>
  <c r="J7" i="3"/>
  <c r="J8" i="3"/>
  <c r="J9" i="3"/>
  <c r="J10" i="3"/>
  <c r="J9" i="18"/>
  <c r="J16" i="18"/>
  <c r="I16" i="18" s="1"/>
  <c r="J12" i="18"/>
  <c r="J10" i="11"/>
  <c r="J4" i="11"/>
  <c r="J8" i="11"/>
  <c r="J12" i="11"/>
  <c r="J16" i="11"/>
  <c r="J5" i="11"/>
  <c r="J9" i="11"/>
  <c r="J13" i="11"/>
  <c r="J6" i="11"/>
  <c r="J14" i="11"/>
  <c r="J7" i="11"/>
  <c r="J11" i="11"/>
  <c r="J15" i="11"/>
  <c r="J12" i="9"/>
  <c r="J10" i="4"/>
  <c r="J5" i="2"/>
  <c r="J12" i="2"/>
  <c r="J15" i="18"/>
  <c r="J10" i="12"/>
  <c r="J14" i="12"/>
  <c r="J7" i="12"/>
  <c r="J4" i="12"/>
  <c r="J15" i="12"/>
  <c r="J8" i="12"/>
  <c r="J5" i="12"/>
  <c r="J9" i="12"/>
  <c r="J16" i="12"/>
  <c r="I16" i="12" s="1"/>
  <c r="J13" i="12"/>
  <c r="J11" i="12"/>
  <c r="J6" i="12"/>
  <c r="J12" i="12"/>
  <c r="J8" i="9"/>
  <c r="J4" i="2"/>
  <c r="J15" i="4"/>
  <c r="J11" i="18"/>
  <c r="J6" i="18"/>
  <c r="J6" i="15"/>
  <c r="J13" i="15"/>
  <c r="J10" i="15"/>
  <c r="J14" i="15"/>
  <c r="J7" i="15"/>
  <c r="J11" i="15"/>
  <c r="J4" i="15"/>
  <c r="J15" i="15"/>
  <c r="J8" i="15"/>
  <c r="J12" i="15"/>
  <c r="J5" i="15"/>
  <c r="J9" i="15"/>
  <c r="J16" i="15"/>
  <c r="J5" i="10"/>
  <c r="J16" i="9"/>
  <c r="J11" i="1"/>
  <c r="J12" i="1"/>
  <c r="J13" i="1"/>
  <c r="J14" i="1"/>
  <c r="J15" i="1"/>
  <c r="J5" i="1"/>
  <c r="J6" i="1"/>
  <c r="J7" i="1"/>
  <c r="J8" i="1"/>
  <c r="J9" i="1"/>
  <c r="J10" i="1"/>
  <c r="J13" i="7"/>
  <c r="J14" i="7"/>
  <c r="J15" i="7"/>
  <c r="J4" i="7"/>
  <c r="J16" i="7"/>
  <c r="J5" i="7"/>
  <c r="I5" i="7" s="1"/>
  <c r="J6" i="7"/>
  <c r="J7" i="7"/>
  <c r="J8" i="7"/>
  <c r="J9" i="7"/>
  <c r="J10" i="7"/>
  <c r="J11" i="7"/>
  <c r="J12" i="7"/>
  <c r="K21" i="5"/>
  <c r="L3" i="5" s="1"/>
  <c r="M3" i="5" s="1"/>
  <c r="I12" i="19" l="1"/>
  <c r="I15" i="19"/>
  <c r="I4" i="19"/>
  <c r="I11" i="19"/>
  <c r="I7" i="19"/>
  <c r="I9" i="19"/>
  <c r="I14" i="19"/>
  <c r="I3" i="19"/>
  <c r="I10" i="19"/>
  <c r="I8" i="19"/>
  <c r="I6" i="19"/>
  <c r="I16" i="19"/>
  <c r="L17" i="19"/>
  <c r="I17" i="19"/>
  <c r="I9" i="18"/>
  <c r="I11" i="18"/>
  <c r="I3" i="18"/>
  <c r="I17" i="18"/>
  <c r="I13" i="18"/>
  <c r="I15" i="18"/>
  <c r="I14" i="18"/>
  <c r="I7" i="18"/>
  <c r="I10" i="18"/>
  <c r="I5" i="18"/>
  <c r="I8" i="18"/>
  <c r="I6" i="18"/>
  <c r="I12" i="18"/>
  <c r="I4" i="18"/>
  <c r="L3" i="18"/>
  <c r="M3" i="18" s="1"/>
  <c r="I13" i="17"/>
  <c r="I6" i="17"/>
  <c r="I3" i="17"/>
  <c r="I9" i="17"/>
  <c r="I12" i="17"/>
  <c r="I16" i="17"/>
  <c r="I8" i="17"/>
  <c r="I15" i="17"/>
  <c r="I11" i="17"/>
  <c r="I5" i="17"/>
  <c r="I7" i="17"/>
  <c r="I4" i="17"/>
  <c r="I17" i="17"/>
  <c r="I14" i="17"/>
  <c r="I4" i="16"/>
  <c r="I11" i="16"/>
  <c r="I7" i="16"/>
  <c r="I14" i="16"/>
  <c r="I10" i="16"/>
  <c r="I3" i="16"/>
  <c r="I13" i="16"/>
  <c r="I6" i="16"/>
  <c r="I9" i="16"/>
  <c r="I5" i="16"/>
  <c r="I12" i="16"/>
  <c r="I16" i="16"/>
  <c r="I8" i="16"/>
  <c r="I17" i="16"/>
  <c r="L3" i="16"/>
  <c r="M3" i="16" s="1"/>
  <c r="L16" i="15"/>
  <c r="M16" i="15" s="1"/>
  <c r="I14" i="14"/>
  <c r="I13" i="14"/>
  <c r="I6" i="14"/>
  <c r="I16" i="14"/>
  <c r="I9" i="14"/>
  <c r="I12" i="14"/>
  <c r="I8" i="14"/>
  <c r="I3" i="14"/>
  <c r="I15" i="14"/>
  <c r="I4" i="14"/>
  <c r="I17" i="14"/>
  <c r="I11" i="14"/>
  <c r="I7" i="14"/>
  <c r="I5" i="14"/>
  <c r="I16" i="13"/>
  <c r="I9" i="13"/>
  <c r="I3" i="13"/>
  <c r="I5" i="13"/>
  <c r="I13" i="13"/>
  <c r="I12" i="13"/>
  <c r="I15" i="13"/>
  <c r="I4" i="13"/>
  <c r="I11" i="13"/>
  <c r="I14" i="13"/>
  <c r="I8" i="13"/>
  <c r="I7" i="13"/>
  <c r="I17" i="13"/>
  <c r="L3" i="13"/>
  <c r="M3" i="13" s="1"/>
  <c r="L17" i="13"/>
  <c r="M17" i="13" s="1"/>
  <c r="I5" i="12"/>
  <c r="I8" i="12"/>
  <c r="I3" i="12"/>
  <c r="I15" i="12"/>
  <c r="I4" i="12"/>
  <c r="I7" i="12"/>
  <c r="I14" i="12"/>
  <c r="I9" i="12"/>
  <c r="I10" i="12"/>
  <c r="I6" i="12"/>
  <c r="I11" i="12"/>
  <c r="I12" i="12"/>
  <c r="I13" i="12"/>
  <c r="I17" i="12"/>
  <c r="I12" i="11"/>
  <c r="I4" i="11"/>
  <c r="I3" i="11"/>
  <c r="I11" i="11"/>
  <c r="I7" i="11"/>
  <c r="I14" i="11"/>
  <c r="I10" i="11"/>
  <c r="I6" i="11"/>
  <c r="I8" i="11"/>
  <c r="I13" i="11"/>
  <c r="I9" i="11"/>
  <c r="I5" i="11"/>
  <c r="I15" i="11"/>
  <c r="I16" i="11"/>
  <c r="I17" i="11"/>
  <c r="L3" i="11"/>
  <c r="M3" i="11" s="1"/>
  <c r="I10" i="10"/>
  <c r="I3" i="10"/>
  <c r="I11" i="10"/>
  <c r="I4" i="10"/>
  <c r="I16" i="10"/>
  <c r="I6" i="10"/>
  <c r="I5" i="10"/>
  <c r="I12" i="10"/>
  <c r="I14" i="10"/>
  <c r="I8" i="10"/>
  <c r="I13" i="10"/>
  <c r="I9" i="10"/>
  <c r="I15" i="10"/>
  <c r="I17" i="10"/>
  <c r="L3" i="10"/>
  <c r="M3" i="10" s="1"/>
  <c r="L17" i="10"/>
  <c r="M17" i="10" s="1"/>
  <c r="I12" i="9"/>
  <c r="I10" i="9"/>
  <c r="I15" i="9"/>
  <c r="I3" i="9"/>
  <c r="I7" i="9"/>
  <c r="I5" i="9"/>
  <c r="I16" i="9"/>
  <c r="L14" i="9"/>
  <c r="M14" i="9" s="1"/>
  <c r="I14" i="9"/>
  <c r="I6" i="9"/>
  <c r="I11" i="9"/>
  <c r="I8" i="9"/>
  <c r="I4" i="9"/>
  <c r="I9" i="9"/>
  <c r="I13" i="9"/>
  <c r="I17" i="9"/>
  <c r="L3" i="9"/>
  <c r="M3" i="9" s="1"/>
  <c r="L5" i="9"/>
  <c r="M5" i="9" s="1"/>
  <c r="L7" i="9"/>
  <c r="M7" i="9" s="1"/>
  <c r="I12" i="8"/>
  <c r="I8" i="8"/>
  <c r="I7" i="8"/>
  <c r="I6" i="8"/>
  <c r="I11" i="8"/>
  <c r="I5" i="8"/>
  <c r="I16" i="8"/>
  <c r="I4" i="8"/>
  <c r="I3" i="8"/>
  <c r="I9" i="8"/>
  <c r="I14" i="8"/>
  <c r="I17" i="8"/>
  <c r="I10" i="8"/>
  <c r="I13" i="8"/>
  <c r="I4" i="7"/>
  <c r="I16" i="7"/>
  <c r="I15" i="7"/>
  <c r="I14" i="7"/>
  <c r="I12" i="7"/>
  <c r="I13" i="7"/>
  <c r="I11" i="7"/>
  <c r="I10" i="7"/>
  <c r="I9" i="7"/>
  <c r="I8" i="7"/>
  <c r="I7" i="7"/>
  <c r="I6" i="7"/>
  <c r="I3" i="7"/>
  <c r="I17" i="7"/>
  <c r="L14" i="7"/>
  <c r="M14" i="7" s="1"/>
  <c r="L3" i="7"/>
  <c r="M3" i="7" s="1"/>
  <c r="L17" i="7"/>
  <c r="M17" i="7" s="1"/>
  <c r="L3" i="6"/>
  <c r="M3" i="6" s="1"/>
  <c r="L17" i="6"/>
  <c r="M17" i="6" s="1"/>
  <c r="L5" i="5"/>
  <c r="M5" i="5" s="1"/>
  <c r="L11" i="5"/>
  <c r="M11" i="5" s="1"/>
  <c r="L16" i="5"/>
  <c r="M16" i="5" s="1"/>
  <c r="L10" i="5"/>
  <c r="M10" i="5" s="1"/>
  <c r="L9" i="5"/>
  <c r="M9" i="5" s="1"/>
  <c r="L6" i="5"/>
  <c r="M6" i="5" s="1"/>
  <c r="L13" i="5"/>
  <c r="M13" i="5" s="1"/>
  <c r="L12" i="5"/>
  <c r="M12" i="5" s="1"/>
  <c r="L8" i="5"/>
  <c r="M8" i="5" s="1"/>
  <c r="L17" i="5"/>
  <c r="M17" i="5" s="1"/>
  <c r="L3" i="3"/>
  <c r="M3" i="3" s="1"/>
  <c r="I5" i="2"/>
  <c r="I4" i="2"/>
  <c r="I16" i="2"/>
  <c r="I9" i="2"/>
  <c r="I7" i="2"/>
  <c r="I15" i="2"/>
  <c r="I3" i="2"/>
  <c r="I6" i="2"/>
  <c r="I14" i="2"/>
  <c r="I8" i="2"/>
  <c r="I12" i="2"/>
  <c r="I10" i="2"/>
  <c r="I11" i="2"/>
  <c r="I13" i="2"/>
  <c r="I17" i="2"/>
  <c r="L17" i="2"/>
  <c r="M17" i="2" s="1"/>
  <c r="L5" i="1"/>
  <c r="M5" i="1" s="1"/>
  <c r="L3" i="19"/>
  <c r="M3" i="19" s="1"/>
  <c r="L3" i="4"/>
  <c r="M3" i="4" s="1"/>
  <c r="L3" i="14"/>
  <c r="M3" i="14" s="1"/>
  <c r="L3" i="17"/>
  <c r="M3" i="17" s="1"/>
  <c r="L3" i="8"/>
  <c r="M3" i="8" s="1"/>
  <c r="L15" i="8"/>
  <c r="M15" i="8" s="1"/>
  <c r="L14" i="8"/>
  <c r="M14" i="8" s="1"/>
  <c r="L13" i="8"/>
  <c r="M13" i="8" s="1"/>
  <c r="L12" i="8"/>
  <c r="M12" i="8" s="1"/>
  <c r="L9" i="8"/>
  <c r="M9" i="8" s="1"/>
  <c r="L10" i="8"/>
  <c r="M10" i="8" s="1"/>
  <c r="L6" i="8"/>
  <c r="M6" i="8" s="1"/>
  <c r="M17" i="8"/>
  <c r="L4" i="8"/>
  <c r="M4" i="8" s="1"/>
  <c r="L8" i="8"/>
  <c r="M8" i="8" s="1"/>
  <c r="L7" i="8"/>
  <c r="M7" i="8" s="1"/>
  <c r="L5" i="8"/>
  <c r="M5" i="8" s="1"/>
  <c r="L11" i="8"/>
  <c r="M11" i="8" s="1"/>
  <c r="L16" i="8"/>
  <c r="M16" i="8" s="1"/>
  <c r="L9" i="10"/>
  <c r="M9" i="10" s="1"/>
  <c r="L11" i="10"/>
  <c r="M11" i="10" s="1"/>
  <c r="L6" i="10"/>
  <c r="M6" i="10" s="1"/>
  <c r="L14" i="10"/>
  <c r="M14" i="10" s="1"/>
  <c r="L15" i="10"/>
  <c r="M15" i="10" s="1"/>
  <c r="L13" i="10"/>
  <c r="M13" i="10" s="1"/>
  <c r="L5" i="10"/>
  <c r="M5" i="10" s="1"/>
  <c r="L16" i="10"/>
  <c r="M16" i="10" s="1"/>
  <c r="L8" i="10"/>
  <c r="M8" i="10" s="1"/>
  <c r="L10" i="10"/>
  <c r="M10" i="10" s="1"/>
  <c r="L12" i="10"/>
  <c r="M12" i="10" s="1"/>
  <c r="L7" i="10"/>
  <c r="M7" i="10" s="1"/>
  <c r="L4" i="10"/>
  <c r="M4" i="10" s="1"/>
  <c r="L7" i="13"/>
  <c r="M7" i="13" s="1"/>
  <c r="L10" i="13"/>
  <c r="M10" i="13" s="1"/>
  <c r="L13" i="13"/>
  <c r="M13" i="13" s="1"/>
  <c r="L6" i="13"/>
  <c r="M6" i="13" s="1"/>
  <c r="L16" i="13"/>
  <c r="M16" i="13" s="1"/>
  <c r="L9" i="13"/>
  <c r="M9" i="13" s="1"/>
  <c r="L5" i="13"/>
  <c r="M5" i="13" s="1"/>
  <c r="L14" i="13"/>
  <c r="M14" i="13" s="1"/>
  <c r="L12" i="13"/>
  <c r="M12" i="13" s="1"/>
  <c r="L11" i="13"/>
  <c r="M11" i="13" s="1"/>
  <c r="L8" i="13"/>
  <c r="M8" i="13" s="1"/>
  <c r="L15" i="13"/>
  <c r="M15" i="13" s="1"/>
  <c r="L4" i="13"/>
  <c r="M4" i="13" s="1"/>
  <c r="L10" i="14"/>
  <c r="M10" i="14" s="1"/>
  <c r="M17" i="14"/>
  <c r="L13" i="14"/>
  <c r="M13" i="14" s="1"/>
  <c r="L6" i="14"/>
  <c r="M6" i="14" s="1"/>
  <c r="L16" i="14"/>
  <c r="M16" i="14" s="1"/>
  <c r="L15" i="14"/>
  <c r="M15" i="14" s="1"/>
  <c r="L8" i="14"/>
  <c r="M8" i="14" s="1"/>
  <c r="L12" i="14"/>
  <c r="M12" i="14" s="1"/>
  <c r="L5" i="14"/>
  <c r="M5" i="14" s="1"/>
  <c r="L11" i="14"/>
  <c r="M11" i="14" s="1"/>
  <c r="L9" i="14"/>
  <c r="M9" i="14" s="1"/>
  <c r="L4" i="14"/>
  <c r="M4" i="14" s="1"/>
  <c r="L7" i="14"/>
  <c r="M7" i="14" s="1"/>
  <c r="L14" i="14"/>
  <c r="M14" i="14" s="1"/>
  <c r="L4" i="15"/>
  <c r="M4" i="15" s="1"/>
  <c r="L11" i="15"/>
  <c r="M11" i="15" s="1"/>
  <c r="L7" i="15"/>
  <c r="M7" i="15" s="1"/>
  <c r="L14" i="15"/>
  <c r="M14" i="15" s="1"/>
  <c r="L10" i="15"/>
  <c r="M10" i="15" s="1"/>
  <c r="M17" i="15"/>
  <c r="L13" i="15"/>
  <c r="M13" i="15" s="1"/>
  <c r="L9" i="15"/>
  <c r="M9" i="15" s="1"/>
  <c r="L6" i="15"/>
  <c r="M6" i="15" s="1"/>
  <c r="L5" i="15"/>
  <c r="M5" i="15" s="1"/>
  <c r="L8" i="15"/>
  <c r="M8" i="15" s="1"/>
  <c r="L12" i="15"/>
  <c r="M12" i="15" s="1"/>
  <c r="L15" i="15"/>
  <c r="M15" i="15" s="1"/>
  <c r="L15" i="16"/>
  <c r="M15" i="16" s="1"/>
  <c r="L4" i="16"/>
  <c r="M4" i="16" s="1"/>
  <c r="L11" i="16"/>
  <c r="M11" i="16" s="1"/>
  <c r="L8" i="16"/>
  <c r="M8" i="16" s="1"/>
  <c r="L7" i="16"/>
  <c r="M7" i="16" s="1"/>
  <c r="L14" i="16"/>
  <c r="M14" i="16" s="1"/>
  <c r="L16" i="16"/>
  <c r="M16" i="16" s="1"/>
  <c r="L9" i="16"/>
  <c r="M9" i="16" s="1"/>
  <c r="L10" i="16"/>
  <c r="M10" i="16" s="1"/>
  <c r="L5" i="16"/>
  <c r="M5" i="16" s="1"/>
  <c r="M17" i="16"/>
  <c r="L13" i="16"/>
  <c r="M13" i="16" s="1"/>
  <c r="L12" i="16"/>
  <c r="M12" i="16" s="1"/>
  <c r="L6" i="16"/>
  <c r="M6" i="16" s="1"/>
  <c r="L9" i="17"/>
  <c r="M9" i="17" s="1"/>
  <c r="L12" i="17"/>
  <c r="M12" i="17" s="1"/>
  <c r="L4" i="17"/>
  <c r="M4" i="17" s="1"/>
  <c r="L8" i="17"/>
  <c r="M8" i="17" s="1"/>
  <c r="L16" i="17"/>
  <c r="M16" i="17" s="1"/>
  <c r="L15" i="17"/>
  <c r="M15" i="17" s="1"/>
  <c r="L7" i="17"/>
  <c r="M7" i="17" s="1"/>
  <c r="L10" i="17"/>
  <c r="M10" i="17" s="1"/>
  <c r="L5" i="17"/>
  <c r="M5" i="17" s="1"/>
  <c r="M17" i="17"/>
  <c r="L13" i="17"/>
  <c r="M13" i="17" s="1"/>
  <c r="L14" i="17"/>
  <c r="M14" i="17" s="1"/>
  <c r="L6" i="17"/>
  <c r="M6" i="17" s="1"/>
  <c r="L11" i="17"/>
  <c r="M11" i="17" s="1"/>
  <c r="L17" i="18"/>
  <c r="M17" i="18" s="1"/>
  <c r="L11" i="18"/>
  <c r="M11" i="18" s="1"/>
  <c r="L7" i="18"/>
  <c r="M7" i="18" s="1"/>
  <c r="L6" i="18"/>
  <c r="M6" i="18" s="1"/>
  <c r="L5" i="18"/>
  <c r="M5" i="18" s="1"/>
  <c r="L14" i="18"/>
  <c r="M14" i="18" s="1"/>
  <c r="L9" i="18"/>
  <c r="M9" i="18" s="1"/>
  <c r="L10" i="18"/>
  <c r="M10" i="18" s="1"/>
  <c r="L15" i="18"/>
  <c r="M15" i="18" s="1"/>
  <c r="L12" i="18"/>
  <c r="M12" i="18" s="1"/>
  <c r="L8" i="18"/>
  <c r="M8" i="18" s="1"/>
  <c r="L16" i="18"/>
  <c r="M16" i="18" s="1"/>
  <c r="L4" i="18"/>
  <c r="M4" i="18" s="1"/>
  <c r="L13" i="18"/>
  <c r="M13" i="18" s="1"/>
  <c r="L4" i="6"/>
  <c r="M4" i="6" s="1"/>
  <c r="L9" i="6"/>
  <c r="M9" i="6" s="1"/>
  <c r="L16" i="6"/>
  <c r="M16" i="6" s="1"/>
  <c r="L8" i="6"/>
  <c r="M8" i="6" s="1"/>
  <c r="L7" i="6"/>
  <c r="M7" i="6" s="1"/>
  <c r="L11" i="6"/>
  <c r="M11" i="6" s="1"/>
  <c r="L14" i="6"/>
  <c r="M14" i="6" s="1"/>
  <c r="L6" i="6"/>
  <c r="M6" i="6" s="1"/>
  <c r="L15" i="6"/>
  <c r="M15" i="6" s="1"/>
  <c r="L10" i="6"/>
  <c r="M10" i="6" s="1"/>
  <c r="L13" i="6"/>
  <c r="M13" i="6" s="1"/>
  <c r="L12" i="6"/>
  <c r="M12" i="6" s="1"/>
  <c r="L5" i="6"/>
  <c r="M5" i="6" s="1"/>
  <c r="L9" i="4"/>
  <c r="M9" i="4" s="1"/>
  <c r="L14" i="4"/>
  <c r="M14" i="4" s="1"/>
  <c r="L10" i="4"/>
  <c r="M10" i="4" s="1"/>
  <c r="L13" i="4"/>
  <c r="M13" i="4" s="1"/>
  <c r="L4" i="4"/>
  <c r="M4" i="4" s="1"/>
  <c r="L12" i="4"/>
  <c r="M12" i="4" s="1"/>
  <c r="L7" i="4"/>
  <c r="M7" i="4" s="1"/>
  <c r="L16" i="4"/>
  <c r="M16" i="4" s="1"/>
  <c r="L6" i="4"/>
  <c r="M6" i="4" s="1"/>
  <c r="L15" i="4"/>
  <c r="M15" i="4" s="1"/>
  <c r="M17" i="4"/>
  <c r="L11" i="4"/>
  <c r="M11" i="4" s="1"/>
  <c r="L8" i="4"/>
  <c r="M8" i="4" s="1"/>
  <c r="L5" i="4"/>
  <c r="M5" i="4" s="1"/>
  <c r="L4" i="3"/>
  <c r="M4" i="3" s="1"/>
  <c r="L15" i="3"/>
  <c r="M15" i="3" s="1"/>
  <c r="L14" i="3"/>
  <c r="M14" i="3" s="1"/>
  <c r="L13" i="3"/>
  <c r="M13" i="3" s="1"/>
  <c r="L8" i="3"/>
  <c r="M8" i="3" s="1"/>
  <c r="L9" i="3"/>
  <c r="M9" i="3" s="1"/>
  <c r="L16" i="3"/>
  <c r="M16" i="3" s="1"/>
  <c r="L11" i="3"/>
  <c r="M11" i="3" s="1"/>
  <c r="L6" i="3"/>
  <c r="M6" i="3" s="1"/>
  <c r="L10" i="3"/>
  <c r="M10" i="3" s="1"/>
  <c r="L7" i="3"/>
  <c r="M7" i="3" s="1"/>
  <c r="M17" i="3"/>
  <c r="L12" i="3"/>
  <c r="M12" i="3" s="1"/>
  <c r="L5" i="3"/>
  <c r="M5" i="3" s="1"/>
  <c r="L5" i="2"/>
  <c r="M5" i="2" s="1"/>
  <c r="L14" i="2"/>
  <c r="M14" i="2" s="1"/>
  <c r="L10" i="2"/>
  <c r="M10" i="2" s="1"/>
  <c r="L6" i="2"/>
  <c r="M6" i="2" s="1"/>
  <c r="L4" i="2"/>
  <c r="M4" i="2" s="1"/>
  <c r="L16" i="2"/>
  <c r="M16" i="2" s="1"/>
  <c r="L8" i="2"/>
  <c r="M8" i="2" s="1"/>
  <c r="L9" i="2"/>
  <c r="M9" i="2" s="1"/>
  <c r="L7" i="2"/>
  <c r="M7" i="2" s="1"/>
  <c r="L15" i="2"/>
  <c r="M15" i="2" s="1"/>
  <c r="L13" i="2"/>
  <c r="M13" i="2" s="1"/>
  <c r="L3" i="2"/>
  <c r="M3" i="2" s="1"/>
  <c r="L11" i="2"/>
  <c r="M11" i="2" s="1"/>
  <c r="L12" i="2"/>
  <c r="M12" i="2" s="1"/>
  <c r="L10" i="19"/>
  <c r="M10" i="19" s="1"/>
  <c r="M17" i="19"/>
  <c r="L13" i="19"/>
  <c r="M13" i="19" s="1"/>
  <c r="L6" i="19"/>
  <c r="M6" i="19" s="1"/>
  <c r="L14" i="19"/>
  <c r="M14" i="19" s="1"/>
  <c r="L16" i="19"/>
  <c r="M16" i="19" s="1"/>
  <c r="L9" i="19"/>
  <c r="M9" i="19" s="1"/>
  <c r="L4" i="19"/>
  <c r="M4" i="19" s="1"/>
  <c r="L5" i="19"/>
  <c r="M5" i="19" s="1"/>
  <c r="L15" i="19"/>
  <c r="M15" i="19" s="1"/>
  <c r="L8" i="19"/>
  <c r="M8" i="19" s="1"/>
  <c r="L11" i="19"/>
  <c r="M11" i="19" s="1"/>
  <c r="L7" i="19"/>
  <c r="M7" i="19" s="1"/>
  <c r="L12" i="19"/>
  <c r="M12" i="19" s="1"/>
  <c r="L16" i="12"/>
  <c r="M16" i="12" s="1"/>
  <c r="L13" i="12"/>
  <c r="M13" i="12" s="1"/>
  <c r="L9" i="12"/>
  <c r="M9" i="12" s="1"/>
  <c r="L5" i="12"/>
  <c r="M5" i="12" s="1"/>
  <c r="L8" i="12"/>
  <c r="M8" i="12" s="1"/>
  <c r="M17" i="12"/>
  <c r="L15" i="12"/>
  <c r="M15" i="12" s="1"/>
  <c r="L12" i="12"/>
  <c r="M12" i="12" s="1"/>
  <c r="L4" i="12"/>
  <c r="M4" i="12" s="1"/>
  <c r="L6" i="12"/>
  <c r="M6" i="12" s="1"/>
  <c r="L7" i="12"/>
  <c r="M7" i="12" s="1"/>
  <c r="L14" i="12"/>
  <c r="M14" i="12" s="1"/>
  <c r="L11" i="12"/>
  <c r="M11" i="12" s="1"/>
  <c r="L10" i="12"/>
  <c r="M10" i="12" s="1"/>
  <c r="L3" i="12"/>
  <c r="M3" i="12" s="1"/>
  <c r="L5" i="11"/>
  <c r="M5" i="11" s="1"/>
  <c r="L16" i="11"/>
  <c r="M16" i="11" s="1"/>
  <c r="L12" i="11"/>
  <c r="M12" i="11" s="1"/>
  <c r="L11" i="11"/>
  <c r="M11" i="11" s="1"/>
  <c r="L8" i="11"/>
  <c r="M8" i="11" s="1"/>
  <c r="L7" i="11"/>
  <c r="M7" i="11" s="1"/>
  <c r="L4" i="11"/>
  <c r="M4" i="11" s="1"/>
  <c r="L10" i="11"/>
  <c r="M10" i="11" s="1"/>
  <c r="L6" i="11"/>
  <c r="M6" i="11" s="1"/>
  <c r="M17" i="11"/>
  <c r="L15" i="11"/>
  <c r="M15" i="11" s="1"/>
  <c r="L13" i="11"/>
  <c r="M13" i="11" s="1"/>
  <c r="L14" i="11"/>
  <c r="M14" i="11" s="1"/>
  <c r="L9" i="11"/>
  <c r="M9" i="11" s="1"/>
  <c r="L7" i="7"/>
  <c r="M7" i="7" s="1"/>
  <c r="L6" i="7"/>
  <c r="M6" i="7" s="1"/>
  <c r="L5" i="7"/>
  <c r="M5" i="7" s="1"/>
  <c r="L16" i="7"/>
  <c r="M16" i="7" s="1"/>
  <c r="L8" i="7"/>
  <c r="M8" i="7" s="1"/>
  <c r="L4" i="7"/>
  <c r="M4" i="7" s="1"/>
  <c r="L15" i="7"/>
  <c r="M15" i="7" s="1"/>
  <c r="L13" i="7"/>
  <c r="M13" i="7" s="1"/>
  <c r="L12" i="7"/>
  <c r="M12" i="7" s="1"/>
  <c r="L11" i="7"/>
  <c r="M11" i="7" s="1"/>
  <c r="L10" i="7"/>
  <c r="M10" i="7" s="1"/>
  <c r="L9" i="7"/>
  <c r="M9" i="7" s="1"/>
  <c r="J4" i="1"/>
  <c r="L6" i="9"/>
  <c r="M6" i="9" s="1"/>
  <c r="L9" i="9"/>
  <c r="M9" i="9" s="1"/>
  <c r="L10" i="9"/>
  <c r="M10" i="9" s="1"/>
  <c r="L8" i="9"/>
  <c r="M8" i="9" s="1"/>
  <c r="M17" i="9"/>
  <c r="L16" i="9"/>
  <c r="M16" i="9" s="1"/>
  <c r="L12" i="9"/>
  <c r="M12" i="9" s="1"/>
  <c r="L13" i="9"/>
  <c r="M13" i="9" s="1"/>
  <c r="L4" i="9"/>
  <c r="M4" i="9" s="1"/>
  <c r="L11" i="9"/>
  <c r="M11" i="9" s="1"/>
  <c r="L15" i="9"/>
  <c r="M15" i="9" s="1"/>
  <c r="L11" i="1"/>
  <c r="M11" i="1" s="1"/>
  <c r="L10" i="1"/>
  <c r="M10" i="1" s="1"/>
  <c r="M16" i="1"/>
  <c r="L9" i="1"/>
  <c r="M9" i="1" s="1"/>
  <c r="L7" i="1"/>
  <c r="M7" i="1" s="1"/>
  <c r="L12" i="1"/>
  <c r="M12" i="1" s="1"/>
  <c r="M17" i="1"/>
  <c r="L8" i="1"/>
  <c r="M8" i="1" s="1"/>
  <c r="L13" i="1"/>
  <c r="M13" i="1" s="1"/>
  <c r="L14" i="1"/>
  <c r="M14" i="1" s="1"/>
  <c r="L6" i="1"/>
  <c r="M6" i="1" s="1"/>
  <c r="L15" i="1"/>
  <c r="M15" i="1" s="1"/>
  <c r="L4" i="1" l="1"/>
  <c r="M4" i="1" s="1"/>
  <c r="L3" i="15" l="1"/>
  <c r="M3" i="15" s="1"/>
</calcChain>
</file>

<file path=xl/sharedStrings.xml><?xml version="1.0" encoding="utf-8"?>
<sst xmlns="http://schemas.openxmlformats.org/spreadsheetml/2006/main" count="260" uniqueCount="13">
  <si>
    <t>time*dist</t>
  </si>
  <si>
    <t>Time (Labchip)</t>
  </si>
  <si>
    <t xml:space="preserve"> Raw frequency</t>
  </si>
  <si>
    <t>Time (minus peak of Homoduplex)</t>
  </si>
  <si>
    <t>TIME standard (diveded higher marker- lower marker)</t>
  </si>
  <si>
    <t>Time adjusted by the linear equation</t>
  </si>
  <si>
    <t>Nucleotide distance</t>
  </si>
  <si>
    <t>Nucleotide frequence</t>
  </si>
  <si>
    <t>HMA frequence</t>
  </si>
  <si>
    <t>HMA frequence (after normalize)</t>
  </si>
  <si>
    <t>HD (change error to 0)</t>
  </si>
  <si>
    <t>Use 15 bins</t>
  </si>
  <si>
    <t>Heteroduplex distance (HD)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</si>
</sst>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2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0CD62-7A7F-D849-BD4F-B33B26E23C46}">
  <dimension ref="A1:M401"/>
  <sheetViews>
    <sheetView workbookViewId="0">
      <selection activeCell="M17" activeCellId="1" sqref="H3:I17 M3:M17"/>
    </sheetView>
  </sheetViews>
  <sheetFormatPr baseColWidth="10" defaultRowHeight="16" x14ac:dyDescent="0.2"/>
  <sheetData>
    <row r="1" spans="1:13" s="3" customFormat="1" x14ac:dyDescent="0.2">
      <c r="A1" s="3" t="s">
        <v>1</v>
      </c>
      <c r="B1" s="3" t="s">
        <v>2</v>
      </c>
      <c r="C1" s="5" t="s">
        <v>3</v>
      </c>
      <c r="D1" s="4" t="s">
        <v>4</v>
      </c>
      <c r="E1" s="3" t="s">
        <v>5</v>
      </c>
      <c r="F1" t="s">
        <v>6</v>
      </c>
      <c r="G1" s="3" t="s">
        <v>11</v>
      </c>
      <c r="H1" s="1" t="s">
        <v>7</v>
      </c>
      <c r="I1" s="1" t="s">
        <v>9</v>
      </c>
      <c r="J1" s="3" t="s">
        <v>8</v>
      </c>
      <c r="K1" s="3" t="s">
        <v>0</v>
      </c>
      <c r="L1" s="3" t="s">
        <v>12</v>
      </c>
      <c r="M1" s="1" t="s">
        <v>10</v>
      </c>
    </row>
    <row r="2" spans="1:13" x14ac:dyDescent="0.2">
      <c r="A2">
        <v>21.15</v>
      </c>
      <c r="B2">
        <v>6.35</v>
      </c>
      <c r="C2">
        <v>0</v>
      </c>
      <c r="D2">
        <f>C2/11.11</f>
        <v>0</v>
      </c>
      <c r="E2">
        <f>D2*0.372+0.011</f>
        <v>1.0999999999999999E-2</v>
      </c>
      <c r="F2" s="2">
        <v>0</v>
      </c>
      <c r="G2" s="2">
        <v>0</v>
      </c>
      <c r="K2">
        <v>0</v>
      </c>
    </row>
    <row r="3" spans="1:13" x14ac:dyDescent="0.2">
      <c r="A3">
        <v>21.17</v>
      </c>
      <c r="B3">
        <v>13.15</v>
      </c>
      <c r="C3">
        <v>0</v>
      </c>
      <c r="D3">
        <f t="shared" ref="D3:D12" si="0">C3/11.11</f>
        <v>0</v>
      </c>
      <c r="E3">
        <f t="shared" ref="E3:E66" si="1">D3*0.372+0.011</f>
        <v>1.0999999999999999E-2</v>
      </c>
      <c r="F3" s="2">
        <v>0</v>
      </c>
      <c r="G3" s="2">
        <f>G2+0.196/15</f>
        <v>1.3066666666666667E-2</v>
      </c>
      <c r="H3">
        <f>COUNTIFS(F:F,"&lt;="&amp;G3)</f>
        <v>58</v>
      </c>
      <c r="I3">
        <f>J3/SUM($J$3:$J$17)*400</f>
        <v>72.728457096948731</v>
      </c>
      <c r="J3">
        <f>SUMIFS(B:B,E:E,"&lt;="&amp;G3)</f>
        <v>1004.8399999999999</v>
      </c>
      <c r="K3">
        <v>0</v>
      </c>
      <c r="L3">
        <f>SUMIFS(K:K,E:E,"&lt;="&amp;G3)/J3</f>
        <v>9.3596497900661597E-4</v>
      </c>
      <c r="M3">
        <f>IF(ISERROR(L3),0,L3)</f>
        <v>9.3596497900661597E-4</v>
      </c>
    </row>
    <row r="4" spans="1:13" x14ac:dyDescent="0.2">
      <c r="A4">
        <v>21.18</v>
      </c>
      <c r="B4">
        <v>22.87</v>
      </c>
      <c r="C4">
        <v>0</v>
      </c>
      <c r="D4">
        <f t="shared" si="0"/>
        <v>0</v>
      </c>
      <c r="E4">
        <f t="shared" si="1"/>
        <v>1.0999999999999999E-2</v>
      </c>
      <c r="F4" s="2">
        <v>0</v>
      </c>
      <c r="G4" s="2">
        <f t="shared" ref="G4:G15" si="2">G3+0.196/15</f>
        <v>2.6133333333333335E-2</v>
      </c>
      <c r="H4">
        <f t="shared" ref="H4:H16" si="3">COUNTIFS(F:F,"&lt;="&amp;G4,F:F,"&gt;"&amp;G3)</f>
        <v>38</v>
      </c>
      <c r="I4">
        <f t="shared" ref="I4:I17" si="4">J4/SUM($J$3:$J$17)*400</f>
        <v>93.813658841985841</v>
      </c>
      <c r="J4">
        <f>SUMIFS(B:B,E:E,"&lt;="&amp;G4,E:E,"&gt;"&amp;G3)</f>
        <v>1296.1599999999999</v>
      </c>
      <c r="K4">
        <v>0</v>
      </c>
      <c r="L4">
        <f>SUMIFS(K:K,E:E,"&lt;="&amp;G4,E:E,"&gt;"&amp;G3)/J4</f>
        <v>2.5243845672062736E-2</v>
      </c>
      <c r="M4">
        <f t="shared" ref="M4:M17" si="5">IF(ISERROR(L4),0,L4)</f>
        <v>2.5243845672062736E-2</v>
      </c>
    </row>
    <row r="5" spans="1:13" x14ac:dyDescent="0.2">
      <c r="A5">
        <v>21.2</v>
      </c>
      <c r="B5">
        <v>35.380000000000003</v>
      </c>
      <c r="C5">
        <v>0</v>
      </c>
      <c r="D5">
        <f t="shared" si="0"/>
        <v>0</v>
      </c>
      <c r="E5">
        <f t="shared" si="1"/>
        <v>1.0999999999999999E-2</v>
      </c>
      <c r="F5" s="2">
        <v>0</v>
      </c>
      <c r="G5" s="2">
        <f t="shared" si="2"/>
        <v>3.9199999999999999E-2</v>
      </c>
      <c r="H5">
        <f t="shared" si="3"/>
        <v>36</v>
      </c>
      <c r="I5">
        <f t="shared" si="4"/>
        <v>77.165961281310331</v>
      </c>
      <c r="J5">
        <f>SUMIFS(B:B,E:E,"&lt;="&amp;G5,E:E,"&gt;"&amp;G4)</f>
        <v>1066.1499999999999</v>
      </c>
      <c r="K5">
        <v>0</v>
      </c>
      <c r="L5">
        <f>SUMIFS(K:K,E:E,"&lt;="&amp;G5,E:E,"&gt;"&amp;G4)/J5</f>
        <v>5.1616335483382014E-2</v>
      </c>
      <c r="M5">
        <f t="shared" si="5"/>
        <v>5.1616335483382014E-2</v>
      </c>
    </row>
    <row r="6" spans="1:13" x14ac:dyDescent="0.2">
      <c r="A6">
        <v>21.22</v>
      </c>
      <c r="B6">
        <v>49.15</v>
      </c>
      <c r="C6">
        <v>0</v>
      </c>
      <c r="D6">
        <f t="shared" si="0"/>
        <v>0</v>
      </c>
      <c r="E6">
        <f t="shared" si="1"/>
        <v>1.0999999999999999E-2</v>
      </c>
      <c r="F6" s="2">
        <v>0</v>
      </c>
      <c r="G6" s="2">
        <f t="shared" si="2"/>
        <v>5.226666666666667E-2</v>
      </c>
      <c r="H6">
        <f t="shared" si="3"/>
        <v>22</v>
      </c>
      <c r="I6">
        <f t="shared" si="4"/>
        <v>29.466591152133446</v>
      </c>
      <c r="J6">
        <f>SUMIFS(B:B,E:E,"&lt;="&amp;G6,E:E,"&gt;"&amp;G5)</f>
        <v>407.12000000000006</v>
      </c>
      <c r="K6">
        <v>0</v>
      </c>
      <c r="L6">
        <f>SUMIFS(K:K,E:E,"&lt;="&amp;G6,E:E,"&gt;"&amp;G5)/J6</f>
        <v>9.5600847665823899E-2</v>
      </c>
      <c r="M6">
        <f t="shared" si="5"/>
        <v>9.5600847665823899E-2</v>
      </c>
    </row>
    <row r="7" spans="1:13" x14ac:dyDescent="0.2">
      <c r="A7">
        <v>21.23</v>
      </c>
      <c r="B7">
        <v>62.05</v>
      </c>
      <c r="C7">
        <v>0</v>
      </c>
      <c r="D7">
        <f t="shared" si="0"/>
        <v>0</v>
      </c>
      <c r="E7">
        <f t="shared" si="1"/>
        <v>1.0999999999999999E-2</v>
      </c>
      <c r="F7" s="2">
        <v>0</v>
      </c>
      <c r="G7" s="2">
        <f t="shared" si="2"/>
        <v>6.533333333333334E-2</v>
      </c>
      <c r="H7">
        <f t="shared" si="3"/>
        <v>0</v>
      </c>
      <c r="I7">
        <f t="shared" si="4"/>
        <v>4.1400300007418771</v>
      </c>
      <c r="J7">
        <f>SUMIFS(B:B,E:E,"&lt;="&amp;G7,E:E,"&gt;"&amp;G6)</f>
        <v>57.2</v>
      </c>
      <c r="K7">
        <v>0</v>
      </c>
      <c r="L7">
        <f>SUMIFS(K:K,E:E,"&lt;="&amp;G7,E:E,"&gt;"&amp;G6)/J7</f>
        <v>0.11452008837247375</v>
      </c>
      <c r="M7">
        <f t="shared" si="5"/>
        <v>0.11452008837247375</v>
      </c>
    </row>
    <row r="8" spans="1:13" x14ac:dyDescent="0.2">
      <c r="A8">
        <v>21.25</v>
      </c>
      <c r="B8">
        <v>72.069999999999993</v>
      </c>
      <c r="C8">
        <v>0</v>
      </c>
      <c r="D8">
        <f t="shared" si="0"/>
        <v>0</v>
      </c>
      <c r="E8">
        <f t="shared" si="1"/>
        <v>1.0999999999999999E-2</v>
      </c>
      <c r="F8" s="2">
        <v>0</v>
      </c>
      <c r="G8" s="2">
        <f t="shared" si="2"/>
        <v>7.8400000000000011E-2</v>
      </c>
      <c r="H8">
        <f t="shared" si="3"/>
        <v>0</v>
      </c>
      <c r="I8">
        <f t="shared" si="4"/>
        <v>0</v>
      </c>
      <c r="J8">
        <f>SUMIFS(B:B,E:E,"&lt;="&amp;G8,E:E,"&gt;"&amp;G7)</f>
        <v>0</v>
      </c>
      <c r="K8">
        <v>0</v>
      </c>
      <c r="L8" t="e">
        <f>SUMIFS(K:K,E:E,"&lt;="&amp;G8,E:E,"&gt;"&amp;G7)/J8</f>
        <v>#DIV/0!</v>
      </c>
      <c r="M8">
        <f t="shared" si="5"/>
        <v>0</v>
      </c>
    </row>
    <row r="9" spans="1:13" x14ac:dyDescent="0.2">
      <c r="A9">
        <v>21.27</v>
      </c>
      <c r="B9">
        <v>79.349999999999994</v>
      </c>
      <c r="C9">
        <v>0</v>
      </c>
      <c r="D9">
        <f t="shared" si="0"/>
        <v>0</v>
      </c>
      <c r="E9">
        <f t="shared" si="1"/>
        <v>1.0999999999999999E-2</v>
      </c>
      <c r="F9" s="2">
        <v>0</v>
      </c>
      <c r="G9" s="2">
        <f t="shared" si="2"/>
        <v>9.1466666666666682E-2</v>
      </c>
      <c r="H9">
        <f t="shared" si="3"/>
        <v>0</v>
      </c>
      <c r="I9">
        <f t="shared" si="4"/>
        <v>0</v>
      </c>
      <c r="J9">
        <f>SUMIFS(B:B,E:E,"&lt;="&amp;G9,E:E,"&gt;"&amp;G8)</f>
        <v>0</v>
      </c>
      <c r="K9">
        <v>0</v>
      </c>
      <c r="L9" t="e">
        <f>SUMIFS(K:K,E:E,"&lt;="&amp;G9,E:E,"&gt;"&amp;G8)/J9</f>
        <v>#DIV/0!</v>
      </c>
      <c r="M9">
        <f t="shared" si="5"/>
        <v>0</v>
      </c>
    </row>
    <row r="10" spans="1:13" x14ac:dyDescent="0.2">
      <c r="A10">
        <v>21.28</v>
      </c>
      <c r="B10">
        <v>85.66</v>
      </c>
      <c r="C10">
        <v>0</v>
      </c>
      <c r="D10">
        <f t="shared" si="0"/>
        <v>0</v>
      </c>
      <c r="E10">
        <f t="shared" si="1"/>
        <v>1.0999999999999999E-2</v>
      </c>
      <c r="F10" s="2">
        <v>0</v>
      </c>
      <c r="G10" s="2">
        <f t="shared" si="2"/>
        <v>0.10453333333333335</v>
      </c>
      <c r="H10">
        <f t="shared" si="3"/>
        <v>12</v>
      </c>
      <c r="I10">
        <f t="shared" si="4"/>
        <v>6.9569874767711415</v>
      </c>
      <c r="J10">
        <f>SUMIFS(B:B,E:E,"&lt;="&amp;G10,E:E,"&gt;"&amp;G9)</f>
        <v>96.120000000000019</v>
      </c>
      <c r="K10">
        <v>0</v>
      </c>
      <c r="L10">
        <f>SUMIFS(K:K,E:E,"&lt;="&amp;G10,E:E,"&gt;"&amp;G9)/J10</f>
        <v>0.24412909455739593</v>
      </c>
      <c r="M10">
        <f t="shared" si="5"/>
        <v>0.24412909455739593</v>
      </c>
    </row>
    <row r="11" spans="1:13" x14ac:dyDescent="0.2">
      <c r="A11">
        <v>21.3</v>
      </c>
      <c r="B11">
        <v>92.23</v>
      </c>
      <c r="C11">
        <v>0</v>
      </c>
      <c r="D11">
        <f t="shared" si="0"/>
        <v>0</v>
      </c>
      <c r="E11">
        <f t="shared" si="1"/>
        <v>1.0999999999999999E-2</v>
      </c>
      <c r="F11" s="2">
        <v>0</v>
      </c>
      <c r="G11" s="2">
        <f t="shared" si="2"/>
        <v>0.11760000000000002</v>
      </c>
      <c r="H11">
        <f t="shared" si="3"/>
        <v>36</v>
      </c>
      <c r="I11">
        <f t="shared" si="4"/>
        <v>23.567772182544925</v>
      </c>
      <c r="J11">
        <f>SUMIFS(B:B,E:E,"&lt;="&amp;G11,E:E,"&gt;"&amp;G10)</f>
        <v>325.61999999999995</v>
      </c>
      <c r="K11">
        <v>0</v>
      </c>
      <c r="L11">
        <f>SUMIFS(K:K,E:E,"&lt;="&amp;G11,E:E,"&gt;"&amp;G10)/J11</f>
        <v>0.26897977249355687</v>
      </c>
      <c r="M11">
        <f t="shared" si="5"/>
        <v>0.26897977249355687</v>
      </c>
    </row>
    <row r="12" spans="1:13" x14ac:dyDescent="0.2">
      <c r="A12">
        <v>21.32</v>
      </c>
      <c r="B12">
        <v>97.82</v>
      </c>
      <c r="C12">
        <v>0</v>
      </c>
      <c r="D12">
        <f t="shared" si="0"/>
        <v>0</v>
      </c>
      <c r="E12">
        <f t="shared" si="1"/>
        <v>1.0999999999999999E-2</v>
      </c>
      <c r="F12" s="2">
        <v>0</v>
      </c>
      <c r="G12" s="2">
        <f t="shared" si="2"/>
        <v>0.13066666666666668</v>
      </c>
      <c r="H12">
        <f t="shared" si="3"/>
        <v>0</v>
      </c>
      <c r="I12">
        <f t="shared" si="4"/>
        <v>5.6563521775870216</v>
      </c>
      <c r="J12">
        <f>SUMIFS(B:B,E:E,"&lt;="&amp;G12,E:E,"&gt;"&amp;G11)</f>
        <v>78.149999999999991</v>
      </c>
      <c r="K12">
        <v>0</v>
      </c>
      <c r="L12">
        <f>SUMIFS(K:K,E:E,"&lt;="&amp;G12,E:E,"&gt;"&amp;G11)/J12</f>
        <v>0.28970229076650489</v>
      </c>
      <c r="M12">
        <f t="shared" si="5"/>
        <v>0.28970229076650489</v>
      </c>
    </row>
    <row r="13" spans="1:13" x14ac:dyDescent="0.2">
      <c r="A13">
        <v>21.33</v>
      </c>
      <c r="B13">
        <v>100.61</v>
      </c>
      <c r="C13">
        <f t="shared" ref="C13:C33" si="6">A13-21.33</f>
        <v>0</v>
      </c>
      <c r="D13">
        <f t="shared" ref="D13:D66" si="7">C13/11.11</f>
        <v>0</v>
      </c>
      <c r="E13">
        <f t="shared" si="1"/>
        <v>1.0999999999999999E-2</v>
      </c>
      <c r="F13" s="2">
        <v>0</v>
      </c>
      <c r="G13" s="2">
        <f t="shared" si="2"/>
        <v>0.14373333333333335</v>
      </c>
      <c r="H13">
        <f t="shared" si="3"/>
        <v>0</v>
      </c>
      <c r="I13">
        <f t="shared" si="4"/>
        <v>0</v>
      </c>
      <c r="J13">
        <f>SUMIFS(B:B,E:E,"&lt;="&amp;G13,E:E,"&gt;"&amp;G12)</f>
        <v>0</v>
      </c>
      <c r="K13">
        <f>B13*D13</f>
        <v>0</v>
      </c>
      <c r="L13" t="e">
        <f>SUMIFS(K:K,E:E,"&lt;="&amp;G13,E:E,"&gt;"&amp;G12)/J13</f>
        <v>#DIV/0!</v>
      </c>
      <c r="M13">
        <f t="shared" si="5"/>
        <v>0</v>
      </c>
    </row>
    <row r="14" spans="1:13" x14ac:dyDescent="0.2">
      <c r="A14">
        <v>21.35</v>
      </c>
      <c r="B14">
        <v>99.78</v>
      </c>
      <c r="C14">
        <f t="shared" si="6"/>
        <v>2.0000000000003126E-2</v>
      </c>
      <c r="D14">
        <f t="shared" si="7"/>
        <v>1.8001800180020818E-3</v>
      </c>
      <c r="E14">
        <f t="shared" si="1"/>
        <v>1.1669666966696773E-2</v>
      </c>
      <c r="F14" s="2">
        <v>0</v>
      </c>
      <c r="G14" s="2">
        <f>G13+0.196/15</f>
        <v>0.15680000000000002</v>
      </c>
      <c r="H14">
        <f t="shared" si="3"/>
        <v>0</v>
      </c>
      <c r="I14">
        <f t="shared" si="4"/>
        <v>22.047107316887818</v>
      </c>
      <c r="J14">
        <f>SUMIFS(B:B,E:E,"&lt;="&amp;G14,E:E,"&gt;"&amp;G13)</f>
        <v>304.61</v>
      </c>
      <c r="K14">
        <f>B14*D14</f>
        <v>0.17962196219624771</v>
      </c>
      <c r="L14">
        <f>SUMIFS(K:K,E:E,"&lt;="&amp;G14,E:E,"&gt;"&amp;G13)/J14</f>
        <v>0.38208414584277128</v>
      </c>
      <c r="M14">
        <f t="shared" si="5"/>
        <v>0.38208414584277128</v>
      </c>
    </row>
    <row r="15" spans="1:13" x14ac:dyDescent="0.2">
      <c r="A15">
        <v>21.37</v>
      </c>
      <c r="B15">
        <v>96.52</v>
      </c>
      <c r="C15">
        <f t="shared" si="6"/>
        <v>4.00000000000027E-2</v>
      </c>
      <c r="D15">
        <f t="shared" si="7"/>
        <v>3.6003600360038435E-3</v>
      </c>
      <c r="E15">
        <f t="shared" si="1"/>
        <v>1.2339333933393429E-2</v>
      </c>
      <c r="F15" s="2">
        <v>0</v>
      </c>
      <c r="G15" s="2">
        <f t="shared" si="2"/>
        <v>0.16986666666666669</v>
      </c>
      <c r="H15">
        <f t="shared" si="3"/>
        <v>116</v>
      </c>
      <c r="I15">
        <f t="shared" si="4"/>
        <v>42.818187904525992</v>
      </c>
      <c r="J15">
        <f>SUMIFS(B:B,E:E,"&lt;="&amp;G15,E:E,"&gt;"&amp;G14)</f>
        <v>591.58999999999992</v>
      </c>
      <c r="K15">
        <f>B15*D15</f>
        <v>0.34750675067509096</v>
      </c>
      <c r="L15">
        <f>SUMIFS(K:K,E:E,"&lt;="&amp;G15,E:E,"&gt;"&amp;G14)/J15</f>
        <v>0.40872862282424954</v>
      </c>
      <c r="M15">
        <f t="shared" si="5"/>
        <v>0.40872862282424954</v>
      </c>
    </row>
    <row r="16" spans="1:13" x14ac:dyDescent="0.2">
      <c r="A16">
        <v>21.38</v>
      </c>
      <c r="B16">
        <v>91.85</v>
      </c>
      <c r="C16">
        <f t="shared" si="6"/>
        <v>5.0000000000000711E-2</v>
      </c>
      <c r="D16">
        <f t="shared" si="7"/>
        <v>4.5004500450045648E-3</v>
      </c>
      <c r="E16">
        <f t="shared" si="1"/>
        <v>1.2674167416741697E-2</v>
      </c>
      <c r="F16" s="2">
        <v>0</v>
      </c>
      <c r="G16" s="2">
        <f>G15+0.196/15</f>
        <v>0.18293333333333336</v>
      </c>
      <c r="H16">
        <f t="shared" si="3"/>
        <v>32</v>
      </c>
      <c r="I16">
        <f t="shared" si="4"/>
        <v>18.891420113525125</v>
      </c>
      <c r="J16">
        <f>SUMIFS(B:B,E:E,"&lt;="&amp;G16,E:E,"&gt;"&amp;G15)</f>
        <v>261.01</v>
      </c>
      <c r="K16">
        <f>B16*D16</f>
        <v>0.41336633663366923</v>
      </c>
      <c r="L16">
        <f>SUMIFS(K:K,E:E,"&lt;="&amp;G16,E:E,"&gt;"&amp;G15)/J16</f>
        <v>0.43809343962632752</v>
      </c>
      <c r="M16">
        <f t="shared" si="5"/>
        <v>0.43809343962632752</v>
      </c>
    </row>
    <row r="17" spans="1:13" x14ac:dyDescent="0.2">
      <c r="A17">
        <v>21.4</v>
      </c>
      <c r="B17">
        <v>85.56</v>
      </c>
      <c r="C17">
        <f t="shared" si="6"/>
        <v>7.0000000000000284E-2</v>
      </c>
      <c r="D17">
        <f t="shared" si="7"/>
        <v>6.3006300630063265E-3</v>
      </c>
      <c r="E17">
        <f t="shared" si="1"/>
        <v>1.3343834383438353E-2</v>
      </c>
      <c r="F17" s="2">
        <v>0</v>
      </c>
      <c r="G17" s="2">
        <f>G16+0.196/15</f>
        <v>0.19600000000000004</v>
      </c>
      <c r="H17">
        <f>COUNTIFS(F:F,"&gt;"&amp;G16)</f>
        <v>50</v>
      </c>
      <c r="I17">
        <f t="shared" si="4"/>
        <v>2.7474744550377905</v>
      </c>
      <c r="J17">
        <f>SUMIFS(B:B,E:E,"&gt;"&amp;G16)</f>
        <v>37.959999999999994</v>
      </c>
      <c r="K17">
        <f>B17*D17</f>
        <v>0.53908190819082136</v>
      </c>
      <c r="L17">
        <f>SUMIFS(K:K,E:E,"&gt;"&amp;G16)/J17</f>
        <v>0.50198963521220441</v>
      </c>
      <c r="M17">
        <f t="shared" si="5"/>
        <v>0.50198963521220441</v>
      </c>
    </row>
    <row r="18" spans="1:13" x14ac:dyDescent="0.2">
      <c r="A18">
        <v>21.42</v>
      </c>
      <c r="B18">
        <v>76.27</v>
      </c>
      <c r="C18">
        <f t="shared" si="6"/>
        <v>9.0000000000003411E-2</v>
      </c>
      <c r="D18">
        <f t="shared" si="7"/>
        <v>8.1008100810084083E-3</v>
      </c>
      <c r="E18">
        <f t="shared" si="1"/>
        <v>1.4013501350135127E-2</v>
      </c>
      <c r="F18" s="2">
        <v>0</v>
      </c>
      <c r="G18" s="2"/>
      <c r="K18">
        <f>B18*D18</f>
        <v>0.61784878487851125</v>
      </c>
    </row>
    <row r="19" spans="1:13" x14ac:dyDescent="0.2">
      <c r="A19">
        <v>21.43</v>
      </c>
      <c r="B19">
        <v>64.44</v>
      </c>
      <c r="C19">
        <f t="shared" si="6"/>
        <v>0.10000000000000142</v>
      </c>
      <c r="D19">
        <f t="shared" si="7"/>
        <v>9.0009000900091295E-3</v>
      </c>
      <c r="E19">
        <f t="shared" si="1"/>
        <v>1.4348334833483396E-2</v>
      </c>
      <c r="F19" s="2">
        <v>0</v>
      </c>
      <c r="G19" s="2"/>
      <c r="K19">
        <f>B19*D19</f>
        <v>0.58001800180018825</v>
      </c>
    </row>
    <row r="20" spans="1:13" x14ac:dyDescent="0.2">
      <c r="A20">
        <v>21.45</v>
      </c>
      <c r="B20">
        <v>52.58</v>
      </c>
      <c r="C20">
        <f t="shared" si="6"/>
        <v>0.12000000000000099</v>
      </c>
      <c r="D20">
        <f t="shared" si="7"/>
        <v>1.0801080108010891E-2</v>
      </c>
      <c r="E20">
        <f t="shared" si="1"/>
        <v>1.501800180018005E-2</v>
      </c>
      <c r="F20" s="2">
        <v>0</v>
      </c>
      <c r="G20" s="2"/>
      <c r="K20">
        <f>B20*D20</f>
        <v>0.56792079207921264</v>
      </c>
    </row>
    <row r="21" spans="1:13" x14ac:dyDescent="0.2">
      <c r="A21">
        <v>21.47</v>
      </c>
      <c r="B21">
        <v>43.44</v>
      </c>
      <c r="C21">
        <f t="shared" si="6"/>
        <v>0.14000000000000057</v>
      </c>
      <c r="D21">
        <f t="shared" si="7"/>
        <v>1.2601260126012653E-2</v>
      </c>
      <c r="E21">
        <f t="shared" si="1"/>
        <v>1.5687668766876706E-2</v>
      </c>
      <c r="F21" s="2">
        <v>0</v>
      </c>
      <c r="G21" s="2"/>
      <c r="K21">
        <f>B21*D21</f>
        <v>0.54739873987398957</v>
      </c>
    </row>
    <row r="22" spans="1:13" x14ac:dyDescent="0.2">
      <c r="A22">
        <v>21.48</v>
      </c>
      <c r="B22">
        <v>37.43</v>
      </c>
      <c r="C22">
        <f t="shared" si="6"/>
        <v>0.15000000000000213</v>
      </c>
      <c r="D22">
        <f t="shared" si="7"/>
        <v>1.3501350135013693E-2</v>
      </c>
      <c r="E22">
        <f t="shared" si="1"/>
        <v>1.6022502250225092E-2</v>
      </c>
      <c r="F22" s="2">
        <v>1E-3</v>
      </c>
      <c r="G22" s="2"/>
      <c r="K22">
        <f>B22*D22</f>
        <v>0.5053555355535625</v>
      </c>
    </row>
    <row r="23" spans="1:13" x14ac:dyDescent="0.2">
      <c r="A23">
        <v>21.5</v>
      </c>
      <c r="B23">
        <v>34.049999999999997</v>
      </c>
      <c r="C23">
        <f t="shared" si="6"/>
        <v>0.17000000000000171</v>
      </c>
      <c r="D23">
        <f t="shared" si="7"/>
        <v>1.5301530153015455E-2</v>
      </c>
      <c r="E23">
        <f t="shared" si="1"/>
        <v>1.6692169216921748E-2</v>
      </c>
      <c r="F23" s="2">
        <v>3.0000000000000001E-3</v>
      </c>
      <c r="K23">
        <f>B23*D23</f>
        <v>0.52101710171017623</v>
      </c>
    </row>
    <row r="24" spans="1:13" x14ac:dyDescent="0.2">
      <c r="A24">
        <v>21.52</v>
      </c>
      <c r="B24">
        <v>32.380000000000003</v>
      </c>
      <c r="C24">
        <f t="shared" si="6"/>
        <v>0.19000000000000128</v>
      </c>
      <c r="D24">
        <f t="shared" si="7"/>
        <v>1.7101710171017217E-2</v>
      </c>
      <c r="E24">
        <f t="shared" si="1"/>
        <v>1.7361836183618404E-2</v>
      </c>
      <c r="F24" s="2">
        <v>3.0000000000000001E-3</v>
      </c>
      <c r="K24">
        <f>B24*D24</f>
        <v>0.55375337533753755</v>
      </c>
    </row>
    <row r="25" spans="1:13" x14ac:dyDescent="0.2">
      <c r="A25">
        <v>21.53</v>
      </c>
      <c r="B25">
        <v>31.38</v>
      </c>
      <c r="C25">
        <f t="shared" si="6"/>
        <v>0.20000000000000284</v>
      </c>
      <c r="D25">
        <f t="shared" si="7"/>
        <v>1.8001800180018259E-2</v>
      </c>
      <c r="E25">
        <f t="shared" si="1"/>
        <v>1.7696669666966793E-2</v>
      </c>
      <c r="F25" s="2">
        <v>4.0000000000000001E-3</v>
      </c>
      <c r="K25">
        <f>B25*D25</f>
        <v>0.56489648964897299</v>
      </c>
    </row>
    <row r="26" spans="1:13" x14ac:dyDescent="0.2">
      <c r="A26">
        <v>21.55</v>
      </c>
      <c r="B26">
        <v>30.19</v>
      </c>
      <c r="C26">
        <f t="shared" si="6"/>
        <v>0.22000000000000242</v>
      </c>
      <c r="D26">
        <f t="shared" si="7"/>
        <v>1.9801980198020021E-2</v>
      </c>
      <c r="E26">
        <f t="shared" si="1"/>
        <v>1.8366336633663445E-2</v>
      </c>
      <c r="F26" s="2">
        <v>4.0000000000000001E-3</v>
      </c>
      <c r="K26">
        <f>B26*D26</f>
        <v>0.59782178217822446</v>
      </c>
    </row>
    <row r="27" spans="1:13" x14ac:dyDescent="0.2">
      <c r="A27">
        <v>21.57</v>
      </c>
      <c r="B27">
        <v>28.67</v>
      </c>
      <c r="C27">
        <f t="shared" si="6"/>
        <v>0.24000000000000199</v>
      </c>
      <c r="D27">
        <f t="shared" si="7"/>
        <v>2.1602160216021783E-2</v>
      </c>
      <c r="E27">
        <f t="shared" si="1"/>
        <v>1.9036003600360105E-2</v>
      </c>
      <c r="F27" s="2">
        <v>6.0000000000000001E-3</v>
      </c>
      <c r="K27">
        <f>B27*D27</f>
        <v>0.61933393339334453</v>
      </c>
    </row>
    <row r="28" spans="1:13" x14ac:dyDescent="0.2">
      <c r="A28">
        <v>21.58</v>
      </c>
      <c r="B28">
        <v>27.9</v>
      </c>
      <c r="C28">
        <f t="shared" si="6"/>
        <v>0.25</v>
      </c>
      <c r="D28">
        <f t="shared" si="7"/>
        <v>2.2502250225022502E-2</v>
      </c>
      <c r="E28">
        <f t="shared" si="1"/>
        <v>1.9370837083708368E-2</v>
      </c>
      <c r="F28" s="2">
        <v>6.0000000000000001E-3</v>
      </c>
      <c r="K28">
        <f>B28*D28</f>
        <v>0.62781278127812779</v>
      </c>
    </row>
    <row r="29" spans="1:13" x14ac:dyDescent="0.2">
      <c r="A29">
        <v>21.6</v>
      </c>
      <c r="B29">
        <v>29.21</v>
      </c>
      <c r="C29">
        <f t="shared" si="6"/>
        <v>0.27000000000000313</v>
      </c>
      <c r="D29">
        <f t="shared" si="7"/>
        <v>2.4302430243024586E-2</v>
      </c>
      <c r="E29">
        <f t="shared" si="1"/>
        <v>2.0040504050405146E-2</v>
      </c>
      <c r="F29" s="2">
        <v>6.0000000000000001E-3</v>
      </c>
      <c r="K29">
        <f>B29*D29</f>
        <v>0.70987398739874819</v>
      </c>
    </row>
    <row r="30" spans="1:13" x14ac:dyDescent="0.2">
      <c r="A30">
        <v>21.62</v>
      </c>
      <c r="B30">
        <v>33.130000000000003</v>
      </c>
      <c r="C30">
        <f t="shared" si="6"/>
        <v>0.2900000000000027</v>
      </c>
      <c r="D30">
        <f t="shared" si="7"/>
        <v>2.6102610261026348E-2</v>
      </c>
      <c r="E30">
        <f t="shared" si="1"/>
        <v>2.0710171017101799E-2</v>
      </c>
      <c r="F30" s="2">
        <v>6.0000000000000001E-3</v>
      </c>
      <c r="K30">
        <f>B30*D30</f>
        <v>0.86477947794780297</v>
      </c>
    </row>
    <row r="31" spans="1:13" x14ac:dyDescent="0.2">
      <c r="A31">
        <v>21.63</v>
      </c>
      <c r="B31">
        <v>39.04</v>
      </c>
      <c r="C31">
        <f t="shared" si="6"/>
        <v>0.30000000000000071</v>
      </c>
      <c r="D31">
        <f t="shared" si="7"/>
        <v>2.7002700270027068E-2</v>
      </c>
      <c r="E31">
        <f t="shared" si="1"/>
        <v>2.1045004500450069E-2</v>
      </c>
      <c r="F31" s="2">
        <v>6.0000000000000001E-3</v>
      </c>
      <c r="K31">
        <f>B31*D31</f>
        <v>1.0541854185418567</v>
      </c>
    </row>
    <row r="32" spans="1:13" x14ac:dyDescent="0.2">
      <c r="A32">
        <v>21.65</v>
      </c>
      <c r="B32">
        <v>45.36</v>
      </c>
      <c r="C32">
        <f t="shared" si="6"/>
        <v>0.32000000000000028</v>
      </c>
      <c r="D32">
        <f t="shared" si="7"/>
        <v>2.8802880288028829E-2</v>
      </c>
      <c r="E32">
        <f t="shared" si="1"/>
        <v>2.1714671467146722E-2</v>
      </c>
      <c r="F32" s="2">
        <v>7.0000000000000001E-3</v>
      </c>
      <c r="K32">
        <f>B32*D32</f>
        <v>1.3064986498649878</v>
      </c>
    </row>
    <row r="33" spans="1:11" x14ac:dyDescent="0.2">
      <c r="A33">
        <v>21.67</v>
      </c>
      <c r="B33">
        <v>51.65</v>
      </c>
      <c r="C33">
        <f t="shared" si="6"/>
        <v>0.34000000000000341</v>
      </c>
      <c r="D33">
        <f t="shared" si="7"/>
        <v>3.060306030603091E-2</v>
      </c>
      <c r="E33">
        <f t="shared" si="1"/>
        <v>2.2384338433843499E-2</v>
      </c>
      <c r="F33" s="2">
        <v>7.0000000000000001E-3</v>
      </c>
      <c r="K33">
        <f>B33*D33</f>
        <v>1.5806480648064964</v>
      </c>
    </row>
    <row r="34" spans="1:11" x14ac:dyDescent="0.2">
      <c r="A34">
        <v>21.68</v>
      </c>
      <c r="B34">
        <v>58.11</v>
      </c>
      <c r="C34">
        <f t="shared" ref="C34:C65" si="8">A34-21.33</f>
        <v>0.35000000000000142</v>
      </c>
      <c r="D34">
        <f t="shared" si="7"/>
        <v>3.1503150315031633E-2</v>
      </c>
      <c r="E34">
        <f t="shared" si="1"/>
        <v>2.2719171917191767E-2</v>
      </c>
      <c r="F34" s="2">
        <v>8.0000000000000002E-3</v>
      </c>
      <c r="K34">
        <f>B34*D34</f>
        <v>1.8306480648064882</v>
      </c>
    </row>
    <row r="35" spans="1:11" x14ac:dyDescent="0.2">
      <c r="A35">
        <v>21.7</v>
      </c>
      <c r="B35">
        <v>64.86</v>
      </c>
      <c r="C35">
        <f t="shared" si="8"/>
        <v>0.37000000000000099</v>
      </c>
      <c r="D35">
        <f t="shared" si="7"/>
        <v>3.3303330333033392E-2</v>
      </c>
      <c r="E35">
        <f t="shared" si="1"/>
        <v>2.3388838883888423E-2</v>
      </c>
      <c r="F35" s="2">
        <v>8.0000000000000002E-3</v>
      </c>
      <c r="K35">
        <f>B35*D35</f>
        <v>2.1600540054005459</v>
      </c>
    </row>
    <row r="36" spans="1:11" x14ac:dyDescent="0.2">
      <c r="A36">
        <v>21.72</v>
      </c>
      <c r="B36">
        <v>72.23</v>
      </c>
      <c r="C36">
        <f t="shared" si="8"/>
        <v>0.39000000000000057</v>
      </c>
      <c r="D36">
        <f t="shared" si="7"/>
        <v>3.5103510351035157E-2</v>
      </c>
      <c r="E36">
        <f t="shared" si="1"/>
        <v>2.4058505850585075E-2</v>
      </c>
      <c r="F36" s="2">
        <v>8.9999999999999993E-3</v>
      </c>
      <c r="K36">
        <f>B36*D36</f>
        <v>2.5355265526552695</v>
      </c>
    </row>
    <row r="37" spans="1:11" x14ac:dyDescent="0.2">
      <c r="A37">
        <v>21.73</v>
      </c>
      <c r="B37">
        <v>79.53</v>
      </c>
      <c r="C37">
        <f t="shared" si="8"/>
        <v>0.40000000000000213</v>
      </c>
      <c r="D37">
        <f t="shared" si="7"/>
        <v>3.6003600360036199E-2</v>
      </c>
      <c r="E37">
        <f t="shared" si="1"/>
        <v>2.4393339333933464E-2</v>
      </c>
      <c r="F37" s="2">
        <v>8.9999999999999993E-3</v>
      </c>
      <c r="K37">
        <f>B37*D37</f>
        <v>2.8633663366336788</v>
      </c>
    </row>
    <row r="38" spans="1:11" x14ac:dyDescent="0.2">
      <c r="A38">
        <v>21.75</v>
      </c>
      <c r="B38">
        <v>86.73</v>
      </c>
      <c r="C38">
        <f t="shared" si="8"/>
        <v>0.42000000000000171</v>
      </c>
      <c r="D38">
        <f t="shared" si="7"/>
        <v>3.7803780378037957E-2</v>
      </c>
      <c r="E38">
        <f t="shared" si="1"/>
        <v>2.5063006300630117E-2</v>
      </c>
      <c r="F38" s="2">
        <v>8.9999999999999993E-3</v>
      </c>
      <c r="K38">
        <f>B38*D38</f>
        <v>3.2787218721872322</v>
      </c>
    </row>
    <row r="39" spans="1:11" x14ac:dyDescent="0.2">
      <c r="A39">
        <v>21.77</v>
      </c>
      <c r="B39">
        <v>93.42</v>
      </c>
      <c r="C39">
        <f t="shared" si="8"/>
        <v>0.44000000000000128</v>
      </c>
      <c r="D39">
        <f t="shared" si="7"/>
        <v>3.9603960396039722E-2</v>
      </c>
      <c r="E39">
        <f t="shared" si="1"/>
        <v>2.5732673267326776E-2</v>
      </c>
      <c r="F39" s="2">
        <v>1.0999999999999999E-2</v>
      </c>
      <c r="K39">
        <f>B39*D39</f>
        <v>3.6998019801980311</v>
      </c>
    </row>
    <row r="40" spans="1:11" x14ac:dyDescent="0.2">
      <c r="A40">
        <v>21.78</v>
      </c>
      <c r="B40">
        <v>98.6</v>
      </c>
      <c r="C40">
        <f t="shared" si="8"/>
        <v>0.45000000000000284</v>
      </c>
      <c r="D40">
        <f t="shared" si="7"/>
        <v>4.0504050405040765E-2</v>
      </c>
      <c r="E40">
        <f t="shared" si="1"/>
        <v>2.6067506750675165E-2</v>
      </c>
      <c r="F40" s="2">
        <v>1.2E-2</v>
      </c>
      <c r="K40">
        <f>B40*D40</f>
        <v>3.9936993699370191</v>
      </c>
    </row>
    <row r="41" spans="1:11" x14ac:dyDescent="0.2">
      <c r="A41">
        <v>21.8</v>
      </c>
      <c r="B41">
        <v>100.57</v>
      </c>
      <c r="C41">
        <f t="shared" si="8"/>
        <v>0.47000000000000242</v>
      </c>
      <c r="D41">
        <f t="shared" si="7"/>
        <v>4.2304230423042523E-2</v>
      </c>
      <c r="E41">
        <f t="shared" si="1"/>
        <v>2.6737173717371818E-2</v>
      </c>
      <c r="F41" s="2">
        <v>1.7000000000000001E-2</v>
      </c>
      <c r="K41">
        <f>B41*D41</f>
        <v>4.254536453645386</v>
      </c>
    </row>
    <row r="42" spans="1:11" x14ac:dyDescent="0.2">
      <c r="A42">
        <v>21.82</v>
      </c>
      <c r="B42">
        <v>98.94</v>
      </c>
      <c r="C42">
        <f t="shared" si="8"/>
        <v>0.49000000000000199</v>
      </c>
      <c r="D42">
        <f t="shared" si="7"/>
        <v>4.4104410441044288E-2</v>
      </c>
      <c r="E42">
        <f t="shared" si="1"/>
        <v>2.7406840684068474E-2</v>
      </c>
      <c r="F42" s="2">
        <v>1.7000000000000001E-2</v>
      </c>
      <c r="K42">
        <f>B42*D42</f>
        <v>4.363690369036922</v>
      </c>
    </row>
    <row r="43" spans="1:11" x14ac:dyDescent="0.2">
      <c r="A43">
        <v>21.83</v>
      </c>
      <c r="B43">
        <v>95.41</v>
      </c>
      <c r="C43">
        <f t="shared" si="8"/>
        <v>0.5</v>
      </c>
      <c r="D43">
        <f t="shared" si="7"/>
        <v>4.5004500450045004E-2</v>
      </c>
      <c r="E43">
        <f t="shared" si="1"/>
        <v>2.7741674167416741E-2</v>
      </c>
      <c r="F43" s="2">
        <v>1.7000000000000001E-2</v>
      </c>
      <c r="K43">
        <f>B43*D43</f>
        <v>4.2938793879387935</v>
      </c>
    </row>
    <row r="44" spans="1:11" x14ac:dyDescent="0.2">
      <c r="A44">
        <v>21.85</v>
      </c>
      <c r="B44">
        <v>92.2</v>
      </c>
      <c r="C44">
        <f t="shared" si="8"/>
        <v>0.52000000000000313</v>
      </c>
      <c r="D44">
        <f t="shared" si="7"/>
        <v>4.6804680468047088E-2</v>
      </c>
      <c r="E44">
        <f t="shared" si="1"/>
        <v>2.8411341134113515E-2</v>
      </c>
      <c r="F44" s="2">
        <v>1.7999999999999999E-2</v>
      </c>
      <c r="K44">
        <f>B44*D44</f>
        <v>4.3153915391539419</v>
      </c>
    </row>
    <row r="45" spans="1:11" x14ac:dyDescent="0.2">
      <c r="A45">
        <v>21.87</v>
      </c>
      <c r="B45">
        <v>89.04</v>
      </c>
      <c r="C45">
        <f t="shared" si="8"/>
        <v>0.5400000000000027</v>
      </c>
      <c r="D45">
        <f t="shared" si="7"/>
        <v>4.8604860486048854E-2</v>
      </c>
      <c r="E45">
        <f t="shared" si="1"/>
        <v>2.9081008100810171E-2</v>
      </c>
      <c r="F45" s="2">
        <v>1.9E-2</v>
      </c>
      <c r="K45">
        <f t="shared" ref="K45:K65" si="9">B45*D45</f>
        <v>4.3277767776777907</v>
      </c>
    </row>
    <row r="46" spans="1:11" x14ac:dyDescent="0.2">
      <c r="A46">
        <v>21.88</v>
      </c>
      <c r="B46">
        <v>84.76</v>
      </c>
      <c r="C46">
        <f t="shared" si="8"/>
        <v>0.55000000000000071</v>
      </c>
      <c r="D46">
        <f t="shared" si="7"/>
        <v>4.950495049504957E-2</v>
      </c>
      <c r="E46">
        <f t="shared" si="1"/>
        <v>2.9415841584158438E-2</v>
      </c>
      <c r="F46" s="2">
        <v>0.02</v>
      </c>
      <c r="K46">
        <f t="shared" si="9"/>
        <v>4.1960396039604015</v>
      </c>
    </row>
    <row r="47" spans="1:11" x14ac:dyDescent="0.2">
      <c r="A47">
        <v>21.9</v>
      </c>
      <c r="B47">
        <v>78.09</v>
      </c>
      <c r="C47">
        <f t="shared" si="8"/>
        <v>0.57000000000000028</v>
      </c>
      <c r="D47">
        <f t="shared" si="7"/>
        <v>5.1305130513051335E-2</v>
      </c>
      <c r="E47">
        <f t="shared" si="1"/>
        <v>3.0085508550855095E-2</v>
      </c>
      <c r="F47" s="2">
        <v>2.1000000000000001E-2</v>
      </c>
      <c r="K47">
        <f t="shared" si="9"/>
        <v>4.0064176417641786</v>
      </c>
    </row>
    <row r="48" spans="1:11" x14ac:dyDescent="0.2">
      <c r="A48">
        <v>21.92</v>
      </c>
      <c r="B48">
        <v>69.25</v>
      </c>
      <c r="C48">
        <f t="shared" si="8"/>
        <v>0.59000000000000341</v>
      </c>
      <c r="D48">
        <f t="shared" si="7"/>
        <v>5.3105310531053412E-2</v>
      </c>
      <c r="E48">
        <f t="shared" si="1"/>
        <v>3.0755175517551869E-2</v>
      </c>
      <c r="F48" s="2">
        <v>2.1999999999999999E-2</v>
      </c>
      <c r="K48">
        <f t="shared" si="9"/>
        <v>3.6775427542754486</v>
      </c>
    </row>
    <row r="49" spans="1:11" x14ac:dyDescent="0.2">
      <c r="A49">
        <v>21.93</v>
      </c>
      <c r="B49">
        <v>59.67</v>
      </c>
      <c r="C49">
        <f t="shared" si="8"/>
        <v>0.60000000000000142</v>
      </c>
      <c r="D49">
        <f t="shared" si="7"/>
        <v>5.4005400540054135E-2</v>
      </c>
      <c r="E49">
        <f t="shared" si="1"/>
        <v>3.1090009000900136E-2</v>
      </c>
      <c r="F49" s="2">
        <v>2.3E-2</v>
      </c>
      <c r="K49">
        <f t="shared" si="9"/>
        <v>3.2225022502250305</v>
      </c>
    </row>
    <row r="50" spans="1:11" x14ac:dyDescent="0.2">
      <c r="A50">
        <v>21.95</v>
      </c>
      <c r="B50">
        <v>51.07</v>
      </c>
      <c r="C50">
        <f t="shared" si="8"/>
        <v>0.62000000000000099</v>
      </c>
      <c r="D50">
        <f t="shared" si="7"/>
        <v>5.5805580558055901E-2</v>
      </c>
      <c r="E50">
        <f t="shared" si="1"/>
        <v>3.1759675967596795E-2</v>
      </c>
      <c r="F50" s="2">
        <v>2.3E-2</v>
      </c>
      <c r="K50">
        <f t="shared" si="9"/>
        <v>2.8499909990999148</v>
      </c>
    </row>
    <row r="51" spans="1:11" x14ac:dyDescent="0.2">
      <c r="A51">
        <v>21.97</v>
      </c>
      <c r="B51">
        <v>44.31</v>
      </c>
      <c r="C51">
        <f t="shared" si="8"/>
        <v>0.64000000000000057</v>
      </c>
      <c r="D51">
        <f t="shared" si="7"/>
        <v>5.7605760576057659E-2</v>
      </c>
      <c r="E51">
        <f t="shared" si="1"/>
        <v>3.2429342934293448E-2</v>
      </c>
      <c r="F51" s="2">
        <v>2.4E-2</v>
      </c>
      <c r="K51">
        <f t="shared" si="9"/>
        <v>2.5525112511251149</v>
      </c>
    </row>
    <row r="52" spans="1:11" x14ac:dyDescent="0.2">
      <c r="A52">
        <v>21.98</v>
      </c>
      <c r="B52">
        <v>38.950000000000003</v>
      </c>
      <c r="C52">
        <f t="shared" si="8"/>
        <v>0.65000000000000213</v>
      </c>
      <c r="D52">
        <f t="shared" si="7"/>
        <v>5.8505850585058701E-2</v>
      </c>
      <c r="E52">
        <f t="shared" si="1"/>
        <v>3.2764176417641837E-2</v>
      </c>
      <c r="F52" s="2">
        <v>2.4E-2</v>
      </c>
      <c r="K52">
        <f t="shared" si="9"/>
        <v>2.2788028802880365</v>
      </c>
    </row>
    <row r="53" spans="1:11" x14ac:dyDescent="0.2">
      <c r="A53">
        <v>22</v>
      </c>
      <c r="B53">
        <v>33.65</v>
      </c>
      <c r="C53">
        <f t="shared" si="8"/>
        <v>0.67000000000000171</v>
      </c>
      <c r="D53">
        <f t="shared" si="7"/>
        <v>6.0306030603060459E-2</v>
      </c>
      <c r="E53">
        <f t="shared" si="1"/>
        <v>3.3433843384338489E-2</v>
      </c>
      <c r="F53" s="2">
        <v>2.4E-2</v>
      </c>
      <c r="K53">
        <f t="shared" si="9"/>
        <v>2.0292979297929845</v>
      </c>
    </row>
    <row r="54" spans="1:11" x14ac:dyDescent="0.2">
      <c r="A54">
        <v>22.02</v>
      </c>
      <c r="B54">
        <v>28.02</v>
      </c>
      <c r="C54">
        <f t="shared" si="8"/>
        <v>0.69000000000000128</v>
      </c>
      <c r="D54">
        <f t="shared" si="7"/>
        <v>6.2106210621062224E-2</v>
      </c>
      <c r="E54">
        <f t="shared" si="1"/>
        <v>3.4103510351035149E-2</v>
      </c>
      <c r="F54" s="2">
        <v>2.5000000000000001E-2</v>
      </c>
      <c r="K54">
        <f t="shared" si="9"/>
        <v>1.7402160216021636</v>
      </c>
    </row>
    <row r="55" spans="1:11" x14ac:dyDescent="0.2">
      <c r="A55">
        <v>22.03</v>
      </c>
      <c r="B55">
        <v>22.03</v>
      </c>
      <c r="C55">
        <f t="shared" si="8"/>
        <v>0.70000000000000284</v>
      </c>
      <c r="D55">
        <f t="shared" si="7"/>
        <v>6.3006300630063267E-2</v>
      </c>
      <c r="E55">
        <f t="shared" si="1"/>
        <v>3.4438343834383531E-2</v>
      </c>
      <c r="F55" s="2">
        <v>2.5000000000000001E-2</v>
      </c>
      <c r="K55">
        <f t="shared" si="9"/>
        <v>1.3880288028802938</v>
      </c>
    </row>
    <row r="56" spans="1:11" x14ac:dyDescent="0.2">
      <c r="A56">
        <v>22.05</v>
      </c>
      <c r="B56">
        <v>16.82</v>
      </c>
      <c r="C56">
        <f t="shared" si="8"/>
        <v>0.72000000000000242</v>
      </c>
      <c r="D56">
        <f t="shared" si="7"/>
        <v>6.4806480648065032E-2</v>
      </c>
      <c r="E56">
        <f t="shared" si="1"/>
        <v>3.510801080108019E-2</v>
      </c>
      <c r="F56" s="2">
        <v>2.5000000000000001E-2</v>
      </c>
      <c r="K56">
        <f t="shared" si="9"/>
        <v>1.0900450045004539</v>
      </c>
    </row>
    <row r="57" spans="1:11" x14ac:dyDescent="0.2">
      <c r="A57">
        <v>22.07</v>
      </c>
      <c r="B57">
        <v>13.33</v>
      </c>
      <c r="C57">
        <f t="shared" si="8"/>
        <v>0.74000000000000199</v>
      </c>
      <c r="D57">
        <f t="shared" si="7"/>
        <v>6.6606660666066783E-2</v>
      </c>
      <c r="E57">
        <f t="shared" si="1"/>
        <v>3.5777677767776843E-2</v>
      </c>
      <c r="F57" s="2">
        <v>2.5999999999999999E-2</v>
      </c>
      <c r="K57">
        <f t="shared" si="9"/>
        <v>0.88786678667867025</v>
      </c>
    </row>
    <row r="58" spans="1:11" x14ac:dyDescent="0.2">
      <c r="A58">
        <v>22.08</v>
      </c>
      <c r="B58">
        <v>11.24</v>
      </c>
      <c r="C58">
        <f t="shared" si="8"/>
        <v>0.75</v>
      </c>
      <c r="D58">
        <f t="shared" si="7"/>
        <v>6.7506750675067506E-2</v>
      </c>
      <c r="E58">
        <f t="shared" si="1"/>
        <v>3.6112511251125107E-2</v>
      </c>
      <c r="F58" s="2">
        <v>2.5999999999999999E-2</v>
      </c>
      <c r="K58">
        <f t="shared" si="9"/>
        <v>0.75877587758775877</v>
      </c>
    </row>
    <row r="59" spans="1:11" x14ac:dyDescent="0.2">
      <c r="A59">
        <v>22.1</v>
      </c>
      <c r="B59">
        <v>9.6</v>
      </c>
      <c r="C59">
        <f t="shared" si="8"/>
        <v>0.77000000000000313</v>
      </c>
      <c r="D59">
        <f t="shared" si="7"/>
        <v>6.9306930693069591E-2</v>
      </c>
      <c r="E59">
        <f t="shared" si="1"/>
        <v>3.6782178217821884E-2</v>
      </c>
      <c r="F59" s="2">
        <v>2.5999999999999999E-2</v>
      </c>
      <c r="K59">
        <f t="shared" si="9"/>
        <v>0.66534653465346805</v>
      </c>
    </row>
    <row r="60" spans="1:11" x14ac:dyDescent="0.2">
      <c r="A60">
        <v>22.12</v>
      </c>
      <c r="B60">
        <v>8.18</v>
      </c>
      <c r="C60">
        <f t="shared" si="8"/>
        <v>0.7900000000000027</v>
      </c>
      <c r="D60">
        <f t="shared" si="7"/>
        <v>7.1107110711071356E-2</v>
      </c>
      <c r="E60">
        <f t="shared" si="1"/>
        <v>3.7451845184518544E-2</v>
      </c>
      <c r="F60" s="2">
        <v>2.7E-2</v>
      </c>
      <c r="K60">
        <f t="shared" si="9"/>
        <v>0.58165616561656364</v>
      </c>
    </row>
    <row r="61" spans="1:11" x14ac:dyDescent="0.2">
      <c r="A61">
        <v>22.13</v>
      </c>
      <c r="B61">
        <v>7.34</v>
      </c>
      <c r="C61">
        <f t="shared" si="8"/>
        <v>0.80000000000000071</v>
      </c>
      <c r="D61">
        <f t="shared" si="7"/>
        <v>7.2007200720072079E-2</v>
      </c>
      <c r="E61">
        <f t="shared" si="1"/>
        <v>3.7786678667866808E-2</v>
      </c>
      <c r="F61" s="2">
        <v>2.9000000000000001E-2</v>
      </c>
      <c r="K61">
        <f t="shared" si="9"/>
        <v>0.52853285328532906</v>
      </c>
    </row>
    <row r="62" spans="1:11" x14ac:dyDescent="0.2">
      <c r="A62">
        <v>22.15</v>
      </c>
      <c r="B62">
        <v>6.89</v>
      </c>
      <c r="C62">
        <f t="shared" si="8"/>
        <v>0.82000000000000028</v>
      </c>
      <c r="D62">
        <f t="shared" si="7"/>
        <v>7.380738073807383E-2</v>
      </c>
      <c r="E62">
        <f t="shared" si="1"/>
        <v>3.845634563456346E-2</v>
      </c>
      <c r="F62" s="2">
        <v>2.9000000000000001E-2</v>
      </c>
      <c r="K62">
        <f t="shared" si="9"/>
        <v>0.50853285328532871</v>
      </c>
    </row>
    <row r="63" spans="1:11" x14ac:dyDescent="0.2">
      <c r="A63">
        <v>22.17</v>
      </c>
      <c r="B63">
        <v>6.79</v>
      </c>
      <c r="C63">
        <f t="shared" si="8"/>
        <v>0.84000000000000341</v>
      </c>
      <c r="D63">
        <f t="shared" si="7"/>
        <v>7.5607560756075914E-2</v>
      </c>
      <c r="E63">
        <f t="shared" si="1"/>
        <v>3.9126012601260238E-2</v>
      </c>
      <c r="F63" s="2">
        <v>2.9000000000000001E-2</v>
      </c>
      <c r="K63">
        <f t="shared" si="9"/>
        <v>0.51337533753375542</v>
      </c>
    </row>
    <row r="64" spans="1:11" x14ac:dyDescent="0.2">
      <c r="A64">
        <v>22.18</v>
      </c>
      <c r="B64">
        <v>7.17</v>
      </c>
      <c r="C64">
        <f t="shared" si="8"/>
        <v>0.85000000000000142</v>
      </c>
      <c r="D64">
        <f t="shared" si="7"/>
        <v>7.6507650765076637E-2</v>
      </c>
      <c r="E64">
        <f t="shared" si="1"/>
        <v>3.9460846084608509E-2</v>
      </c>
      <c r="F64" s="2">
        <v>3.1E-2</v>
      </c>
      <c r="K64">
        <f t="shared" si="9"/>
        <v>0.54855985598559953</v>
      </c>
    </row>
    <row r="65" spans="1:11" x14ac:dyDescent="0.2">
      <c r="A65">
        <v>22.2</v>
      </c>
      <c r="B65">
        <v>8.09</v>
      </c>
      <c r="C65">
        <f t="shared" si="8"/>
        <v>0.87000000000000099</v>
      </c>
      <c r="D65">
        <f t="shared" si="7"/>
        <v>7.8307830783078403E-2</v>
      </c>
      <c r="E65">
        <f t="shared" si="1"/>
        <v>4.0130513051305161E-2</v>
      </c>
      <c r="F65" s="2">
        <v>3.1E-2</v>
      </c>
      <c r="K65">
        <f t="shared" si="9"/>
        <v>0.63351035103510422</v>
      </c>
    </row>
    <row r="66" spans="1:11" x14ac:dyDescent="0.2">
      <c r="A66">
        <v>22.22</v>
      </c>
      <c r="B66">
        <v>9.57</v>
      </c>
      <c r="C66">
        <f t="shared" ref="C66:C97" si="10">A66-21.33</f>
        <v>0.89000000000000057</v>
      </c>
      <c r="D66">
        <f t="shared" si="7"/>
        <v>8.0108010801080168E-2</v>
      </c>
      <c r="E66">
        <f t="shared" si="1"/>
        <v>4.0800180018001821E-2</v>
      </c>
      <c r="F66" s="2">
        <v>3.4000000000000002E-2</v>
      </c>
      <c r="K66">
        <f t="shared" ref="K66:K129" si="11">B66*D66</f>
        <v>0.7666336633663372</v>
      </c>
    </row>
    <row r="67" spans="1:11" x14ac:dyDescent="0.2">
      <c r="A67">
        <v>22.23</v>
      </c>
      <c r="B67">
        <v>11.22</v>
      </c>
      <c r="C67">
        <f t="shared" si="10"/>
        <v>0.90000000000000213</v>
      </c>
      <c r="D67">
        <f t="shared" ref="D67:D130" si="12">C67/11.11</f>
        <v>8.100810081008121E-2</v>
      </c>
      <c r="E67">
        <f t="shared" ref="E67:E130" si="13">D67*0.372+0.011</f>
        <v>4.1135013501350209E-2</v>
      </c>
      <c r="F67" s="2">
        <v>3.4000000000000002E-2</v>
      </c>
      <c r="K67">
        <f t="shared" si="11"/>
        <v>0.90891089108911127</v>
      </c>
    </row>
    <row r="68" spans="1:11" x14ac:dyDescent="0.2">
      <c r="A68">
        <v>22.25</v>
      </c>
      <c r="B68">
        <v>12.66</v>
      </c>
      <c r="C68">
        <f t="shared" si="10"/>
        <v>0.92000000000000171</v>
      </c>
      <c r="D68">
        <f t="shared" si="12"/>
        <v>8.2808280828082961E-2</v>
      </c>
      <c r="E68">
        <f t="shared" si="13"/>
        <v>4.1804680468046862E-2</v>
      </c>
      <c r="F68" s="2">
        <v>3.5000000000000003E-2</v>
      </c>
      <c r="K68">
        <f t="shared" si="11"/>
        <v>1.0483528352835303</v>
      </c>
    </row>
    <row r="69" spans="1:11" x14ac:dyDescent="0.2">
      <c r="A69">
        <v>22.27</v>
      </c>
      <c r="B69">
        <v>14.2</v>
      </c>
      <c r="C69">
        <f t="shared" si="10"/>
        <v>0.94000000000000128</v>
      </c>
      <c r="D69">
        <f t="shared" si="12"/>
        <v>8.4608460846084727E-2</v>
      </c>
      <c r="E69">
        <f t="shared" si="13"/>
        <v>4.2474347434743515E-2</v>
      </c>
      <c r="F69" s="2">
        <v>3.5000000000000003E-2</v>
      </c>
      <c r="K69">
        <f t="shared" si="11"/>
        <v>1.2014401440144031</v>
      </c>
    </row>
    <row r="70" spans="1:11" x14ac:dyDescent="0.2">
      <c r="A70">
        <v>22.28</v>
      </c>
      <c r="B70">
        <v>16.05</v>
      </c>
      <c r="C70">
        <f t="shared" si="10"/>
        <v>0.95000000000000284</v>
      </c>
      <c r="D70">
        <f t="shared" si="12"/>
        <v>8.5508550855085769E-2</v>
      </c>
      <c r="E70">
        <f t="shared" si="13"/>
        <v>4.280918091809191E-2</v>
      </c>
      <c r="F70" s="2">
        <v>3.5999999999999997E-2</v>
      </c>
      <c r="K70">
        <f t="shared" si="11"/>
        <v>1.3724122412241266</v>
      </c>
    </row>
    <row r="71" spans="1:11" x14ac:dyDescent="0.2">
      <c r="A71">
        <v>22.3</v>
      </c>
      <c r="B71">
        <v>17.760000000000002</v>
      </c>
      <c r="C71">
        <f t="shared" si="10"/>
        <v>0.97000000000000242</v>
      </c>
      <c r="D71">
        <f t="shared" si="12"/>
        <v>8.7308730873087534E-2</v>
      </c>
      <c r="E71">
        <f t="shared" si="13"/>
        <v>4.3478847884788563E-2</v>
      </c>
      <c r="F71" s="2">
        <v>3.5999999999999997E-2</v>
      </c>
      <c r="K71">
        <f t="shared" si="11"/>
        <v>1.5506030603060348</v>
      </c>
    </row>
    <row r="72" spans="1:11" x14ac:dyDescent="0.2">
      <c r="A72">
        <v>22.32</v>
      </c>
      <c r="B72">
        <v>18.579999999999998</v>
      </c>
      <c r="C72">
        <f t="shared" si="10"/>
        <v>0.99000000000000199</v>
      </c>
      <c r="D72">
        <f t="shared" si="12"/>
        <v>8.9108910891089299E-2</v>
      </c>
      <c r="E72">
        <f t="shared" si="13"/>
        <v>4.4148514851485215E-2</v>
      </c>
      <c r="F72" s="2">
        <v>3.7999999999999999E-2</v>
      </c>
      <c r="K72">
        <f t="shared" si="11"/>
        <v>1.6556435643564391</v>
      </c>
    </row>
    <row r="73" spans="1:11" x14ac:dyDescent="0.2">
      <c r="A73">
        <v>22.33</v>
      </c>
      <c r="B73">
        <v>18.670000000000002</v>
      </c>
      <c r="C73">
        <f t="shared" si="10"/>
        <v>1</v>
      </c>
      <c r="D73">
        <f t="shared" si="12"/>
        <v>9.0009000900090008E-2</v>
      </c>
      <c r="E73">
        <f t="shared" si="13"/>
        <v>4.4483348334833486E-2</v>
      </c>
      <c r="F73" s="2">
        <v>3.7999999999999999E-2</v>
      </c>
      <c r="K73">
        <f t="shared" si="11"/>
        <v>1.6804680468046806</v>
      </c>
    </row>
    <row r="74" spans="1:11" x14ac:dyDescent="0.2">
      <c r="A74">
        <v>22.35</v>
      </c>
      <c r="B74">
        <v>18.600000000000001</v>
      </c>
      <c r="C74">
        <f t="shared" si="10"/>
        <v>1.0200000000000031</v>
      </c>
      <c r="D74">
        <f t="shared" si="12"/>
        <v>9.1809180918092093E-2</v>
      </c>
      <c r="E74">
        <f t="shared" si="13"/>
        <v>4.5153015301530264E-2</v>
      </c>
      <c r="F74" s="2">
        <v>3.7999999999999999E-2</v>
      </c>
      <c r="K74">
        <f t="shared" si="11"/>
        <v>1.7076507650765131</v>
      </c>
    </row>
    <row r="75" spans="1:11" x14ac:dyDescent="0.2">
      <c r="A75">
        <v>22.37</v>
      </c>
      <c r="B75">
        <v>19.12</v>
      </c>
      <c r="C75">
        <f t="shared" si="10"/>
        <v>1.0400000000000027</v>
      </c>
      <c r="D75">
        <f t="shared" si="12"/>
        <v>9.3609360936093858E-2</v>
      </c>
      <c r="E75">
        <f t="shared" si="13"/>
        <v>4.5822682268226916E-2</v>
      </c>
      <c r="F75" s="2">
        <v>3.7999999999999999E-2</v>
      </c>
      <c r="K75">
        <f t="shared" si="11"/>
        <v>1.7898109810981147</v>
      </c>
    </row>
    <row r="76" spans="1:11" x14ac:dyDescent="0.2">
      <c r="A76">
        <v>22.38</v>
      </c>
      <c r="B76">
        <v>20.309999999999999</v>
      </c>
      <c r="C76">
        <f t="shared" si="10"/>
        <v>1.0500000000000007</v>
      </c>
      <c r="D76">
        <f t="shared" si="12"/>
        <v>9.4509450945094581E-2</v>
      </c>
      <c r="E76">
        <f t="shared" si="13"/>
        <v>4.6157515751575187E-2</v>
      </c>
      <c r="F76" s="2">
        <v>3.7999999999999999E-2</v>
      </c>
      <c r="K76">
        <f t="shared" si="11"/>
        <v>1.9194869486948709</v>
      </c>
    </row>
    <row r="77" spans="1:11" x14ac:dyDescent="0.2">
      <c r="A77">
        <v>22.4</v>
      </c>
      <c r="B77">
        <v>21.34</v>
      </c>
      <c r="C77">
        <f t="shared" si="10"/>
        <v>1.0700000000000003</v>
      </c>
      <c r="D77">
        <f t="shared" si="12"/>
        <v>9.6309630963096346E-2</v>
      </c>
      <c r="E77">
        <f t="shared" si="13"/>
        <v>4.682718271827184E-2</v>
      </c>
      <c r="F77" s="2">
        <v>3.9E-2</v>
      </c>
      <c r="K77">
        <f t="shared" si="11"/>
        <v>2.0552475247524762</v>
      </c>
    </row>
    <row r="78" spans="1:11" x14ac:dyDescent="0.2">
      <c r="A78">
        <v>22.42</v>
      </c>
      <c r="B78">
        <v>21.26</v>
      </c>
      <c r="C78">
        <f t="shared" si="10"/>
        <v>1.0900000000000034</v>
      </c>
      <c r="D78">
        <f t="shared" si="12"/>
        <v>9.8109810981098416E-2</v>
      </c>
      <c r="E78">
        <f t="shared" si="13"/>
        <v>4.7496849684968603E-2</v>
      </c>
      <c r="F78" s="2">
        <v>4.1000000000000002E-2</v>
      </c>
      <c r="K78">
        <f t="shared" si="11"/>
        <v>2.0858145814581524</v>
      </c>
    </row>
    <row r="79" spans="1:11" x14ac:dyDescent="0.2">
      <c r="A79">
        <v>22.43</v>
      </c>
      <c r="B79">
        <v>20.95</v>
      </c>
      <c r="C79">
        <f t="shared" si="10"/>
        <v>1.1000000000000014</v>
      </c>
      <c r="D79">
        <f t="shared" si="12"/>
        <v>9.9009900990099139E-2</v>
      </c>
      <c r="E79">
        <f t="shared" si="13"/>
        <v>4.7831683168316874E-2</v>
      </c>
      <c r="F79" s="2">
        <v>4.2000000000000003E-2</v>
      </c>
      <c r="K79">
        <f t="shared" si="11"/>
        <v>2.074257425742577</v>
      </c>
    </row>
    <row r="80" spans="1:11" x14ac:dyDescent="0.2">
      <c r="A80">
        <v>22.45</v>
      </c>
      <c r="B80">
        <v>21.51</v>
      </c>
      <c r="C80">
        <f t="shared" si="10"/>
        <v>1.120000000000001</v>
      </c>
      <c r="D80">
        <f t="shared" si="12"/>
        <v>0.1008100810081009</v>
      </c>
      <c r="E80">
        <f t="shared" si="13"/>
        <v>4.8501350135013541E-2</v>
      </c>
      <c r="F80" s="2">
        <v>4.3999999999999997E-2</v>
      </c>
      <c r="K80">
        <f t="shared" si="11"/>
        <v>2.1684248424842507</v>
      </c>
    </row>
    <row r="81" spans="1:11" x14ac:dyDescent="0.2">
      <c r="A81">
        <v>22.47</v>
      </c>
      <c r="B81">
        <v>23.06</v>
      </c>
      <c r="C81">
        <f t="shared" si="10"/>
        <v>1.1400000000000006</v>
      </c>
      <c r="D81">
        <f t="shared" si="12"/>
        <v>0.10261026102610267</v>
      </c>
      <c r="E81">
        <f t="shared" si="13"/>
        <v>4.9171017101710193E-2</v>
      </c>
      <c r="F81" s="2">
        <v>4.4999999999999998E-2</v>
      </c>
      <c r="K81">
        <f t="shared" si="11"/>
        <v>2.3661926192619274</v>
      </c>
    </row>
    <row r="82" spans="1:11" x14ac:dyDescent="0.2">
      <c r="A82">
        <v>22.48</v>
      </c>
      <c r="B82">
        <v>24.6</v>
      </c>
      <c r="C82">
        <f t="shared" si="10"/>
        <v>1.1500000000000021</v>
      </c>
      <c r="D82">
        <f t="shared" si="12"/>
        <v>0.10351035103510371</v>
      </c>
      <c r="E82">
        <f t="shared" si="13"/>
        <v>4.9505850585058575E-2</v>
      </c>
      <c r="F82" s="2">
        <v>4.4999999999999998E-2</v>
      </c>
      <c r="K82">
        <f t="shared" si="11"/>
        <v>2.5463546354635516</v>
      </c>
    </row>
    <row r="83" spans="1:11" x14ac:dyDescent="0.2">
      <c r="A83">
        <v>22.5</v>
      </c>
      <c r="B83">
        <v>24.72</v>
      </c>
      <c r="C83">
        <f t="shared" si="10"/>
        <v>1.1700000000000017</v>
      </c>
      <c r="D83">
        <f t="shared" si="12"/>
        <v>0.10531053105310546</v>
      </c>
      <c r="E83">
        <f t="shared" si="13"/>
        <v>5.0175517551755228E-2</v>
      </c>
      <c r="F83" s="2">
        <v>4.5999999999999999E-2</v>
      </c>
      <c r="K83">
        <f t="shared" si="11"/>
        <v>2.6032763276327668</v>
      </c>
    </row>
    <row r="84" spans="1:11" x14ac:dyDescent="0.2">
      <c r="A84">
        <v>22.52</v>
      </c>
      <c r="B84">
        <v>22.72</v>
      </c>
      <c r="C84">
        <f t="shared" si="10"/>
        <v>1.1900000000000013</v>
      </c>
      <c r="D84">
        <f t="shared" si="12"/>
        <v>0.10711071107110723</v>
      </c>
      <c r="E84">
        <f t="shared" si="13"/>
        <v>5.0845184518451894E-2</v>
      </c>
      <c r="F84" s="2">
        <v>4.5999999999999999E-2</v>
      </c>
      <c r="K84">
        <f t="shared" si="11"/>
        <v>2.4335553555355562</v>
      </c>
    </row>
    <row r="85" spans="1:11" x14ac:dyDescent="0.2">
      <c r="A85">
        <v>22.53</v>
      </c>
      <c r="B85">
        <v>19.21</v>
      </c>
      <c r="C85">
        <f t="shared" si="10"/>
        <v>1.2000000000000028</v>
      </c>
      <c r="D85">
        <f t="shared" si="12"/>
        <v>0.10801080108010827</v>
      </c>
      <c r="E85">
        <f t="shared" si="13"/>
        <v>5.1180018001800276E-2</v>
      </c>
      <c r="F85" s="2">
        <v>4.7E-2</v>
      </c>
      <c r="K85">
        <f t="shared" si="11"/>
        <v>2.07488748874888</v>
      </c>
    </row>
    <row r="86" spans="1:11" x14ac:dyDescent="0.2">
      <c r="A86">
        <v>22.55</v>
      </c>
      <c r="B86">
        <v>15.75</v>
      </c>
      <c r="C86">
        <f t="shared" si="10"/>
        <v>1.2200000000000024</v>
      </c>
      <c r="D86">
        <f t="shared" si="12"/>
        <v>0.10981098109811004</v>
      </c>
      <c r="E86">
        <f t="shared" si="13"/>
        <v>5.1849684968496929E-2</v>
      </c>
      <c r="F86" s="2">
        <v>4.8000000000000001E-2</v>
      </c>
      <c r="K86">
        <f t="shared" si="11"/>
        <v>1.7295229522952331</v>
      </c>
    </row>
    <row r="87" spans="1:11" x14ac:dyDescent="0.2">
      <c r="A87">
        <v>22.57</v>
      </c>
      <c r="B87">
        <v>13.21</v>
      </c>
      <c r="C87">
        <f t="shared" si="10"/>
        <v>1.240000000000002</v>
      </c>
      <c r="D87">
        <f t="shared" si="12"/>
        <v>0.1116111611161118</v>
      </c>
      <c r="E87">
        <f t="shared" si="13"/>
        <v>5.2519351935193595E-2</v>
      </c>
      <c r="F87" s="2">
        <v>4.9000000000000002E-2</v>
      </c>
      <c r="K87">
        <f t="shared" si="11"/>
        <v>1.474383438343837</v>
      </c>
    </row>
    <row r="88" spans="1:11" x14ac:dyDescent="0.2">
      <c r="A88">
        <v>22.58</v>
      </c>
      <c r="B88">
        <v>11.16</v>
      </c>
      <c r="C88">
        <f t="shared" si="10"/>
        <v>1.25</v>
      </c>
      <c r="D88">
        <f t="shared" si="12"/>
        <v>0.11251125112511251</v>
      </c>
      <c r="E88">
        <f t="shared" si="13"/>
        <v>5.2854185418541852E-2</v>
      </c>
      <c r="F88" s="2">
        <v>0.05</v>
      </c>
      <c r="K88">
        <f t="shared" si="11"/>
        <v>1.2556255625562556</v>
      </c>
    </row>
    <row r="89" spans="1:11" x14ac:dyDescent="0.2">
      <c r="A89">
        <v>22.6</v>
      </c>
      <c r="B89">
        <v>9.69</v>
      </c>
      <c r="C89">
        <f t="shared" si="10"/>
        <v>1.2700000000000031</v>
      </c>
      <c r="D89">
        <f t="shared" si="12"/>
        <v>0.11431143114311459</v>
      </c>
      <c r="E89">
        <f t="shared" si="13"/>
        <v>5.3523852385238629E-2</v>
      </c>
      <c r="F89" s="2">
        <v>0.10199999999999999</v>
      </c>
      <c r="K89">
        <f t="shared" si="11"/>
        <v>1.1076777677767804</v>
      </c>
    </row>
    <row r="90" spans="1:11" x14ac:dyDescent="0.2">
      <c r="A90">
        <v>22.62</v>
      </c>
      <c r="B90">
        <v>8.5299999999999994</v>
      </c>
      <c r="C90">
        <f t="shared" si="10"/>
        <v>1.2900000000000027</v>
      </c>
      <c r="D90">
        <f t="shared" si="12"/>
        <v>0.11611161116111636</v>
      </c>
      <c r="E90">
        <f t="shared" si="13"/>
        <v>5.4193519351935282E-2</v>
      </c>
      <c r="F90" s="2">
        <v>0.10199999999999999</v>
      </c>
      <c r="K90">
        <f t="shared" si="11"/>
        <v>0.99043204320432243</v>
      </c>
    </row>
    <row r="91" spans="1:11" x14ac:dyDescent="0.2">
      <c r="A91">
        <v>22.63</v>
      </c>
      <c r="B91">
        <v>7.45</v>
      </c>
      <c r="C91">
        <f t="shared" si="10"/>
        <v>1.3000000000000007</v>
      </c>
      <c r="D91">
        <f t="shared" si="12"/>
        <v>0.11701170117011708</v>
      </c>
      <c r="E91">
        <f t="shared" si="13"/>
        <v>5.4528352835283553E-2</v>
      </c>
      <c r="F91" s="2">
        <v>0.10199999999999999</v>
      </c>
      <c r="K91">
        <f t="shared" si="11"/>
        <v>0.87173717371737225</v>
      </c>
    </row>
    <row r="92" spans="1:11" x14ac:dyDescent="0.2">
      <c r="A92">
        <v>22.65</v>
      </c>
      <c r="B92">
        <v>7.16</v>
      </c>
      <c r="C92">
        <f t="shared" si="10"/>
        <v>1.3200000000000003</v>
      </c>
      <c r="D92">
        <f t="shared" si="12"/>
        <v>0.11881188118811885</v>
      </c>
      <c r="E92">
        <f t="shared" si="13"/>
        <v>5.5198019801980205E-2</v>
      </c>
      <c r="F92" s="2">
        <v>0.104</v>
      </c>
      <c r="K92">
        <f t="shared" si="11"/>
        <v>0.850693069306931</v>
      </c>
    </row>
    <row r="93" spans="1:11" x14ac:dyDescent="0.2">
      <c r="A93">
        <v>23.92</v>
      </c>
      <c r="B93">
        <v>5.7</v>
      </c>
      <c r="C93">
        <f t="shared" si="10"/>
        <v>2.5900000000000034</v>
      </c>
      <c r="D93">
        <f t="shared" si="12"/>
        <v>0.23312331233123343</v>
      </c>
      <c r="E93">
        <f t="shared" si="13"/>
        <v>9.7721872187218825E-2</v>
      </c>
      <c r="F93" s="2">
        <v>0.104</v>
      </c>
      <c r="K93">
        <f t="shared" si="11"/>
        <v>1.3288028802880305</v>
      </c>
    </row>
    <row r="94" spans="1:11" x14ac:dyDescent="0.2">
      <c r="A94">
        <v>23.93</v>
      </c>
      <c r="B94">
        <v>6.15</v>
      </c>
      <c r="C94">
        <f t="shared" si="10"/>
        <v>2.6000000000000014</v>
      </c>
      <c r="D94">
        <f t="shared" si="12"/>
        <v>0.23402340234023417</v>
      </c>
      <c r="E94">
        <f t="shared" si="13"/>
        <v>9.805670567056711E-2</v>
      </c>
      <c r="F94" s="2">
        <v>0.104</v>
      </c>
      <c r="K94">
        <f t="shared" si="11"/>
        <v>1.4392439243924402</v>
      </c>
    </row>
    <row r="95" spans="1:11" x14ac:dyDescent="0.2">
      <c r="A95">
        <v>23.95</v>
      </c>
      <c r="B95">
        <v>6.05</v>
      </c>
      <c r="C95">
        <f t="shared" si="10"/>
        <v>2.620000000000001</v>
      </c>
      <c r="D95">
        <f t="shared" si="12"/>
        <v>0.23582358235823592</v>
      </c>
      <c r="E95">
        <f t="shared" si="13"/>
        <v>9.8726372637263762E-2</v>
      </c>
      <c r="F95" s="2">
        <v>0.106</v>
      </c>
      <c r="K95">
        <f t="shared" si="11"/>
        <v>1.4267326732673273</v>
      </c>
    </row>
    <row r="96" spans="1:11" x14ac:dyDescent="0.2">
      <c r="A96">
        <v>23.97</v>
      </c>
      <c r="B96">
        <v>5.01</v>
      </c>
      <c r="C96">
        <f t="shared" si="10"/>
        <v>2.6400000000000006</v>
      </c>
      <c r="D96">
        <f t="shared" si="12"/>
        <v>0.2376237623762377</v>
      </c>
      <c r="E96">
        <f t="shared" si="13"/>
        <v>9.9396039603960415E-2</v>
      </c>
      <c r="F96" s="2">
        <v>0.106</v>
      </c>
      <c r="K96">
        <f t="shared" si="11"/>
        <v>1.1904950495049509</v>
      </c>
    </row>
    <row r="97" spans="1:11" x14ac:dyDescent="0.2">
      <c r="A97">
        <v>24.02</v>
      </c>
      <c r="B97">
        <v>6.41</v>
      </c>
      <c r="C97">
        <f t="shared" si="10"/>
        <v>2.6900000000000013</v>
      </c>
      <c r="D97">
        <f t="shared" si="12"/>
        <v>0.24212421242124224</v>
      </c>
      <c r="E97">
        <f t="shared" si="13"/>
        <v>0.1010702070207021</v>
      </c>
      <c r="F97" s="2">
        <v>0.106</v>
      </c>
      <c r="K97">
        <f t="shared" si="11"/>
        <v>1.5520162016201628</v>
      </c>
    </row>
    <row r="98" spans="1:11" x14ac:dyDescent="0.2">
      <c r="A98">
        <v>24.03</v>
      </c>
      <c r="B98">
        <v>8.36</v>
      </c>
      <c r="C98">
        <f t="shared" ref="C98:C129" si="14">A98-21.33</f>
        <v>2.7000000000000028</v>
      </c>
      <c r="D98">
        <f t="shared" si="12"/>
        <v>0.24302430243024328</v>
      </c>
      <c r="E98">
        <f t="shared" si="13"/>
        <v>0.1014050405040505</v>
      </c>
      <c r="F98" s="2">
        <v>0.107</v>
      </c>
      <c r="K98">
        <f t="shared" si="11"/>
        <v>2.0316831683168335</v>
      </c>
    </row>
    <row r="99" spans="1:11" x14ac:dyDescent="0.2">
      <c r="A99">
        <v>24.05</v>
      </c>
      <c r="B99">
        <v>10.09</v>
      </c>
      <c r="C99">
        <f t="shared" si="14"/>
        <v>2.7200000000000024</v>
      </c>
      <c r="D99">
        <f t="shared" si="12"/>
        <v>0.24482448244824506</v>
      </c>
      <c r="E99">
        <f t="shared" si="13"/>
        <v>0.10207470747074716</v>
      </c>
      <c r="F99" s="2">
        <v>0.108</v>
      </c>
      <c r="K99">
        <f t="shared" si="11"/>
        <v>2.4702790279027926</v>
      </c>
    </row>
    <row r="100" spans="1:11" x14ac:dyDescent="0.2">
      <c r="A100">
        <v>24.07</v>
      </c>
      <c r="B100">
        <v>11.2</v>
      </c>
      <c r="C100">
        <f t="shared" si="14"/>
        <v>2.740000000000002</v>
      </c>
      <c r="D100">
        <f t="shared" si="12"/>
        <v>0.24662466246624681</v>
      </c>
      <c r="E100">
        <f t="shared" si="13"/>
        <v>0.10274437443744382</v>
      </c>
      <c r="F100" s="2">
        <v>0.108</v>
      </c>
      <c r="K100">
        <f t="shared" si="11"/>
        <v>2.762196219621964</v>
      </c>
    </row>
    <row r="101" spans="1:11" x14ac:dyDescent="0.2">
      <c r="A101">
        <v>24.08</v>
      </c>
      <c r="B101">
        <v>11.91</v>
      </c>
      <c r="C101">
        <f t="shared" si="14"/>
        <v>2.75</v>
      </c>
      <c r="D101">
        <f t="shared" si="12"/>
        <v>0.24752475247524755</v>
      </c>
      <c r="E101">
        <f t="shared" si="13"/>
        <v>0.10307920792079209</v>
      </c>
      <c r="F101" s="2">
        <v>0.108</v>
      </c>
      <c r="K101">
        <f t="shared" si="11"/>
        <v>2.9480198019801982</v>
      </c>
    </row>
    <row r="102" spans="1:11" x14ac:dyDescent="0.2">
      <c r="A102">
        <v>24.1</v>
      </c>
      <c r="B102">
        <v>12.32</v>
      </c>
      <c r="C102">
        <f t="shared" si="14"/>
        <v>2.7700000000000031</v>
      </c>
      <c r="D102">
        <f t="shared" si="12"/>
        <v>0.24932493249324961</v>
      </c>
      <c r="E102">
        <f t="shared" si="13"/>
        <v>0.10374887488748885</v>
      </c>
      <c r="F102" s="2">
        <v>0.108</v>
      </c>
      <c r="K102">
        <f t="shared" si="11"/>
        <v>3.0716831683168353</v>
      </c>
    </row>
    <row r="103" spans="1:11" x14ac:dyDescent="0.2">
      <c r="A103">
        <v>24.12</v>
      </c>
      <c r="B103">
        <v>12.92</v>
      </c>
      <c r="C103">
        <f t="shared" si="14"/>
        <v>2.7900000000000027</v>
      </c>
      <c r="D103">
        <f t="shared" si="12"/>
        <v>0.25112511251125136</v>
      </c>
      <c r="E103">
        <f t="shared" si="13"/>
        <v>0.1044185418541855</v>
      </c>
      <c r="F103" s="2">
        <v>0.108</v>
      </c>
      <c r="K103">
        <f t="shared" si="11"/>
        <v>3.2445364536453676</v>
      </c>
    </row>
    <row r="104" spans="1:11" x14ac:dyDescent="0.2">
      <c r="A104">
        <v>24.13</v>
      </c>
      <c r="B104">
        <v>13.76</v>
      </c>
      <c r="C104">
        <f t="shared" si="14"/>
        <v>2.8000000000000007</v>
      </c>
      <c r="D104">
        <f t="shared" si="12"/>
        <v>0.25202520252025212</v>
      </c>
      <c r="E104">
        <f t="shared" si="13"/>
        <v>0.10475337533753379</v>
      </c>
      <c r="F104" s="2">
        <v>0.108</v>
      </c>
      <c r="K104">
        <f t="shared" si="11"/>
        <v>3.4678667866786692</v>
      </c>
    </row>
    <row r="105" spans="1:11" x14ac:dyDescent="0.2">
      <c r="A105">
        <v>24.15</v>
      </c>
      <c r="B105">
        <v>14.67</v>
      </c>
      <c r="C105">
        <f t="shared" si="14"/>
        <v>2.8200000000000003</v>
      </c>
      <c r="D105">
        <f t="shared" si="12"/>
        <v>0.25382538253825387</v>
      </c>
      <c r="E105">
        <f t="shared" si="13"/>
        <v>0.10542304230423044</v>
      </c>
      <c r="F105" s="2">
        <v>0.108</v>
      </c>
      <c r="K105">
        <f t="shared" si="11"/>
        <v>3.7236183618361842</v>
      </c>
    </row>
    <row r="106" spans="1:11" x14ac:dyDescent="0.2">
      <c r="A106">
        <v>24.17</v>
      </c>
      <c r="B106">
        <v>15.6</v>
      </c>
      <c r="C106">
        <f t="shared" si="14"/>
        <v>2.8400000000000034</v>
      </c>
      <c r="D106">
        <f t="shared" si="12"/>
        <v>0.25562556255625596</v>
      </c>
      <c r="E106">
        <f t="shared" si="13"/>
        <v>0.10609270927092722</v>
      </c>
      <c r="F106" s="2">
        <v>0.108</v>
      </c>
      <c r="K106">
        <f t="shared" si="11"/>
        <v>3.9877587758775928</v>
      </c>
    </row>
    <row r="107" spans="1:11" x14ac:dyDescent="0.2">
      <c r="A107">
        <v>24.18</v>
      </c>
      <c r="B107">
        <v>16.239999999999998</v>
      </c>
      <c r="C107">
        <f t="shared" si="14"/>
        <v>2.8500000000000014</v>
      </c>
      <c r="D107">
        <f t="shared" si="12"/>
        <v>0.25652565256525667</v>
      </c>
      <c r="E107">
        <f t="shared" si="13"/>
        <v>0.10642754275427548</v>
      </c>
      <c r="F107" s="2">
        <v>0.108</v>
      </c>
      <c r="K107">
        <f t="shared" si="11"/>
        <v>4.1659765976597676</v>
      </c>
    </row>
    <row r="108" spans="1:11" x14ac:dyDescent="0.2">
      <c r="A108">
        <v>24.2</v>
      </c>
      <c r="B108">
        <v>16.399999999999999</v>
      </c>
      <c r="C108">
        <f t="shared" si="14"/>
        <v>2.870000000000001</v>
      </c>
      <c r="D108">
        <f t="shared" si="12"/>
        <v>0.25832583258325842</v>
      </c>
      <c r="E108">
        <f t="shared" si="13"/>
        <v>0.10709720972097213</v>
      </c>
      <c r="F108" s="2">
        <v>0.108</v>
      </c>
      <c r="K108">
        <f t="shared" si="11"/>
        <v>4.2365436543654376</v>
      </c>
    </row>
    <row r="109" spans="1:11" x14ac:dyDescent="0.2">
      <c r="A109">
        <v>24.22</v>
      </c>
      <c r="B109">
        <v>16.100000000000001</v>
      </c>
      <c r="C109">
        <f t="shared" si="14"/>
        <v>2.8900000000000006</v>
      </c>
      <c r="D109">
        <f t="shared" si="12"/>
        <v>0.26012601260126017</v>
      </c>
      <c r="E109">
        <f t="shared" si="13"/>
        <v>0.10776687668766878</v>
      </c>
      <c r="F109" s="2">
        <v>0.108</v>
      </c>
      <c r="K109">
        <f t="shared" si="11"/>
        <v>4.1880288028802894</v>
      </c>
    </row>
    <row r="110" spans="1:11" x14ac:dyDescent="0.2">
      <c r="A110">
        <v>24.23</v>
      </c>
      <c r="B110">
        <v>15.52</v>
      </c>
      <c r="C110">
        <f t="shared" si="14"/>
        <v>2.9000000000000021</v>
      </c>
      <c r="D110">
        <f t="shared" si="12"/>
        <v>0.26102610261026121</v>
      </c>
      <c r="E110">
        <f t="shared" si="13"/>
        <v>0.10810171017101716</v>
      </c>
      <c r="F110" s="2">
        <v>0.109</v>
      </c>
      <c r="K110">
        <f t="shared" si="11"/>
        <v>4.0511251125112535</v>
      </c>
    </row>
    <row r="111" spans="1:11" x14ac:dyDescent="0.2">
      <c r="A111">
        <v>24.25</v>
      </c>
      <c r="B111">
        <v>14.98</v>
      </c>
      <c r="C111">
        <f t="shared" si="14"/>
        <v>2.9200000000000017</v>
      </c>
      <c r="D111">
        <f t="shared" si="12"/>
        <v>0.26282628262826302</v>
      </c>
      <c r="E111">
        <f t="shared" si="13"/>
        <v>0.10877137713771384</v>
      </c>
      <c r="F111" s="2">
        <v>0.111</v>
      </c>
      <c r="K111">
        <f t="shared" si="11"/>
        <v>3.9371377137713801</v>
      </c>
    </row>
    <row r="112" spans="1:11" x14ac:dyDescent="0.2">
      <c r="A112">
        <v>24.27</v>
      </c>
      <c r="B112">
        <v>14.42</v>
      </c>
      <c r="C112">
        <f t="shared" si="14"/>
        <v>2.9400000000000013</v>
      </c>
      <c r="D112">
        <f t="shared" si="12"/>
        <v>0.26462646264626477</v>
      </c>
      <c r="E112">
        <f t="shared" si="13"/>
        <v>0.1094410441044105</v>
      </c>
      <c r="F112" s="2">
        <v>0.111</v>
      </c>
      <c r="K112">
        <f t="shared" si="11"/>
        <v>3.8159135913591378</v>
      </c>
    </row>
    <row r="113" spans="1:11" x14ac:dyDescent="0.2">
      <c r="A113">
        <v>24.28</v>
      </c>
      <c r="B113">
        <v>13.59</v>
      </c>
      <c r="C113">
        <f t="shared" si="14"/>
        <v>2.9500000000000028</v>
      </c>
      <c r="D113">
        <f t="shared" si="12"/>
        <v>0.26552655265526581</v>
      </c>
      <c r="E113">
        <f t="shared" si="13"/>
        <v>0.10977587758775888</v>
      </c>
      <c r="F113" s="2">
        <v>0.161</v>
      </c>
      <c r="K113">
        <f t="shared" si="11"/>
        <v>3.6085058505850625</v>
      </c>
    </row>
    <row r="114" spans="1:11" x14ac:dyDescent="0.2">
      <c r="A114">
        <v>24.3</v>
      </c>
      <c r="B114">
        <v>12.51</v>
      </c>
      <c r="C114">
        <f t="shared" si="14"/>
        <v>2.9700000000000024</v>
      </c>
      <c r="D114">
        <f t="shared" si="12"/>
        <v>0.26732673267326756</v>
      </c>
      <c r="E114">
        <f t="shared" si="13"/>
        <v>0.11044554455445553</v>
      </c>
      <c r="F114" s="2">
        <v>0.16200000000000001</v>
      </c>
      <c r="K114">
        <f t="shared" si="11"/>
        <v>3.344257425742577</v>
      </c>
    </row>
    <row r="115" spans="1:11" x14ac:dyDescent="0.2">
      <c r="A115">
        <v>24.32</v>
      </c>
      <c r="B115">
        <v>11.39</v>
      </c>
      <c r="C115">
        <f t="shared" si="14"/>
        <v>2.990000000000002</v>
      </c>
      <c r="D115">
        <f t="shared" si="12"/>
        <v>0.26912691269126932</v>
      </c>
      <c r="E115">
        <f t="shared" si="13"/>
        <v>0.11111521152115218</v>
      </c>
      <c r="F115" s="2">
        <v>0.16200000000000001</v>
      </c>
      <c r="K115">
        <f t="shared" si="11"/>
        <v>3.0653555355535578</v>
      </c>
    </row>
    <row r="116" spans="1:11" x14ac:dyDescent="0.2">
      <c r="A116">
        <v>24.33</v>
      </c>
      <c r="B116">
        <v>10.34</v>
      </c>
      <c r="C116">
        <f t="shared" si="14"/>
        <v>3</v>
      </c>
      <c r="D116">
        <f t="shared" si="12"/>
        <v>0.27002700270027002</v>
      </c>
      <c r="E116">
        <f t="shared" si="13"/>
        <v>0.11145004500450044</v>
      </c>
      <c r="F116" s="2">
        <v>0.16200000000000001</v>
      </c>
      <c r="K116">
        <f t="shared" si="11"/>
        <v>2.7920792079207919</v>
      </c>
    </row>
    <row r="117" spans="1:11" x14ac:dyDescent="0.2">
      <c r="A117">
        <v>24.35</v>
      </c>
      <c r="B117">
        <v>9.4600000000000009</v>
      </c>
      <c r="C117">
        <f t="shared" si="14"/>
        <v>3.0200000000000031</v>
      </c>
      <c r="D117">
        <f t="shared" si="12"/>
        <v>0.27182718271827211</v>
      </c>
      <c r="E117">
        <f t="shared" si="13"/>
        <v>0.11211971197119722</v>
      </c>
      <c r="F117" s="2">
        <v>0.16300000000000001</v>
      </c>
      <c r="K117">
        <f t="shared" si="11"/>
        <v>2.5714851485148542</v>
      </c>
    </row>
    <row r="118" spans="1:11" x14ac:dyDescent="0.2">
      <c r="A118">
        <v>24.37</v>
      </c>
      <c r="B118">
        <v>9.18</v>
      </c>
      <c r="C118">
        <f t="shared" si="14"/>
        <v>3.0400000000000027</v>
      </c>
      <c r="D118">
        <f t="shared" si="12"/>
        <v>0.27362736273627386</v>
      </c>
      <c r="E118">
        <f t="shared" si="13"/>
        <v>0.11278937893789387</v>
      </c>
      <c r="F118" s="2">
        <v>0.16300000000000001</v>
      </c>
      <c r="K118">
        <f t="shared" si="11"/>
        <v>2.511899189918994</v>
      </c>
    </row>
    <row r="119" spans="1:11" x14ac:dyDescent="0.2">
      <c r="A119">
        <v>24.38</v>
      </c>
      <c r="B119">
        <v>9.67</v>
      </c>
      <c r="C119">
        <f t="shared" si="14"/>
        <v>3.0500000000000007</v>
      </c>
      <c r="D119">
        <f t="shared" si="12"/>
        <v>0.27452745274527462</v>
      </c>
      <c r="E119">
        <f t="shared" si="13"/>
        <v>0.11312421242124215</v>
      </c>
      <c r="F119" s="2">
        <v>0.16300000000000001</v>
      </c>
      <c r="K119">
        <f t="shared" si="11"/>
        <v>2.6546804680468057</v>
      </c>
    </row>
    <row r="120" spans="1:11" x14ac:dyDescent="0.2">
      <c r="A120">
        <v>24.4</v>
      </c>
      <c r="B120">
        <v>10.83</v>
      </c>
      <c r="C120">
        <f t="shared" si="14"/>
        <v>3.0700000000000003</v>
      </c>
      <c r="D120">
        <f t="shared" si="12"/>
        <v>0.27632763276327638</v>
      </c>
      <c r="E120">
        <f t="shared" si="13"/>
        <v>0.11379387938793881</v>
      </c>
      <c r="F120" s="2">
        <v>0.16300000000000001</v>
      </c>
      <c r="K120">
        <f t="shared" si="11"/>
        <v>2.9926282628262832</v>
      </c>
    </row>
    <row r="121" spans="1:11" x14ac:dyDescent="0.2">
      <c r="A121">
        <v>24.42</v>
      </c>
      <c r="B121">
        <v>12.42</v>
      </c>
      <c r="C121">
        <f t="shared" si="14"/>
        <v>3.0900000000000034</v>
      </c>
      <c r="D121">
        <f t="shared" si="12"/>
        <v>0.27812781278127846</v>
      </c>
      <c r="E121">
        <f t="shared" si="13"/>
        <v>0.11446354635463558</v>
      </c>
      <c r="F121" s="2">
        <v>0.16300000000000001</v>
      </c>
      <c r="K121">
        <f t="shared" si="11"/>
        <v>3.4543474347434784</v>
      </c>
    </row>
    <row r="122" spans="1:11" x14ac:dyDescent="0.2">
      <c r="A122">
        <v>24.43</v>
      </c>
      <c r="B122">
        <v>14.37</v>
      </c>
      <c r="C122">
        <f t="shared" si="14"/>
        <v>3.1000000000000014</v>
      </c>
      <c r="D122">
        <f t="shared" si="12"/>
        <v>0.27902790279027917</v>
      </c>
      <c r="E122">
        <f t="shared" si="13"/>
        <v>0.11479837983798384</v>
      </c>
      <c r="F122" s="2">
        <v>0.16300000000000001</v>
      </c>
      <c r="K122">
        <f t="shared" si="11"/>
        <v>4.0096309630963116</v>
      </c>
    </row>
    <row r="123" spans="1:11" x14ac:dyDescent="0.2">
      <c r="A123">
        <v>24.45</v>
      </c>
      <c r="B123">
        <v>16.100000000000001</v>
      </c>
      <c r="C123">
        <f t="shared" si="14"/>
        <v>3.120000000000001</v>
      </c>
      <c r="D123">
        <f t="shared" si="12"/>
        <v>0.28082808280828092</v>
      </c>
      <c r="E123">
        <f t="shared" si="13"/>
        <v>0.11546804680468049</v>
      </c>
      <c r="F123" s="2">
        <v>0.16300000000000001</v>
      </c>
      <c r="K123">
        <f t="shared" si="11"/>
        <v>4.5213321332133232</v>
      </c>
    </row>
    <row r="124" spans="1:11" x14ac:dyDescent="0.2">
      <c r="A124">
        <v>24.47</v>
      </c>
      <c r="B124">
        <v>17.989999999999998</v>
      </c>
      <c r="C124">
        <f t="shared" si="14"/>
        <v>3.1400000000000006</v>
      </c>
      <c r="D124">
        <f t="shared" si="12"/>
        <v>0.28262826282628267</v>
      </c>
      <c r="E124">
        <f t="shared" si="13"/>
        <v>0.11613771377137715</v>
      </c>
      <c r="F124" s="2">
        <v>0.16400000000000001</v>
      </c>
      <c r="K124">
        <f t="shared" si="11"/>
        <v>5.0844824482448248</v>
      </c>
    </row>
    <row r="125" spans="1:11" x14ac:dyDescent="0.2">
      <c r="A125">
        <v>24.48</v>
      </c>
      <c r="B125">
        <v>19.68</v>
      </c>
      <c r="C125">
        <f t="shared" si="14"/>
        <v>3.1500000000000021</v>
      </c>
      <c r="D125">
        <f t="shared" si="12"/>
        <v>0.28352835283528371</v>
      </c>
      <c r="E125">
        <f t="shared" si="13"/>
        <v>0.11647254725472554</v>
      </c>
      <c r="F125" s="2">
        <v>0.16400000000000001</v>
      </c>
      <c r="K125">
        <f t="shared" si="11"/>
        <v>5.5798379837983836</v>
      </c>
    </row>
    <row r="126" spans="1:11" x14ac:dyDescent="0.2">
      <c r="A126">
        <v>24.5</v>
      </c>
      <c r="B126">
        <v>20.399999999999999</v>
      </c>
      <c r="C126">
        <f t="shared" si="14"/>
        <v>3.1700000000000017</v>
      </c>
      <c r="D126">
        <f t="shared" si="12"/>
        <v>0.28532853285328552</v>
      </c>
      <c r="E126">
        <f t="shared" si="13"/>
        <v>0.11714221422142221</v>
      </c>
      <c r="F126" s="2">
        <v>0.16400000000000001</v>
      </c>
      <c r="K126">
        <f t="shared" si="11"/>
        <v>5.820702070207024</v>
      </c>
    </row>
    <row r="127" spans="1:11" x14ac:dyDescent="0.2">
      <c r="A127">
        <v>24.52</v>
      </c>
      <c r="B127">
        <v>19.48</v>
      </c>
      <c r="C127">
        <f t="shared" si="14"/>
        <v>3.1900000000000013</v>
      </c>
      <c r="D127">
        <f t="shared" si="12"/>
        <v>0.28712871287128727</v>
      </c>
      <c r="E127">
        <f t="shared" si="13"/>
        <v>0.11781188118811886</v>
      </c>
      <c r="F127" s="2">
        <v>0.16400000000000001</v>
      </c>
      <c r="K127">
        <f t="shared" si="11"/>
        <v>5.5932673267326765</v>
      </c>
    </row>
    <row r="128" spans="1:11" x14ac:dyDescent="0.2">
      <c r="A128">
        <v>24.53</v>
      </c>
      <c r="B128">
        <v>17.260000000000002</v>
      </c>
      <c r="C128">
        <f t="shared" si="14"/>
        <v>3.2000000000000028</v>
      </c>
      <c r="D128">
        <f t="shared" si="12"/>
        <v>0.28802880288028831</v>
      </c>
      <c r="E128">
        <f t="shared" si="13"/>
        <v>0.11814671467146724</v>
      </c>
      <c r="F128" s="2">
        <v>0.16400000000000001</v>
      </c>
      <c r="K128">
        <f t="shared" si="11"/>
        <v>4.9713771377137768</v>
      </c>
    </row>
    <row r="129" spans="1:11" x14ac:dyDescent="0.2">
      <c r="A129">
        <v>24.55</v>
      </c>
      <c r="B129">
        <v>14.43</v>
      </c>
      <c r="C129">
        <f t="shared" si="14"/>
        <v>3.2200000000000024</v>
      </c>
      <c r="D129">
        <f t="shared" si="12"/>
        <v>0.28982898289829007</v>
      </c>
      <c r="E129">
        <f t="shared" si="13"/>
        <v>0.1188163816381639</v>
      </c>
      <c r="F129" s="2">
        <v>0.16400000000000001</v>
      </c>
      <c r="K129">
        <f t="shared" si="11"/>
        <v>4.1822322232223259</v>
      </c>
    </row>
    <row r="130" spans="1:11" x14ac:dyDescent="0.2">
      <c r="A130">
        <v>24.57</v>
      </c>
      <c r="B130">
        <v>11.58</v>
      </c>
      <c r="C130">
        <f t="shared" ref="C130:C161" si="15">A130-21.33</f>
        <v>3.240000000000002</v>
      </c>
      <c r="D130">
        <f t="shared" si="12"/>
        <v>0.29162916291629182</v>
      </c>
      <c r="E130">
        <f t="shared" si="13"/>
        <v>0.11948604860486055</v>
      </c>
      <c r="F130" s="2">
        <v>0.16400000000000001</v>
      </c>
      <c r="K130">
        <f t="shared" ref="K130:K193" si="16">B130*D130</f>
        <v>3.3770657065706593</v>
      </c>
    </row>
    <row r="131" spans="1:11" x14ac:dyDescent="0.2">
      <c r="A131">
        <v>24.58</v>
      </c>
      <c r="B131">
        <v>9.1</v>
      </c>
      <c r="C131">
        <f t="shared" si="15"/>
        <v>3.25</v>
      </c>
      <c r="D131">
        <f t="shared" ref="D131:D194" si="17">C131/11.11</f>
        <v>0.29252925292529253</v>
      </c>
      <c r="E131">
        <f t="shared" ref="E131:E194" si="18">D131*0.372+0.011</f>
        <v>0.11982088208820882</v>
      </c>
      <c r="F131" s="2">
        <v>0.16400000000000001</v>
      </c>
      <c r="K131">
        <f t="shared" si="16"/>
        <v>2.6620162016201618</v>
      </c>
    </row>
    <row r="132" spans="1:11" x14ac:dyDescent="0.2">
      <c r="A132">
        <v>24.6</v>
      </c>
      <c r="B132">
        <v>6.3</v>
      </c>
      <c r="C132">
        <f t="shared" si="15"/>
        <v>3.2700000000000031</v>
      </c>
      <c r="D132">
        <f t="shared" si="17"/>
        <v>0.29432943294329461</v>
      </c>
      <c r="E132">
        <f t="shared" si="18"/>
        <v>0.1204905490549056</v>
      </c>
      <c r="F132" s="2">
        <v>0.16400000000000001</v>
      </c>
      <c r="K132">
        <f t="shared" si="16"/>
        <v>1.854275427542756</v>
      </c>
    </row>
    <row r="133" spans="1:11" x14ac:dyDescent="0.2">
      <c r="A133">
        <v>25.38</v>
      </c>
      <c r="B133">
        <v>1.48</v>
      </c>
      <c r="C133">
        <f t="shared" si="15"/>
        <v>4.0500000000000007</v>
      </c>
      <c r="D133">
        <f t="shared" si="17"/>
        <v>0.36453645364536463</v>
      </c>
      <c r="E133">
        <f t="shared" si="18"/>
        <v>0.14660756075607564</v>
      </c>
      <c r="F133" s="2">
        <v>0.16400000000000001</v>
      </c>
      <c r="K133">
        <f t="shared" si="16"/>
        <v>0.53951395139513969</v>
      </c>
    </row>
    <row r="134" spans="1:11" x14ac:dyDescent="0.2">
      <c r="A134">
        <v>25.4</v>
      </c>
      <c r="B134">
        <v>6.04</v>
      </c>
      <c r="C134">
        <f t="shared" si="15"/>
        <v>4.07</v>
      </c>
      <c r="D134">
        <f t="shared" si="17"/>
        <v>0.36633663366336638</v>
      </c>
      <c r="E134">
        <f t="shared" si="18"/>
        <v>0.1472772277227723</v>
      </c>
      <c r="F134" s="2">
        <v>0.16500000000000001</v>
      </c>
      <c r="K134">
        <f t="shared" si="16"/>
        <v>2.2126732673267329</v>
      </c>
    </row>
    <row r="135" spans="1:11" x14ac:dyDescent="0.2">
      <c r="A135">
        <v>25.42</v>
      </c>
      <c r="B135">
        <v>7.12</v>
      </c>
      <c r="C135">
        <f t="shared" si="15"/>
        <v>4.0900000000000034</v>
      </c>
      <c r="D135">
        <f t="shared" si="17"/>
        <v>0.36813681368136847</v>
      </c>
      <c r="E135">
        <f t="shared" si="18"/>
        <v>0.14794689468946909</v>
      </c>
      <c r="F135" s="2">
        <v>0.16500000000000001</v>
      </c>
      <c r="K135">
        <f t="shared" si="16"/>
        <v>2.6211341134113435</v>
      </c>
    </row>
    <row r="136" spans="1:11" x14ac:dyDescent="0.2">
      <c r="A136">
        <v>25.43</v>
      </c>
      <c r="B136">
        <v>8.43</v>
      </c>
      <c r="C136">
        <f t="shared" si="15"/>
        <v>4.1000000000000014</v>
      </c>
      <c r="D136">
        <f t="shared" si="17"/>
        <v>0.36903690369036918</v>
      </c>
      <c r="E136">
        <f t="shared" si="18"/>
        <v>0.14828172817281735</v>
      </c>
      <c r="F136" s="2">
        <v>0.16500000000000001</v>
      </c>
      <c r="K136">
        <f t="shared" si="16"/>
        <v>3.110981098109812</v>
      </c>
    </row>
    <row r="137" spans="1:11" x14ac:dyDescent="0.2">
      <c r="A137">
        <v>25.45</v>
      </c>
      <c r="B137">
        <v>9.8699999999999992</v>
      </c>
      <c r="C137">
        <f t="shared" si="15"/>
        <v>4.120000000000001</v>
      </c>
      <c r="D137">
        <f t="shared" si="17"/>
        <v>0.37083708370837093</v>
      </c>
      <c r="E137">
        <f t="shared" si="18"/>
        <v>0.148951395139514</v>
      </c>
      <c r="F137" s="2">
        <v>0.16500000000000001</v>
      </c>
      <c r="K137">
        <f t="shared" si="16"/>
        <v>3.6601620162016206</v>
      </c>
    </row>
    <row r="138" spans="1:11" x14ac:dyDescent="0.2">
      <c r="A138">
        <v>25.47</v>
      </c>
      <c r="B138">
        <v>11.18</v>
      </c>
      <c r="C138">
        <f t="shared" si="15"/>
        <v>4.1400000000000006</v>
      </c>
      <c r="D138">
        <f t="shared" si="17"/>
        <v>0.37263726372637268</v>
      </c>
      <c r="E138">
        <f t="shared" si="18"/>
        <v>0.14962106210621065</v>
      </c>
      <c r="F138" s="2">
        <v>0.16500000000000001</v>
      </c>
      <c r="K138">
        <f t="shared" si="16"/>
        <v>4.1660846084608467</v>
      </c>
    </row>
    <row r="139" spans="1:11" x14ac:dyDescent="0.2">
      <c r="A139">
        <v>25.48</v>
      </c>
      <c r="B139">
        <v>12.33</v>
      </c>
      <c r="C139">
        <f t="shared" si="15"/>
        <v>4.1500000000000021</v>
      </c>
      <c r="D139">
        <f t="shared" si="17"/>
        <v>0.37353735373537372</v>
      </c>
      <c r="E139">
        <f t="shared" si="18"/>
        <v>0.14995589558955905</v>
      </c>
      <c r="F139" s="2">
        <v>0.16500000000000001</v>
      </c>
      <c r="K139">
        <f t="shared" si="16"/>
        <v>4.6057155715571581</v>
      </c>
    </row>
    <row r="140" spans="1:11" x14ac:dyDescent="0.2">
      <c r="A140">
        <v>25.5</v>
      </c>
      <c r="B140">
        <v>13.69</v>
      </c>
      <c r="C140">
        <f t="shared" si="15"/>
        <v>4.1700000000000017</v>
      </c>
      <c r="D140">
        <f t="shared" si="17"/>
        <v>0.37533753375337553</v>
      </c>
      <c r="E140">
        <f t="shared" si="18"/>
        <v>0.1506255625562557</v>
      </c>
      <c r="F140" s="2">
        <v>0.16500000000000001</v>
      </c>
      <c r="K140">
        <f t="shared" si="16"/>
        <v>5.1383708370837109</v>
      </c>
    </row>
    <row r="141" spans="1:11" x14ac:dyDescent="0.2">
      <c r="A141">
        <v>25.52</v>
      </c>
      <c r="B141">
        <v>15.25</v>
      </c>
      <c r="C141">
        <f t="shared" si="15"/>
        <v>4.1900000000000013</v>
      </c>
      <c r="D141">
        <f t="shared" si="17"/>
        <v>0.37713771377137728</v>
      </c>
      <c r="E141">
        <f t="shared" si="18"/>
        <v>0.15129522952295235</v>
      </c>
      <c r="F141" s="2">
        <v>0.16500000000000001</v>
      </c>
      <c r="K141">
        <f t="shared" si="16"/>
        <v>5.7513501350135039</v>
      </c>
    </row>
    <row r="142" spans="1:11" x14ac:dyDescent="0.2">
      <c r="A142">
        <v>25.53</v>
      </c>
      <c r="B142">
        <v>16.91</v>
      </c>
      <c r="C142">
        <f t="shared" si="15"/>
        <v>4.2000000000000028</v>
      </c>
      <c r="D142">
        <f t="shared" si="17"/>
        <v>0.37803780378037832</v>
      </c>
      <c r="E142">
        <f t="shared" si="18"/>
        <v>0.15163006300630075</v>
      </c>
      <c r="F142" s="2">
        <v>0.16500000000000001</v>
      </c>
      <c r="K142">
        <f t="shared" si="16"/>
        <v>6.3926192619261979</v>
      </c>
    </row>
    <row r="143" spans="1:11" x14ac:dyDescent="0.2">
      <c r="A143">
        <v>25.55</v>
      </c>
      <c r="B143">
        <v>18.149999999999999</v>
      </c>
      <c r="C143">
        <f t="shared" si="15"/>
        <v>4.2200000000000024</v>
      </c>
      <c r="D143">
        <f t="shared" si="17"/>
        <v>0.37983798379838007</v>
      </c>
      <c r="E143">
        <f t="shared" si="18"/>
        <v>0.1522997299729974</v>
      </c>
      <c r="F143" s="2">
        <v>0.16500000000000001</v>
      </c>
      <c r="K143">
        <f t="shared" si="16"/>
        <v>6.894059405940598</v>
      </c>
    </row>
    <row r="144" spans="1:11" x14ac:dyDescent="0.2">
      <c r="A144">
        <v>25.57</v>
      </c>
      <c r="B144">
        <v>18.73</v>
      </c>
      <c r="C144">
        <f t="shared" si="15"/>
        <v>4.240000000000002</v>
      </c>
      <c r="D144">
        <f t="shared" si="17"/>
        <v>0.38163816381638183</v>
      </c>
      <c r="E144">
        <f t="shared" si="18"/>
        <v>0.15296939693969405</v>
      </c>
      <c r="F144" s="2">
        <v>0.16500000000000001</v>
      </c>
      <c r="K144">
        <f t="shared" si="16"/>
        <v>7.1480828082808321</v>
      </c>
    </row>
    <row r="145" spans="1:11" x14ac:dyDescent="0.2">
      <c r="A145">
        <v>25.58</v>
      </c>
      <c r="B145">
        <v>18.98</v>
      </c>
      <c r="C145">
        <f t="shared" si="15"/>
        <v>4.25</v>
      </c>
      <c r="D145">
        <f t="shared" si="17"/>
        <v>0.38253825382538253</v>
      </c>
      <c r="E145">
        <f t="shared" si="18"/>
        <v>0.15330423042304231</v>
      </c>
      <c r="F145" s="2">
        <v>0.16500000000000001</v>
      </c>
      <c r="K145">
        <f t="shared" si="16"/>
        <v>7.2605760576057605</v>
      </c>
    </row>
    <row r="146" spans="1:11" x14ac:dyDescent="0.2">
      <c r="A146">
        <v>25.6</v>
      </c>
      <c r="B146">
        <v>19.760000000000002</v>
      </c>
      <c r="C146">
        <f t="shared" si="15"/>
        <v>4.2700000000000031</v>
      </c>
      <c r="D146">
        <f t="shared" si="17"/>
        <v>0.38433843384338462</v>
      </c>
      <c r="E146">
        <f t="shared" si="18"/>
        <v>0.1539738973897391</v>
      </c>
      <c r="F146" s="2">
        <v>0.16500000000000001</v>
      </c>
      <c r="K146">
        <f t="shared" si="16"/>
        <v>7.5945274527452806</v>
      </c>
    </row>
    <row r="147" spans="1:11" x14ac:dyDescent="0.2">
      <c r="A147">
        <v>25.62</v>
      </c>
      <c r="B147">
        <v>21.36</v>
      </c>
      <c r="C147">
        <f t="shared" si="15"/>
        <v>4.2900000000000027</v>
      </c>
      <c r="D147">
        <f t="shared" si="17"/>
        <v>0.38613861386138643</v>
      </c>
      <c r="E147">
        <f t="shared" si="18"/>
        <v>0.15464356435643575</v>
      </c>
      <c r="F147" s="2">
        <v>0.16600000000000001</v>
      </c>
      <c r="K147">
        <f t="shared" si="16"/>
        <v>8.2479207920792135</v>
      </c>
    </row>
    <row r="148" spans="1:11" x14ac:dyDescent="0.2">
      <c r="A148">
        <v>25.63</v>
      </c>
      <c r="B148">
        <v>23.3</v>
      </c>
      <c r="C148">
        <f t="shared" si="15"/>
        <v>4.3000000000000007</v>
      </c>
      <c r="D148">
        <f t="shared" si="17"/>
        <v>0.38703870387038714</v>
      </c>
      <c r="E148">
        <f t="shared" si="18"/>
        <v>0.15497839783978401</v>
      </c>
      <c r="F148" s="2">
        <v>0.16600000000000001</v>
      </c>
      <c r="K148">
        <f t="shared" si="16"/>
        <v>9.01800180018002</v>
      </c>
    </row>
    <row r="149" spans="1:11" x14ac:dyDescent="0.2">
      <c r="A149">
        <v>25.65</v>
      </c>
      <c r="B149">
        <v>25.34</v>
      </c>
      <c r="C149">
        <f t="shared" si="15"/>
        <v>4.32</v>
      </c>
      <c r="D149">
        <f t="shared" si="17"/>
        <v>0.38883888388838889</v>
      </c>
      <c r="E149">
        <f t="shared" si="18"/>
        <v>0.15564806480648066</v>
      </c>
      <c r="F149" s="2">
        <v>0.16600000000000001</v>
      </c>
      <c r="K149">
        <f t="shared" si="16"/>
        <v>9.8531773177317739</v>
      </c>
    </row>
    <row r="150" spans="1:11" x14ac:dyDescent="0.2">
      <c r="A150">
        <v>25.67</v>
      </c>
      <c r="B150">
        <v>27.39</v>
      </c>
      <c r="C150">
        <f t="shared" si="15"/>
        <v>4.3400000000000034</v>
      </c>
      <c r="D150">
        <f t="shared" si="17"/>
        <v>0.39063906390639097</v>
      </c>
      <c r="E150">
        <f t="shared" si="18"/>
        <v>0.15631773177317745</v>
      </c>
      <c r="F150" s="2">
        <v>0.16600000000000001</v>
      </c>
      <c r="K150">
        <f t="shared" si="16"/>
        <v>10.699603960396049</v>
      </c>
    </row>
    <row r="151" spans="1:11" x14ac:dyDescent="0.2">
      <c r="A151">
        <v>25.68</v>
      </c>
      <c r="B151">
        <v>29.3</v>
      </c>
      <c r="C151">
        <f t="shared" si="15"/>
        <v>4.3500000000000014</v>
      </c>
      <c r="D151">
        <f t="shared" si="17"/>
        <v>0.39153915391539168</v>
      </c>
      <c r="E151">
        <f t="shared" si="18"/>
        <v>0.15665256525652571</v>
      </c>
      <c r="F151" s="2">
        <v>0.16600000000000001</v>
      </c>
      <c r="K151">
        <f t="shared" si="16"/>
        <v>11.472097209720976</v>
      </c>
    </row>
    <row r="152" spans="1:11" x14ac:dyDescent="0.2">
      <c r="A152">
        <v>25.7</v>
      </c>
      <c r="B152">
        <v>30.84</v>
      </c>
      <c r="C152">
        <f t="shared" si="15"/>
        <v>4.370000000000001</v>
      </c>
      <c r="D152">
        <f t="shared" si="17"/>
        <v>0.39333933393339343</v>
      </c>
      <c r="E152">
        <f t="shared" si="18"/>
        <v>0.15732223222322236</v>
      </c>
      <c r="F152" s="2">
        <v>0.16600000000000001</v>
      </c>
      <c r="K152">
        <f t="shared" si="16"/>
        <v>12.130585058505853</v>
      </c>
    </row>
    <row r="153" spans="1:11" x14ac:dyDescent="0.2">
      <c r="A153">
        <v>25.72</v>
      </c>
      <c r="B153">
        <v>31.58</v>
      </c>
      <c r="C153">
        <f t="shared" si="15"/>
        <v>4.3900000000000006</v>
      </c>
      <c r="D153">
        <f t="shared" si="17"/>
        <v>0.39513951395139524</v>
      </c>
      <c r="E153">
        <f t="shared" si="18"/>
        <v>0.15799189918991904</v>
      </c>
      <c r="F153" s="2">
        <v>0.16600000000000001</v>
      </c>
      <c r="K153">
        <f t="shared" si="16"/>
        <v>12.47850585058506</v>
      </c>
    </row>
    <row r="154" spans="1:11" x14ac:dyDescent="0.2">
      <c r="A154">
        <v>25.73</v>
      </c>
      <c r="B154">
        <v>30.99</v>
      </c>
      <c r="C154">
        <f t="shared" si="15"/>
        <v>4.4000000000000021</v>
      </c>
      <c r="D154">
        <f t="shared" si="17"/>
        <v>0.39603960396039622</v>
      </c>
      <c r="E154">
        <f t="shared" si="18"/>
        <v>0.15832673267326741</v>
      </c>
      <c r="F154" s="2">
        <v>0.16700000000000001</v>
      </c>
      <c r="K154">
        <f t="shared" si="16"/>
        <v>12.273267326732679</v>
      </c>
    </row>
    <row r="155" spans="1:11" x14ac:dyDescent="0.2">
      <c r="A155">
        <v>25.75</v>
      </c>
      <c r="B155">
        <v>29.63</v>
      </c>
      <c r="C155">
        <f t="shared" si="15"/>
        <v>4.4200000000000017</v>
      </c>
      <c r="D155">
        <f t="shared" si="17"/>
        <v>0.39783978397839803</v>
      </c>
      <c r="E155">
        <f t="shared" si="18"/>
        <v>0.15899639963996406</v>
      </c>
      <c r="F155" s="2">
        <v>0.16700000000000001</v>
      </c>
      <c r="K155">
        <f t="shared" si="16"/>
        <v>11.787992799279934</v>
      </c>
    </row>
    <row r="156" spans="1:11" x14ac:dyDescent="0.2">
      <c r="A156">
        <v>25.77</v>
      </c>
      <c r="B156">
        <v>28.39</v>
      </c>
      <c r="C156">
        <f t="shared" si="15"/>
        <v>4.4400000000000013</v>
      </c>
      <c r="D156">
        <f t="shared" si="17"/>
        <v>0.39963996399639978</v>
      </c>
      <c r="E156">
        <f t="shared" si="18"/>
        <v>0.15966606660666072</v>
      </c>
      <c r="F156" s="2">
        <v>0.16700000000000001</v>
      </c>
      <c r="K156">
        <f t="shared" si="16"/>
        <v>11.345778577857789</v>
      </c>
    </row>
    <row r="157" spans="1:11" x14ac:dyDescent="0.2">
      <c r="A157">
        <v>25.78</v>
      </c>
      <c r="B157">
        <v>27.73</v>
      </c>
      <c r="C157">
        <f t="shared" si="15"/>
        <v>4.4500000000000028</v>
      </c>
      <c r="D157">
        <f t="shared" si="17"/>
        <v>0.40054005400540083</v>
      </c>
      <c r="E157">
        <f t="shared" si="18"/>
        <v>0.16000090009000911</v>
      </c>
      <c r="F157" s="2">
        <v>0.16700000000000001</v>
      </c>
      <c r="K157">
        <f t="shared" si="16"/>
        <v>11.106975697569766</v>
      </c>
    </row>
    <row r="158" spans="1:11" x14ac:dyDescent="0.2">
      <c r="A158">
        <v>25.8</v>
      </c>
      <c r="B158">
        <v>27.47</v>
      </c>
      <c r="C158">
        <f t="shared" si="15"/>
        <v>4.4700000000000024</v>
      </c>
      <c r="D158">
        <f t="shared" si="17"/>
        <v>0.40234023402340258</v>
      </c>
      <c r="E158">
        <f t="shared" si="18"/>
        <v>0.16067056705670577</v>
      </c>
      <c r="F158" s="2">
        <v>0.16700000000000001</v>
      </c>
      <c r="K158">
        <f t="shared" si="16"/>
        <v>11.052286228622869</v>
      </c>
    </row>
    <row r="159" spans="1:11" x14ac:dyDescent="0.2">
      <c r="A159">
        <v>25.82</v>
      </c>
      <c r="B159">
        <v>27.37</v>
      </c>
      <c r="C159">
        <f t="shared" si="15"/>
        <v>4.490000000000002</v>
      </c>
      <c r="D159">
        <f t="shared" si="17"/>
        <v>0.40414041404140433</v>
      </c>
      <c r="E159">
        <f t="shared" si="18"/>
        <v>0.16134023402340242</v>
      </c>
      <c r="F159" s="2">
        <v>0.16700000000000001</v>
      </c>
      <c r="K159">
        <f t="shared" si="16"/>
        <v>11.061323132313237</v>
      </c>
    </row>
    <row r="160" spans="1:11" x14ac:dyDescent="0.2">
      <c r="A160">
        <v>25.83</v>
      </c>
      <c r="B160">
        <v>26.94</v>
      </c>
      <c r="C160">
        <f t="shared" si="15"/>
        <v>4.5</v>
      </c>
      <c r="D160">
        <f t="shared" si="17"/>
        <v>0.40504050405040504</v>
      </c>
      <c r="E160">
        <f t="shared" si="18"/>
        <v>0.16167506750675067</v>
      </c>
      <c r="F160" s="2">
        <v>0.16700000000000001</v>
      </c>
      <c r="K160">
        <f t="shared" si="16"/>
        <v>10.911791179117913</v>
      </c>
    </row>
    <row r="161" spans="1:11" x14ac:dyDescent="0.2">
      <c r="A161">
        <v>25.85</v>
      </c>
      <c r="B161">
        <v>26.18</v>
      </c>
      <c r="C161">
        <f t="shared" si="15"/>
        <v>4.5200000000000031</v>
      </c>
      <c r="D161">
        <f t="shared" si="17"/>
        <v>0.40684068406840712</v>
      </c>
      <c r="E161">
        <f t="shared" si="18"/>
        <v>0.16234473447344747</v>
      </c>
      <c r="F161" s="2">
        <v>0.16700000000000001</v>
      </c>
      <c r="K161">
        <f t="shared" si="16"/>
        <v>10.651089108910899</v>
      </c>
    </row>
    <row r="162" spans="1:11" x14ac:dyDescent="0.2">
      <c r="A162">
        <v>25.87</v>
      </c>
      <c r="B162">
        <v>25.39</v>
      </c>
      <c r="C162">
        <f t="shared" ref="C162:C193" si="19">A162-21.33</f>
        <v>4.5400000000000027</v>
      </c>
      <c r="D162">
        <f t="shared" si="17"/>
        <v>0.40864086408640893</v>
      </c>
      <c r="E162">
        <f t="shared" si="18"/>
        <v>0.16301440144014412</v>
      </c>
      <c r="F162" s="2">
        <v>0.16800000000000001</v>
      </c>
      <c r="K162">
        <f t="shared" si="16"/>
        <v>10.375391539153924</v>
      </c>
    </row>
    <row r="163" spans="1:11" x14ac:dyDescent="0.2">
      <c r="A163">
        <v>25.88</v>
      </c>
      <c r="B163">
        <v>24.61</v>
      </c>
      <c r="C163">
        <f t="shared" si="19"/>
        <v>4.5500000000000007</v>
      </c>
      <c r="D163">
        <f t="shared" si="17"/>
        <v>0.40954095409540964</v>
      </c>
      <c r="E163">
        <f t="shared" si="18"/>
        <v>0.1633492349234924</v>
      </c>
      <c r="F163" s="2">
        <v>0.16900000000000001</v>
      </c>
      <c r="K163">
        <f t="shared" si="16"/>
        <v>10.078802880288031</v>
      </c>
    </row>
    <row r="164" spans="1:11" x14ac:dyDescent="0.2">
      <c r="A164">
        <v>25.9</v>
      </c>
      <c r="B164">
        <v>23.79</v>
      </c>
      <c r="C164">
        <f t="shared" si="19"/>
        <v>4.57</v>
      </c>
      <c r="D164">
        <f t="shared" si="17"/>
        <v>0.41134113411341139</v>
      </c>
      <c r="E164">
        <f t="shared" si="18"/>
        <v>0.16401890189018906</v>
      </c>
      <c r="F164" s="2">
        <v>0.16900000000000001</v>
      </c>
      <c r="K164">
        <f t="shared" si="16"/>
        <v>9.7858055805580566</v>
      </c>
    </row>
    <row r="165" spans="1:11" x14ac:dyDescent="0.2">
      <c r="A165">
        <v>25.92</v>
      </c>
      <c r="B165">
        <v>23.28</v>
      </c>
      <c r="C165">
        <f t="shared" si="19"/>
        <v>4.5900000000000034</v>
      </c>
      <c r="D165">
        <f t="shared" si="17"/>
        <v>0.41314131413141347</v>
      </c>
      <c r="E165">
        <f t="shared" si="18"/>
        <v>0.16468856885688582</v>
      </c>
      <c r="F165" s="2">
        <v>0.16900000000000001</v>
      </c>
      <c r="K165">
        <f t="shared" si="16"/>
        <v>9.6179297929793055</v>
      </c>
    </row>
    <row r="166" spans="1:11" x14ac:dyDescent="0.2">
      <c r="A166">
        <v>25.93</v>
      </c>
      <c r="B166">
        <v>23.28</v>
      </c>
      <c r="C166">
        <f t="shared" si="19"/>
        <v>4.6000000000000014</v>
      </c>
      <c r="D166">
        <f t="shared" si="17"/>
        <v>0.41404140414041418</v>
      </c>
      <c r="E166">
        <f t="shared" si="18"/>
        <v>0.16502340234023408</v>
      </c>
      <c r="F166" s="2">
        <v>0.16900000000000001</v>
      </c>
      <c r="K166">
        <f t="shared" si="16"/>
        <v>9.6388838883888432</v>
      </c>
    </row>
    <row r="167" spans="1:11" x14ac:dyDescent="0.2">
      <c r="A167">
        <v>25.95</v>
      </c>
      <c r="B167">
        <v>23.71</v>
      </c>
      <c r="C167">
        <f t="shared" si="19"/>
        <v>4.620000000000001</v>
      </c>
      <c r="D167">
        <f t="shared" si="17"/>
        <v>0.41584158415841593</v>
      </c>
      <c r="E167">
        <f t="shared" si="18"/>
        <v>0.16569306930693073</v>
      </c>
      <c r="F167" s="2">
        <v>0.16900000000000001</v>
      </c>
      <c r="K167">
        <f t="shared" si="16"/>
        <v>9.8596039603960417</v>
      </c>
    </row>
    <row r="168" spans="1:11" x14ac:dyDescent="0.2">
      <c r="A168">
        <v>25.97</v>
      </c>
      <c r="B168">
        <v>24.34</v>
      </c>
      <c r="C168">
        <f t="shared" si="19"/>
        <v>4.6400000000000006</v>
      </c>
      <c r="D168">
        <f t="shared" si="17"/>
        <v>0.41764176417641774</v>
      </c>
      <c r="E168">
        <f t="shared" si="18"/>
        <v>0.16636273627362741</v>
      </c>
      <c r="F168" s="2">
        <v>0.16900000000000001</v>
      </c>
      <c r="K168">
        <f t="shared" si="16"/>
        <v>10.165400540054009</v>
      </c>
    </row>
    <row r="169" spans="1:11" x14ac:dyDescent="0.2">
      <c r="A169">
        <v>25.98</v>
      </c>
      <c r="B169">
        <v>24.63</v>
      </c>
      <c r="C169">
        <f t="shared" si="19"/>
        <v>4.6500000000000021</v>
      </c>
      <c r="D169">
        <f t="shared" si="17"/>
        <v>0.41854185418541878</v>
      </c>
      <c r="E169">
        <f t="shared" si="18"/>
        <v>0.16669756975697581</v>
      </c>
      <c r="F169" s="2">
        <v>0.16900000000000001</v>
      </c>
      <c r="K169">
        <f t="shared" si="16"/>
        <v>10.308685868586863</v>
      </c>
    </row>
    <row r="170" spans="1:11" x14ac:dyDescent="0.2">
      <c r="A170">
        <v>26</v>
      </c>
      <c r="B170">
        <v>24.25</v>
      </c>
      <c r="C170">
        <f t="shared" si="19"/>
        <v>4.6700000000000017</v>
      </c>
      <c r="D170">
        <f t="shared" si="17"/>
        <v>0.42034203420342053</v>
      </c>
      <c r="E170">
        <f t="shared" si="18"/>
        <v>0.16736723672367246</v>
      </c>
      <c r="F170" s="2">
        <v>0.16900000000000001</v>
      </c>
      <c r="K170">
        <f t="shared" si="16"/>
        <v>10.193294329432948</v>
      </c>
    </row>
    <row r="171" spans="1:11" x14ac:dyDescent="0.2">
      <c r="A171">
        <v>26.02</v>
      </c>
      <c r="B171">
        <v>23.33</v>
      </c>
      <c r="C171">
        <f t="shared" si="19"/>
        <v>4.6900000000000013</v>
      </c>
      <c r="D171">
        <f t="shared" si="17"/>
        <v>0.42214221422142229</v>
      </c>
      <c r="E171">
        <f t="shared" si="18"/>
        <v>0.16803690369036911</v>
      </c>
      <c r="F171" s="2">
        <v>0.17</v>
      </c>
      <c r="K171">
        <f t="shared" si="16"/>
        <v>9.8485778577857808</v>
      </c>
    </row>
    <row r="172" spans="1:11" x14ac:dyDescent="0.2">
      <c r="A172">
        <v>26.03</v>
      </c>
      <c r="B172">
        <v>22.14</v>
      </c>
      <c r="C172">
        <f t="shared" si="19"/>
        <v>4.7000000000000028</v>
      </c>
      <c r="D172">
        <f t="shared" si="17"/>
        <v>0.42304230423042333</v>
      </c>
      <c r="E172">
        <f t="shared" si="18"/>
        <v>0.16837173717371748</v>
      </c>
      <c r="F172" s="2">
        <v>0.17</v>
      </c>
      <c r="K172">
        <f t="shared" si="16"/>
        <v>9.3661566156615734</v>
      </c>
    </row>
    <row r="173" spans="1:11" x14ac:dyDescent="0.2">
      <c r="A173">
        <v>26.05</v>
      </c>
      <c r="B173">
        <v>21.05</v>
      </c>
      <c r="C173">
        <f t="shared" si="19"/>
        <v>4.7200000000000024</v>
      </c>
      <c r="D173">
        <f t="shared" si="17"/>
        <v>0.42484248424842508</v>
      </c>
      <c r="E173">
        <f t="shared" si="18"/>
        <v>0.16904140414041413</v>
      </c>
      <c r="F173" s="2">
        <v>0.17100000000000001</v>
      </c>
      <c r="K173">
        <f t="shared" si="16"/>
        <v>8.9429342934293476</v>
      </c>
    </row>
    <row r="174" spans="1:11" x14ac:dyDescent="0.2">
      <c r="A174">
        <v>26.07</v>
      </c>
      <c r="B174">
        <v>20.67</v>
      </c>
      <c r="C174">
        <f t="shared" si="19"/>
        <v>4.740000000000002</v>
      </c>
      <c r="D174">
        <f t="shared" si="17"/>
        <v>0.42664266426642683</v>
      </c>
      <c r="E174">
        <f t="shared" si="18"/>
        <v>0.16971107110711078</v>
      </c>
      <c r="F174" s="2">
        <v>0.17100000000000001</v>
      </c>
      <c r="K174">
        <f t="shared" si="16"/>
        <v>8.8187038703870435</v>
      </c>
    </row>
    <row r="175" spans="1:11" x14ac:dyDescent="0.2">
      <c r="A175">
        <v>26.08</v>
      </c>
      <c r="B175">
        <v>21.08</v>
      </c>
      <c r="C175">
        <f t="shared" si="19"/>
        <v>4.75</v>
      </c>
      <c r="D175">
        <f t="shared" si="17"/>
        <v>0.42754275427542754</v>
      </c>
      <c r="E175">
        <f t="shared" si="18"/>
        <v>0.17004590459045904</v>
      </c>
      <c r="F175" s="2">
        <v>0.17100000000000001</v>
      </c>
      <c r="K175">
        <f t="shared" si="16"/>
        <v>9.0126012601260115</v>
      </c>
    </row>
    <row r="176" spans="1:11" x14ac:dyDescent="0.2">
      <c r="A176">
        <v>26.1</v>
      </c>
      <c r="B176">
        <v>21.71</v>
      </c>
      <c r="C176">
        <f t="shared" si="19"/>
        <v>4.7700000000000031</v>
      </c>
      <c r="D176">
        <f t="shared" si="17"/>
        <v>0.42934293429342962</v>
      </c>
      <c r="E176">
        <f t="shared" si="18"/>
        <v>0.17071557155715583</v>
      </c>
      <c r="F176" s="2">
        <v>0.17100000000000001</v>
      </c>
      <c r="K176">
        <f t="shared" si="16"/>
        <v>9.3210351035103578</v>
      </c>
    </row>
    <row r="177" spans="1:11" x14ac:dyDescent="0.2">
      <c r="A177">
        <v>26.12</v>
      </c>
      <c r="B177">
        <v>21.61</v>
      </c>
      <c r="C177">
        <f t="shared" si="19"/>
        <v>4.7900000000000027</v>
      </c>
      <c r="D177">
        <f t="shared" si="17"/>
        <v>0.43114311431143143</v>
      </c>
      <c r="E177">
        <f t="shared" si="18"/>
        <v>0.17138523852385251</v>
      </c>
      <c r="F177" s="2">
        <v>0.17199999999999999</v>
      </c>
      <c r="K177">
        <f t="shared" si="16"/>
        <v>9.3170027002700326</v>
      </c>
    </row>
    <row r="178" spans="1:11" x14ac:dyDescent="0.2">
      <c r="A178">
        <v>26.13</v>
      </c>
      <c r="B178">
        <v>20.62</v>
      </c>
      <c r="C178">
        <f t="shared" si="19"/>
        <v>4.8000000000000007</v>
      </c>
      <c r="D178">
        <f t="shared" si="17"/>
        <v>0.43204320432043214</v>
      </c>
      <c r="E178">
        <f t="shared" si="18"/>
        <v>0.17172007200720077</v>
      </c>
      <c r="F178" s="2">
        <v>0.17199999999999999</v>
      </c>
      <c r="K178">
        <f t="shared" si="16"/>
        <v>8.9087308730873112</v>
      </c>
    </row>
    <row r="179" spans="1:11" x14ac:dyDescent="0.2">
      <c r="A179">
        <v>26.15</v>
      </c>
      <c r="B179">
        <v>19</v>
      </c>
      <c r="C179">
        <f t="shared" si="19"/>
        <v>4.82</v>
      </c>
      <c r="D179">
        <f t="shared" si="17"/>
        <v>0.43384338433843389</v>
      </c>
      <c r="E179">
        <f t="shared" si="18"/>
        <v>0.17238973897389742</v>
      </c>
      <c r="F179" s="2">
        <v>0.17199999999999999</v>
      </c>
      <c r="K179">
        <f t="shared" si="16"/>
        <v>8.2430243024302445</v>
      </c>
    </row>
    <row r="180" spans="1:11" x14ac:dyDescent="0.2">
      <c r="A180">
        <v>26.17</v>
      </c>
      <c r="B180">
        <v>17.39</v>
      </c>
      <c r="C180">
        <f t="shared" si="19"/>
        <v>4.8400000000000034</v>
      </c>
      <c r="D180">
        <f t="shared" si="17"/>
        <v>0.43564356435643597</v>
      </c>
      <c r="E180">
        <f t="shared" si="18"/>
        <v>0.17305940594059419</v>
      </c>
      <c r="F180" s="2">
        <v>0.17199999999999999</v>
      </c>
      <c r="K180">
        <f t="shared" si="16"/>
        <v>7.5758415841584217</v>
      </c>
    </row>
    <row r="181" spans="1:11" x14ac:dyDescent="0.2">
      <c r="A181">
        <v>26.18</v>
      </c>
      <c r="B181">
        <v>16.22</v>
      </c>
      <c r="C181">
        <f t="shared" si="19"/>
        <v>4.8500000000000014</v>
      </c>
      <c r="D181">
        <f t="shared" si="17"/>
        <v>0.43654365436543668</v>
      </c>
      <c r="E181">
        <f t="shared" si="18"/>
        <v>0.17339423942394244</v>
      </c>
      <c r="F181" s="2">
        <v>0.17199999999999999</v>
      </c>
      <c r="K181">
        <f t="shared" si="16"/>
        <v>7.0807380738073826</v>
      </c>
    </row>
    <row r="182" spans="1:11" x14ac:dyDescent="0.2">
      <c r="A182">
        <v>26.2</v>
      </c>
      <c r="B182">
        <v>15.29</v>
      </c>
      <c r="C182">
        <f t="shared" si="19"/>
        <v>4.870000000000001</v>
      </c>
      <c r="D182">
        <f t="shared" si="17"/>
        <v>0.43834383438343844</v>
      </c>
      <c r="E182">
        <f t="shared" si="18"/>
        <v>0.17406390639063909</v>
      </c>
      <c r="F182" s="2">
        <v>0.17299999999999999</v>
      </c>
      <c r="K182">
        <f t="shared" si="16"/>
        <v>6.7022772277227736</v>
      </c>
    </row>
    <row r="183" spans="1:11" x14ac:dyDescent="0.2">
      <c r="A183">
        <v>26.22</v>
      </c>
      <c r="B183">
        <v>14.46</v>
      </c>
      <c r="C183">
        <f t="shared" si="19"/>
        <v>4.8900000000000006</v>
      </c>
      <c r="D183">
        <f t="shared" si="17"/>
        <v>0.44014401440144024</v>
      </c>
      <c r="E183">
        <f t="shared" si="18"/>
        <v>0.17473357335733578</v>
      </c>
      <c r="F183" s="2">
        <v>0.17399999999999999</v>
      </c>
      <c r="K183">
        <f t="shared" si="16"/>
        <v>6.3644824482448259</v>
      </c>
    </row>
    <row r="184" spans="1:11" x14ac:dyDescent="0.2">
      <c r="A184">
        <v>26.23</v>
      </c>
      <c r="B184">
        <v>13.74</v>
      </c>
      <c r="C184">
        <f t="shared" si="19"/>
        <v>4.9000000000000021</v>
      </c>
      <c r="D184">
        <f t="shared" si="17"/>
        <v>0.44104410441044128</v>
      </c>
      <c r="E184">
        <f t="shared" si="18"/>
        <v>0.17506840684068417</v>
      </c>
      <c r="F184" s="2">
        <v>0.17499999999999999</v>
      </c>
      <c r="K184">
        <f t="shared" si="16"/>
        <v>6.0599459945994631</v>
      </c>
    </row>
    <row r="185" spans="1:11" x14ac:dyDescent="0.2">
      <c r="A185">
        <v>26.25</v>
      </c>
      <c r="B185">
        <v>13.12</v>
      </c>
      <c r="C185">
        <f t="shared" si="19"/>
        <v>4.9200000000000017</v>
      </c>
      <c r="D185">
        <f t="shared" si="17"/>
        <v>0.44284428442844304</v>
      </c>
      <c r="E185">
        <f t="shared" si="18"/>
        <v>0.17573807380738082</v>
      </c>
      <c r="F185" s="2">
        <v>0.18099999999999999</v>
      </c>
      <c r="K185">
        <f t="shared" si="16"/>
        <v>5.8101170117011725</v>
      </c>
    </row>
    <row r="186" spans="1:11" x14ac:dyDescent="0.2">
      <c r="A186">
        <v>26.27</v>
      </c>
      <c r="B186">
        <v>12.34</v>
      </c>
      <c r="C186">
        <f t="shared" si="19"/>
        <v>4.9400000000000013</v>
      </c>
      <c r="D186">
        <f t="shared" si="17"/>
        <v>0.44464446444644479</v>
      </c>
      <c r="E186">
        <f t="shared" si="18"/>
        <v>0.17640774077407748</v>
      </c>
      <c r="F186" s="2">
        <v>0.18099999999999999</v>
      </c>
      <c r="K186">
        <f t="shared" si="16"/>
        <v>5.4869126912691284</v>
      </c>
    </row>
    <row r="187" spans="1:11" x14ac:dyDescent="0.2">
      <c r="A187">
        <v>26.28</v>
      </c>
      <c r="B187">
        <v>11.18</v>
      </c>
      <c r="C187">
        <f t="shared" si="19"/>
        <v>4.9500000000000028</v>
      </c>
      <c r="D187">
        <f t="shared" si="17"/>
        <v>0.44554455445544583</v>
      </c>
      <c r="E187">
        <f t="shared" si="18"/>
        <v>0.17674257425742584</v>
      </c>
      <c r="F187" s="2">
        <v>0.183</v>
      </c>
      <c r="K187">
        <f t="shared" si="16"/>
        <v>4.9811881188118843</v>
      </c>
    </row>
    <row r="188" spans="1:11" x14ac:dyDescent="0.2">
      <c r="A188">
        <v>26.3</v>
      </c>
      <c r="B188">
        <v>9.81</v>
      </c>
      <c r="C188">
        <f t="shared" si="19"/>
        <v>4.9700000000000024</v>
      </c>
      <c r="D188">
        <f t="shared" si="17"/>
        <v>0.44734473447344758</v>
      </c>
      <c r="E188">
        <f t="shared" si="18"/>
        <v>0.1774122412241225</v>
      </c>
      <c r="F188" s="2">
        <v>0.183</v>
      </c>
      <c r="K188">
        <f t="shared" si="16"/>
        <v>4.3884518451845214</v>
      </c>
    </row>
    <row r="189" spans="1:11" x14ac:dyDescent="0.2">
      <c r="A189">
        <v>26.32</v>
      </c>
      <c r="B189">
        <v>8.6300000000000008</v>
      </c>
      <c r="C189">
        <f t="shared" si="19"/>
        <v>4.990000000000002</v>
      </c>
      <c r="D189">
        <f t="shared" si="17"/>
        <v>0.44914491449144933</v>
      </c>
      <c r="E189">
        <f t="shared" si="18"/>
        <v>0.17808190819081915</v>
      </c>
      <c r="F189" s="2">
        <v>0.183</v>
      </c>
      <c r="K189">
        <f t="shared" si="16"/>
        <v>3.8761206120612082</v>
      </c>
    </row>
    <row r="190" spans="1:11" x14ac:dyDescent="0.2">
      <c r="A190">
        <v>26.33</v>
      </c>
      <c r="B190">
        <v>7.7</v>
      </c>
      <c r="C190">
        <f t="shared" si="19"/>
        <v>5</v>
      </c>
      <c r="D190">
        <f t="shared" si="17"/>
        <v>0.45004500450045004</v>
      </c>
      <c r="E190">
        <f t="shared" si="18"/>
        <v>0.17841674167416743</v>
      </c>
      <c r="F190" s="2">
        <v>0.183</v>
      </c>
      <c r="K190">
        <f t="shared" si="16"/>
        <v>3.4653465346534653</v>
      </c>
    </row>
    <row r="191" spans="1:11" x14ac:dyDescent="0.2">
      <c r="A191">
        <v>26.35</v>
      </c>
      <c r="B191">
        <v>6.96</v>
      </c>
      <c r="C191">
        <f t="shared" si="19"/>
        <v>5.0200000000000031</v>
      </c>
      <c r="D191">
        <f t="shared" si="17"/>
        <v>0.45184518451845213</v>
      </c>
      <c r="E191">
        <f t="shared" si="18"/>
        <v>0.1790864086408642</v>
      </c>
      <c r="F191" s="2">
        <v>0.184</v>
      </c>
      <c r="K191">
        <f t="shared" si="16"/>
        <v>3.1448424842484268</v>
      </c>
    </row>
    <row r="192" spans="1:11" x14ac:dyDescent="0.2">
      <c r="A192">
        <v>26.37</v>
      </c>
      <c r="B192">
        <v>6.14</v>
      </c>
      <c r="C192">
        <f t="shared" si="19"/>
        <v>5.0400000000000027</v>
      </c>
      <c r="D192">
        <f t="shared" si="17"/>
        <v>0.45364536453645393</v>
      </c>
      <c r="E192">
        <f t="shared" si="18"/>
        <v>0.17975607560756088</v>
      </c>
      <c r="F192" s="2">
        <v>0.184</v>
      </c>
      <c r="K192">
        <f t="shared" si="16"/>
        <v>2.7853825382538271</v>
      </c>
    </row>
    <row r="193" spans="1:11" x14ac:dyDescent="0.2">
      <c r="A193">
        <v>26.38</v>
      </c>
      <c r="B193">
        <v>4.01</v>
      </c>
      <c r="C193">
        <f t="shared" si="19"/>
        <v>5.0500000000000007</v>
      </c>
      <c r="D193">
        <f t="shared" si="17"/>
        <v>0.45454545454545464</v>
      </c>
      <c r="E193">
        <f t="shared" si="18"/>
        <v>0.18009090909090913</v>
      </c>
      <c r="F193" s="2">
        <v>0.184</v>
      </c>
      <c r="K193">
        <f t="shared" si="16"/>
        <v>1.822727272727273</v>
      </c>
    </row>
    <row r="194" spans="1:11" x14ac:dyDescent="0.2">
      <c r="A194">
        <v>26.83</v>
      </c>
      <c r="B194">
        <v>2.4</v>
      </c>
      <c r="C194">
        <f t="shared" ref="C194:C201" si="20">A194-21.33</f>
        <v>5.5</v>
      </c>
      <c r="D194">
        <f t="shared" si="17"/>
        <v>0.4950495049504951</v>
      </c>
      <c r="E194">
        <f t="shared" si="18"/>
        <v>0.19515841584158419</v>
      </c>
      <c r="F194" s="2">
        <v>0.184</v>
      </c>
      <c r="K194">
        <f t="shared" ref="K194:K201" si="21">B194*D194</f>
        <v>1.1881188118811883</v>
      </c>
    </row>
    <row r="195" spans="1:11" x14ac:dyDescent="0.2">
      <c r="A195">
        <v>26.85</v>
      </c>
      <c r="B195">
        <v>5.93</v>
      </c>
      <c r="C195">
        <f t="shared" si="20"/>
        <v>5.5200000000000031</v>
      </c>
      <c r="D195">
        <f t="shared" ref="D195:D201" si="22">C195/11.11</f>
        <v>0.49684968496849713</v>
      </c>
      <c r="E195">
        <f t="shared" ref="E195:E201" si="23">D195*0.372+0.011</f>
        <v>0.19582808280828093</v>
      </c>
      <c r="F195" s="2">
        <v>0.185</v>
      </c>
      <c r="K195">
        <f t="shared" si="21"/>
        <v>2.9463186318631878</v>
      </c>
    </row>
    <row r="196" spans="1:11" x14ac:dyDescent="0.2">
      <c r="A196">
        <v>26.87</v>
      </c>
      <c r="B196">
        <v>6.44</v>
      </c>
      <c r="C196">
        <f t="shared" si="20"/>
        <v>5.5400000000000027</v>
      </c>
      <c r="D196">
        <f t="shared" si="22"/>
        <v>0.49864986498649894</v>
      </c>
      <c r="E196">
        <f t="shared" si="23"/>
        <v>0.19649774977497761</v>
      </c>
      <c r="F196" s="2">
        <v>0.185</v>
      </c>
      <c r="K196">
        <f t="shared" si="21"/>
        <v>3.2113051305130536</v>
      </c>
    </row>
    <row r="197" spans="1:11" x14ac:dyDescent="0.2">
      <c r="A197">
        <v>26.88</v>
      </c>
      <c r="B197">
        <v>6.42</v>
      </c>
      <c r="C197">
        <f t="shared" si="20"/>
        <v>5.5500000000000007</v>
      </c>
      <c r="D197">
        <f t="shared" si="22"/>
        <v>0.49954995499549965</v>
      </c>
      <c r="E197">
        <f t="shared" si="23"/>
        <v>0.19683258325832587</v>
      </c>
      <c r="F197" s="2">
        <v>0.185</v>
      </c>
      <c r="K197">
        <f t="shared" si="21"/>
        <v>3.2071107110711079</v>
      </c>
    </row>
    <row r="198" spans="1:11" x14ac:dyDescent="0.2">
      <c r="A198">
        <v>26.9</v>
      </c>
      <c r="B198">
        <v>4.26</v>
      </c>
      <c r="C198">
        <f t="shared" si="20"/>
        <v>5.57</v>
      </c>
      <c r="D198">
        <f t="shared" si="22"/>
        <v>0.50135013501350145</v>
      </c>
      <c r="E198">
        <f t="shared" si="23"/>
        <v>0.19750225022502255</v>
      </c>
      <c r="F198" s="2">
        <v>0.185</v>
      </c>
      <c r="K198">
        <f t="shared" si="21"/>
        <v>2.1357515751575162</v>
      </c>
    </row>
    <row r="199" spans="1:11" x14ac:dyDescent="0.2">
      <c r="A199">
        <v>26.97</v>
      </c>
      <c r="B199">
        <v>2.58</v>
      </c>
      <c r="C199">
        <f t="shared" si="20"/>
        <v>5.6400000000000006</v>
      </c>
      <c r="D199">
        <f t="shared" si="22"/>
        <v>0.50765076507650775</v>
      </c>
      <c r="E199">
        <f t="shared" si="23"/>
        <v>0.1998460846084609</v>
      </c>
      <c r="F199" s="2">
        <v>0.185</v>
      </c>
      <c r="K199">
        <f t="shared" si="21"/>
        <v>1.3097389738973901</v>
      </c>
    </row>
    <row r="200" spans="1:11" x14ac:dyDescent="0.2">
      <c r="A200">
        <v>26.98</v>
      </c>
      <c r="B200">
        <v>5.89</v>
      </c>
      <c r="C200">
        <f t="shared" si="20"/>
        <v>5.6500000000000021</v>
      </c>
      <c r="D200">
        <f t="shared" si="22"/>
        <v>0.50855085508550879</v>
      </c>
      <c r="E200">
        <f t="shared" si="23"/>
        <v>0.20018091809180927</v>
      </c>
      <c r="F200" s="2">
        <v>0.186</v>
      </c>
      <c r="K200">
        <f t="shared" si="21"/>
        <v>2.9953645364536468</v>
      </c>
    </row>
    <row r="201" spans="1:11" x14ac:dyDescent="0.2">
      <c r="A201">
        <v>27</v>
      </c>
      <c r="B201">
        <v>4.04</v>
      </c>
      <c r="C201">
        <f t="shared" si="20"/>
        <v>5.6700000000000017</v>
      </c>
      <c r="D201">
        <f t="shared" si="22"/>
        <v>0.51035103510351054</v>
      </c>
      <c r="E201">
        <f t="shared" si="23"/>
        <v>0.20085058505850592</v>
      </c>
      <c r="F201" s="2">
        <v>0.186</v>
      </c>
      <c r="K201">
        <f t="shared" si="21"/>
        <v>2.0618181818181824</v>
      </c>
    </row>
    <row r="202" spans="1:11" x14ac:dyDescent="0.2">
      <c r="F202" s="2">
        <v>0.186</v>
      </c>
    </row>
    <row r="203" spans="1:11" x14ac:dyDescent="0.2">
      <c r="F203" s="2">
        <v>0.186</v>
      </c>
    </row>
    <row r="204" spans="1:11" x14ac:dyDescent="0.2">
      <c r="F204" s="2">
        <v>0.187</v>
      </c>
    </row>
    <row r="205" spans="1:11" x14ac:dyDescent="0.2">
      <c r="F205" s="2">
        <v>0.187</v>
      </c>
    </row>
    <row r="206" spans="1:11" x14ac:dyDescent="0.2">
      <c r="F206" s="2">
        <v>0.187</v>
      </c>
    </row>
    <row r="207" spans="1:11" x14ac:dyDescent="0.2">
      <c r="F207" s="2">
        <v>0.188</v>
      </c>
    </row>
    <row r="208" spans="1:11" x14ac:dyDescent="0.2">
      <c r="F208" s="2">
        <v>0.188</v>
      </c>
    </row>
    <row r="209" spans="6:6" x14ac:dyDescent="0.2">
      <c r="F209" s="2">
        <v>0.19400000000000001</v>
      </c>
    </row>
    <row r="210" spans="6:6" x14ac:dyDescent="0.2">
      <c r="F210" s="2">
        <v>0.19400000000000001</v>
      </c>
    </row>
    <row r="211" spans="6:6" x14ac:dyDescent="0.2">
      <c r="F211" s="2">
        <v>0.19600000000000001</v>
      </c>
    </row>
    <row r="212" spans="6:6" x14ac:dyDescent="0.2">
      <c r="F212" s="2">
        <v>1E-3</v>
      </c>
    </row>
    <row r="213" spans="6:6" x14ac:dyDescent="0.2">
      <c r="F213" s="2">
        <v>3.0000000000000001E-3</v>
      </c>
    </row>
    <row r="214" spans="6:6" x14ac:dyDescent="0.2">
      <c r="F214" s="2">
        <v>3.0000000000000001E-3</v>
      </c>
    </row>
    <row r="215" spans="6:6" x14ac:dyDescent="0.2">
      <c r="F215" s="2">
        <v>4.0000000000000001E-3</v>
      </c>
    </row>
    <row r="216" spans="6:6" x14ac:dyDescent="0.2">
      <c r="F216" s="2">
        <v>4.0000000000000001E-3</v>
      </c>
    </row>
    <row r="217" spans="6:6" x14ac:dyDescent="0.2">
      <c r="F217" s="2">
        <v>6.0000000000000001E-3</v>
      </c>
    </row>
    <row r="218" spans="6:6" x14ac:dyDescent="0.2">
      <c r="F218" s="2">
        <v>6.0000000000000001E-3</v>
      </c>
    </row>
    <row r="219" spans="6:6" x14ac:dyDescent="0.2">
      <c r="F219" s="2">
        <v>6.0000000000000001E-3</v>
      </c>
    </row>
    <row r="220" spans="6:6" x14ac:dyDescent="0.2">
      <c r="F220" s="2">
        <v>6.0000000000000001E-3</v>
      </c>
    </row>
    <row r="221" spans="6:6" x14ac:dyDescent="0.2">
      <c r="F221" s="2">
        <v>6.0000000000000001E-3</v>
      </c>
    </row>
    <row r="222" spans="6:6" x14ac:dyDescent="0.2">
      <c r="F222" s="2">
        <v>7.0000000000000001E-3</v>
      </c>
    </row>
    <row r="223" spans="6:6" x14ac:dyDescent="0.2">
      <c r="F223" s="2">
        <v>7.0000000000000001E-3</v>
      </c>
    </row>
    <row r="224" spans="6:6" x14ac:dyDescent="0.2">
      <c r="F224" s="2">
        <v>8.0000000000000002E-3</v>
      </c>
    </row>
    <row r="225" spans="6:6" x14ac:dyDescent="0.2">
      <c r="F225" s="2">
        <v>8.0000000000000002E-3</v>
      </c>
    </row>
    <row r="226" spans="6:6" x14ac:dyDescent="0.2">
      <c r="F226" s="2">
        <v>8.9999999999999993E-3</v>
      </c>
    </row>
    <row r="227" spans="6:6" x14ac:dyDescent="0.2">
      <c r="F227" s="2">
        <v>8.9999999999999993E-3</v>
      </c>
    </row>
    <row r="228" spans="6:6" x14ac:dyDescent="0.2">
      <c r="F228" s="2">
        <v>8.9999999999999993E-3</v>
      </c>
    </row>
    <row r="229" spans="6:6" x14ac:dyDescent="0.2">
      <c r="F229" s="2">
        <v>1.0999999999999999E-2</v>
      </c>
    </row>
    <row r="230" spans="6:6" x14ac:dyDescent="0.2">
      <c r="F230" s="2">
        <v>1.2E-2</v>
      </c>
    </row>
    <row r="231" spans="6:6" x14ac:dyDescent="0.2">
      <c r="F231" s="2">
        <v>1.7000000000000001E-2</v>
      </c>
    </row>
    <row r="232" spans="6:6" x14ac:dyDescent="0.2">
      <c r="F232" s="2">
        <v>1.7000000000000001E-2</v>
      </c>
    </row>
    <row r="233" spans="6:6" x14ac:dyDescent="0.2">
      <c r="F233" s="2">
        <v>1.7000000000000001E-2</v>
      </c>
    </row>
    <row r="234" spans="6:6" x14ac:dyDescent="0.2">
      <c r="F234" s="2">
        <v>1.7999999999999999E-2</v>
      </c>
    </row>
    <row r="235" spans="6:6" x14ac:dyDescent="0.2">
      <c r="F235" s="2">
        <v>1.9E-2</v>
      </c>
    </row>
    <row r="236" spans="6:6" x14ac:dyDescent="0.2">
      <c r="F236" s="2">
        <v>0.02</v>
      </c>
    </row>
    <row r="237" spans="6:6" x14ac:dyDescent="0.2">
      <c r="F237" s="2">
        <v>2.1000000000000001E-2</v>
      </c>
    </row>
    <row r="238" spans="6:6" x14ac:dyDescent="0.2">
      <c r="F238" s="2">
        <v>2.1999999999999999E-2</v>
      </c>
    </row>
    <row r="239" spans="6:6" x14ac:dyDescent="0.2">
      <c r="F239" s="2">
        <v>2.3E-2</v>
      </c>
    </row>
    <row r="240" spans="6:6" x14ac:dyDescent="0.2">
      <c r="F240" s="2">
        <v>2.3E-2</v>
      </c>
    </row>
    <row r="241" spans="6:6" x14ac:dyDescent="0.2">
      <c r="F241" s="2">
        <v>2.4E-2</v>
      </c>
    </row>
    <row r="242" spans="6:6" x14ac:dyDescent="0.2">
      <c r="F242" s="2">
        <v>2.4E-2</v>
      </c>
    </row>
    <row r="243" spans="6:6" x14ac:dyDescent="0.2">
      <c r="F243" s="2">
        <v>2.4E-2</v>
      </c>
    </row>
    <row r="244" spans="6:6" x14ac:dyDescent="0.2">
      <c r="F244" s="2">
        <v>2.5000000000000001E-2</v>
      </c>
    </row>
    <row r="245" spans="6:6" x14ac:dyDescent="0.2">
      <c r="F245" s="2">
        <v>2.5000000000000001E-2</v>
      </c>
    </row>
    <row r="246" spans="6:6" x14ac:dyDescent="0.2">
      <c r="F246" s="2">
        <v>2.5000000000000001E-2</v>
      </c>
    </row>
    <row r="247" spans="6:6" x14ac:dyDescent="0.2">
      <c r="F247" s="2">
        <v>2.5999999999999999E-2</v>
      </c>
    </row>
    <row r="248" spans="6:6" x14ac:dyDescent="0.2">
      <c r="F248" s="2">
        <v>2.5999999999999999E-2</v>
      </c>
    </row>
    <row r="249" spans="6:6" x14ac:dyDescent="0.2">
      <c r="F249" s="2">
        <v>2.5999999999999999E-2</v>
      </c>
    </row>
    <row r="250" spans="6:6" x14ac:dyDescent="0.2">
      <c r="F250" s="2">
        <v>2.7E-2</v>
      </c>
    </row>
    <row r="251" spans="6:6" x14ac:dyDescent="0.2">
      <c r="F251" s="2">
        <v>2.9000000000000001E-2</v>
      </c>
    </row>
    <row r="252" spans="6:6" x14ac:dyDescent="0.2">
      <c r="F252" s="2">
        <v>2.9000000000000001E-2</v>
      </c>
    </row>
    <row r="253" spans="6:6" x14ac:dyDescent="0.2">
      <c r="F253" s="2">
        <v>2.9000000000000001E-2</v>
      </c>
    </row>
    <row r="254" spans="6:6" x14ac:dyDescent="0.2">
      <c r="F254" s="2">
        <v>3.1E-2</v>
      </c>
    </row>
    <row r="255" spans="6:6" x14ac:dyDescent="0.2">
      <c r="F255" s="2">
        <v>3.1E-2</v>
      </c>
    </row>
    <row r="256" spans="6:6" x14ac:dyDescent="0.2">
      <c r="F256" s="2">
        <v>3.4000000000000002E-2</v>
      </c>
    </row>
    <row r="257" spans="6:6" x14ac:dyDescent="0.2">
      <c r="F257" s="2">
        <v>3.4000000000000002E-2</v>
      </c>
    </row>
    <row r="258" spans="6:6" x14ac:dyDescent="0.2">
      <c r="F258" s="2">
        <v>3.5000000000000003E-2</v>
      </c>
    </row>
    <row r="259" spans="6:6" x14ac:dyDescent="0.2">
      <c r="F259" s="2">
        <v>3.5000000000000003E-2</v>
      </c>
    </row>
    <row r="260" spans="6:6" x14ac:dyDescent="0.2">
      <c r="F260" s="2">
        <v>3.5999999999999997E-2</v>
      </c>
    </row>
    <row r="261" spans="6:6" x14ac:dyDescent="0.2">
      <c r="F261" s="2">
        <v>3.5999999999999997E-2</v>
      </c>
    </row>
    <row r="262" spans="6:6" x14ac:dyDescent="0.2">
      <c r="F262" s="2">
        <v>3.7999999999999999E-2</v>
      </c>
    </row>
    <row r="263" spans="6:6" x14ac:dyDescent="0.2">
      <c r="F263" s="2">
        <v>3.7999999999999999E-2</v>
      </c>
    </row>
    <row r="264" spans="6:6" x14ac:dyDescent="0.2">
      <c r="F264" s="2">
        <v>3.7999999999999999E-2</v>
      </c>
    </row>
    <row r="265" spans="6:6" x14ac:dyDescent="0.2">
      <c r="F265" s="2">
        <v>3.7999999999999999E-2</v>
      </c>
    </row>
    <row r="266" spans="6:6" x14ac:dyDescent="0.2">
      <c r="F266" s="2">
        <v>3.7999999999999999E-2</v>
      </c>
    </row>
    <row r="267" spans="6:6" x14ac:dyDescent="0.2">
      <c r="F267" s="2">
        <v>3.9E-2</v>
      </c>
    </row>
    <row r="268" spans="6:6" x14ac:dyDescent="0.2">
      <c r="F268" s="2">
        <v>4.1000000000000002E-2</v>
      </c>
    </row>
    <row r="269" spans="6:6" x14ac:dyDescent="0.2">
      <c r="F269" s="2">
        <v>4.2000000000000003E-2</v>
      </c>
    </row>
    <row r="270" spans="6:6" x14ac:dyDescent="0.2">
      <c r="F270" s="2">
        <v>4.3999999999999997E-2</v>
      </c>
    </row>
    <row r="271" spans="6:6" x14ac:dyDescent="0.2">
      <c r="F271" s="2">
        <v>4.4999999999999998E-2</v>
      </c>
    </row>
    <row r="272" spans="6:6" x14ac:dyDescent="0.2">
      <c r="F272" s="2">
        <v>4.4999999999999998E-2</v>
      </c>
    </row>
    <row r="273" spans="6:6" x14ac:dyDescent="0.2">
      <c r="F273" s="2">
        <v>4.5999999999999999E-2</v>
      </c>
    </row>
    <row r="274" spans="6:6" x14ac:dyDescent="0.2">
      <c r="F274" s="2">
        <v>4.5999999999999999E-2</v>
      </c>
    </row>
    <row r="275" spans="6:6" x14ac:dyDescent="0.2">
      <c r="F275" s="2">
        <v>4.7E-2</v>
      </c>
    </row>
    <row r="276" spans="6:6" x14ac:dyDescent="0.2">
      <c r="F276" s="2">
        <v>4.8000000000000001E-2</v>
      </c>
    </row>
    <row r="277" spans="6:6" x14ac:dyDescent="0.2">
      <c r="F277" s="2">
        <v>4.9000000000000002E-2</v>
      </c>
    </row>
    <row r="278" spans="6:6" x14ac:dyDescent="0.2">
      <c r="F278" s="2">
        <v>0.05</v>
      </c>
    </row>
    <row r="279" spans="6:6" x14ac:dyDescent="0.2">
      <c r="F279" s="2">
        <v>0.10199999999999999</v>
      </c>
    </row>
    <row r="280" spans="6:6" x14ac:dyDescent="0.2">
      <c r="F280" s="2">
        <v>0.10199999999999999</v>
      </c>
    </row>
    <row r="281" spans="6:6" x14ac:dyDescent="0.2">
      <c r="F281" s="2">
        <v>0.10199999999999999</v>
      </c>
    </row>
    <row r="282" spans="6:6" x14ac:dyDescent="0.2">
      <c r="F282" s="2">
        <v>0.104</v>
      </c>
    </row>
    <row r="283" spans="6:6" x14ac:dyDescent="0.2">
      <c r="F283" s="2">
        <v>0.104</v>
      </c>
    </row>
    <row r="284" spans="6:6" x14ac:dyDescent="0.2">
      <c r="F284" s="2">
        <v>0.104</v>
      </c>
    </row>
    <row r="285" spans="6:6" x14ac:dyDescent="0.2">
      <c r="F285" s="2">
        <v>0.106</v>
      </c>
    </row>
    <row r="286" spans="6:6" x14ac:dyDescent="0.2">
      <c r="F286" s="2">
        <v>0.106</v>
      </c>
    </row>
    <row r="287" spans="6:6" x14ac:dyDescent="0.2">
      <c r="F287" s="2">
        <v>0.106</v>
      </c>
    </row>
    <row r="288" spans="6:6" x14ac:dyDescent="0.2">
      <c r="F288" s="2">
        <v>0.107</v>
      </c>
    </row>
    <row r="289" spans="6:6" x14ac:dyDescent="0.2">
      <c r="F289" s="2">
        <v>0.108</v>
      </c>
    </row>
    <row r="290" spans="6:6" x14ac:dyDescent="0.2">
      <c r="F290" s="2">
        <v>0.108</v>
      </c>
    </row>
    <row r="291" spans="6:6" x14ac:dyDescent="0.2">
      <c r="F291" s="2">
        <v>0.108</v>
      </c>
    </row>
    <row r="292" spans="6:6" x14ac:dyDescent="0.2">
      <c r="F292" s="2">
        <v>0.108</v>
      </c>
    </row>
    <row r="293" spans="6:6" x14ac:dyDescent="0.2">
      <c r="F293" s="2">
        <v>0.108</v>
      </c>
    </row>
    <row r="294" spans="6:6" x14ac:dyDescent="0.2">
      <c r="F294" s="2">
        <v>0.108</v>
      </c>
    </row>
    <row r="295" spans="6:6" x14ac:dyDescent="0.2">
      <c r="F295" s="2">
        <v>0.108</v>
      </c>
    </row>
    <row r="296" spans="6:6" x14ac:dyDescent="0.2">
      <c r="F296" s="2">
        <v>0.108</v>
      </c>
    </row>
    <row r="297" spans="6:6" x14ac:dyDescent="0.2">
      <c r="F297" s="2">
        <v>0.108</v>
      </c>
    </row>
    <row r="298" spans="6:6" x14ac:dyDescent="0.2">
      <c r="F298" s="2">
        <v>0.108</v>
      </c>
    </row>
    <row r="299" spans="6:6" x14ac:dyDescent="0.2">
      <c r="F299" s="2">
        <v>0.108</v>
      </c>
    </row>
    <row r="300" spans="6:6" x14ac:dyDescent="0.2">
      <c r="F300" s="2">
        <v>0.109</v>
      </c>
    </row>
    <row r="301" spans="6:6" x14ac:dyDescent="0.2">
      <c r="F301" s="2">
        <v>0.111</v>
      </c>
    </row>
    <row r="302" spans="6:6" x14ac:dyDescent="0.2">
      <c r="F302" s="2">
        <v>0.111</v>
      </c>
    </row>
    <row r="303" spans="6:6" x14ac:dyDescent="0.2">
      <c r="F303" s="2">
        <v>0.161</v>
      </c>
    </row>
    <row r="304" spans="6:6" x14ac:dyDescent="0.2">
      <c r="F304" s="2">
        <v>0.16200000000000001</v>
      </c>
    </row>
    <row r="305" spans="6:6" x14ac:dyDescent="0.2">
      <c r="F305" s="2">
        <v>0.16200000000000001</v>
      </c>
    </row>
    <row r="306" spans="6:6" x14ac:dyDescent="0.2">
      <c r="F306" s="2">
        <v>0.16200000000000001</v>
      </c>
    </row>
    <row r="307" spans="6:6" x14ac:dyDescent="0.2">
      <c r="F307" s="2">
        <v>0.16300000000000001</v>
      </c>
    </row>
    <row r="308" spans="6:6" x14ac:dyDescent="0.2">
      <c r="F308" s="2">
        <v>0.16300000000000001</v>
      </c>
    </row>
    <row r="309" spans="6:6" x14ac:dyDescent="0.2">
      <c r="F309" s="2">
        <v>0.16300000000000001</v>
      </c>
    </row>
    <row r="310" spans="6:6" x14ac:dyDescent="0.2">
      <c r="F310" s="2">
        <v>0.16300000000000001</v>
      </c>
    </row>
    <row r="311" spans="6:6" x14ac:dyDescent="0.2">
      <c r="F311" s="2">
        <v>0.16300000000000001</v>
      </c>
    </row>
    <row r="312" spans="6:6" x14ac:dyDescent="0.2">
      <c r="F312" s="2">
        <v>0.16300000000000001</v>
      </c>
    </row>
    <row r="313" spans="6:6" x14ac:dyDescent="0.2">
      <c r="F313" s="2">
        <v>0.16300000000000001</v>
      </c>
    </row>
    <row r="314" spans="6:6" x14ac:dyDescent="0.2">
      <c r="F314" s="2">
        <v>0.16400000000000001</v>
      </c>
    </row>
    <row r="315" spans="6:6" x14ac:dyDescent="0.2">
      <c r="F315" s="2">
        <v>0.16400000000000001</v>
      </c>
    </row>
    <row r="316" spans="6:6" x14ac:dyDescent="0.2">
      <c r="F316" s="2">
        <v>0.16400000000000001</v>
      </c>
    </row>
    <row r="317" spans="6:6" x14ac:dyDescent="0.2">
      <c r="F317" s="2">
        <v>0.16400000000000001</v>
      </c>
    </row>
    <row r="318" spans="6:6" x14ac:dyDescent="0.2">
      <c r="F318" s="2">
        <v>0.16400000000000001</v>
      </c>
    </row>
    <row r="319" spans="6:6" x14ac:dyDescent="0.2">
      <c r="F319" s="2">
        <v>0.16400000000000001</v>
      </c>
    </row>
    <row r="320" spans="6:6" x14ac:dyDescent="0.2">
      <c r="F320" s="2">
        <v>0.16400000000000001</v>
      </c>
    </row>
    <row r="321" spans="6:6" x14ac:dyDescent="0.2">
      <c r="F321" s="2">
        <v>0.16400000000000001</v>
      </c>
    </row>
    <row r="322" spans="6:6" x14ac:dyDescent="0.2">
      <c r="F322" s="2">
        <v>0.16400000000000001</v>
      </c>
    </row>
    <row r="323" spans="6:6" x14ac:dyDescent="0.2">
      <c r="F323" s="2">
        <v>0.16400000000000001</v>
      </c>
    </row>
    <row r="324" spans="6:6" x14ac:dyDescent="0.2">
      <c r="F324" s="2">
        <v>0.16500000000000001</v>
      </c>
    </row>
    <row r="325" spans="6:6" x14ac:dyDescent="0.2">
      <c r="F325" s="2">
        <v>0.16500000000000001</v>
      </c>
    </row>
    <row r="326" spans="6:6" x14ac:dyDescent="0.2">
      <c r="F326" s="2">
        <v>0.16500000000000001</v>
      </c>
    </row>
    <row r="327" spans="6:6" x14ac:dyDescent="0.2">
      <c r="F327" s="2">
        <v>0.16500000000000001</v>
      </c>
    </row>
    <row r="328" spans="6:6" x14ac:dyDescent="0.2">
      <c r="F328" s="2">
        <v>0.16500000000000001</v>
      </c>
    </row>
    <row r="329" spans="6:6" x14ac:dyDescent="0.2">
      <c r="F329" s="2">
        <v>0.16500000000000001</v>
      </c>
    </row>
    <row r="330" spans="6:6" x14ac:dyDescent="0.2">
      <c r="F330" s="2">
        <v>0.16500000000000001</v>
      </c>
    </row>
    <row r="331" spans="6:6" x14ac:dyDescent="0.2">
      <c r="F331" s="2">
        <v>0.16500000000000001</v>
      </c>
    </row>
    <row r="332" spans="6:6" x14ac:dyDescent="0.2">
      <c r="F332" s="2">
        <v>0.16500000000000001</v>
      </c>
    </row>
    <row r="333" spans="6:6" x14ac:dyDescent="0.2">
      <c r="F333" s="2">
        <v>0.16500000000000001</v>
      </c>
    </row>
    <row r="334" spans="6:6" x14ac:dyDescent="0.2">
      <c r="F334" s="2">
        <v>0.16500000000000001</v>
      </c>
    </row>
    <row r="335" spans="6:6" x14ac:dyDescent="0.2">
      <c r="F335" s="2">
        <v>0.16500000000000001</v>
      </c>
    </row>
    <row r="336" spans="6:6" x14ac:dyDescent="0.2">
      <c r="F336" s="2">
        <v>0.16500000000000001</v>
      </c>
    </row>
    <row r="337" spans="6:6" x14ac:dyDescent="0.2">
      <c r="F337" s="2">
        <v>0.16600000000000001</v>
      </c>
    </row>
    <row r="338" spans="6:6" x14ac:dyDescent="0.2">
      <c r="F338" s="2">
        <v>0.16600000000000001</v>
      </c>
    </row>
    <row r="339" spans="6:6" x14ac:dyDescent="0.2">
      <c r="F339" s="2">
        <v>0.16600000000000001</v>
      </c>
    </row>
    <row r="340" spans="6:6" x14ac:dyDescent="0.2">
      <c r="F340" s="2">
        <v>0.16600000000000001</v>
      </c>
    </row>
    <row r="341" spans="6:6" x14ac:dyDescent="0.2">
      <c r="F341" s="2">
        <v>0.16600000000000001</v>
      </c>
    </row>
    <row r="342" spans="6:6" x14ac:dyDescent="0.2">
      <c r="F342" s="2">
        <v>0.16600000000000001</v>
      </c>
    </row>
    <row r="343" spans="6:6" x14ac:dyDescent="0.2">
      <c r="F343" s="2">
        <v>0.16600000000000001</v>
      </c>
    </row>
    <row r="344" spans="6:6" x14ac:dyDescent="0.2">
      <c r="F344" s="2">
        <v>0.16700000000000001</v>
      </c>
    </row>
    <row r="345" spans="6:6" x14ac:dyDescent="0.2">
      <c r="F345" s="2">
        <v>0.16700000000000001</v>
      </c>
    </row>
    <row r="346" spans="6:6" x14ac:dyDescent="0.2">
      <c r="F346" s="2">
        <v>0.16700000000000001</v>
      </c>
    </row>
    <row r="347" spans="6:6" x14ac:dyDescent="0.2">
      <c r="F347" s="2">
        <v>0.16700000000000001</v>
      </c>
    </row>
    <row r="348" spans="6:6" x14ac:dyDescent="0.2">
      <c r="F348" s="2">
        <v>0.16700000000000001</v>
      </c>
    </row>
    <row r="349" spans="6:6" x14ac:dyDescent="0.2">
      <c r="F349" s="2">
        <v>0.16700000000000001</v>
      </c>
    </row>
    <row r="350" spans="6:6" x14ac:dyDescent="0.2">
      <c r="F350" s="2">
        <v>0.16700000000000001</v>
      </c>
    </row>
    <row r="351" spans="6:6" x14ac:dyDescent="0.2">
      <c r="F351" s="2">
        <v>0.16700000000000001</v>
      </c>
    </row>
    <row r="352" spans="6:6" x14ac:dyDescent="0.2">
      <c r="F352" s="2">
        <v>0.16800000000000001</v>
      </c>
    </row>
    <row r="353" spans="6:6" x14ac:dyDescent="0.2">
      <c r="F353" s="2">
        <v>0.16900000000000001</v>
      </c>
    </row>
    <row r="354" spans="6:6" x14ac:dyDescent="0.2">
      <c r="F354" s="2">
        <v>0.16900000000000001</v>
      </c>
    </row>
    <row r="355" spans="6:6" x14ac:dyDescent="0.2">
      <c r="F355" s="2">
        <v>0.16900000000000001</v>
      </c>
    </row>
    <row r="356" spans="6:6" x14ac:dyDescent="0.2">
      <c r="F356" s="2">
        <v>0.16900000000000001</v>
      </c>
    </row>
    <row r="357" spans="6:6" x14ac:dyDescent="0.2">
      <c r="F357" s="2">
        <v>0.16900000000000001</v>
      </c>
    </row>
    <row r="358" spans="6:6" x14ac:dyDescent="0.2">
      <c r="F358" s="2">
        <v>0.16900000000000001</v>
      </c>
    </row>
    <row r="359" spans="6:6" x14ac:dyDescent="0.2">
      <c r="F359" s="2">
        <v>0.16900000000000001</v>
      </c>
    </row>
    <row r="360" spans="6:6" x14ac:dyDescent="0.2">
      <c r="F360" s="2">
        <v>0.16900000000000001</v>
      </c>
    </row>
    <row r="361" spans="6:6" x14ac:dyDescent="0.2">
      <c r="F361" s="2">
        <v>0.17</v>
      </c>
    </row>
    <row r="362" spans="6:6" x14ac:dyDescent="0.2">
      <c r="F362" s="2">
        <v>0.17</v>
      </c>
    </row>
    <row r="363" spans="6:6" x14ac:dyDescent="0.2">
      <c r="F363" s="2">
        <v>0.17100000000000001</v>
      </c>
    </row>
    <row r="364" spans="6:6" x14ac:dyDescent="0.2">
      <c r="F364" s="2">
        <v>0.17100000000000001</v>
      </c>
    </row>
    <row r="365" spans="6:6" x14ac:dyDescent="0.2">
      <c r="F365" s="2">
        <v>0.17100000000000001</v>
      </c>
    </row>
    <row r="366" spans="6:6" x14ac:dyDescent="0.2">
      <c r="F366" s="2">
        <v>0.17100000000000001</v>
      </c>
    </row>
    <row r="367" spans="6:6" x14ac:dyDescent="0.2">
      <c r="F367" s="2">
        <v>0.17199999999999999</v>
      </c>
    </row>
    <row r="368" spans="6:6" x14ac:dyDescent="0.2">
      <c r="F368" s="2">
        <v>0.17199999999999999</v>
      </c>
    </row>
    <row r="369" spans="6:6" x14ac:dyDescent="0.2">
      <c r="F369" s="2">
        <v>0.17199999999999999</v>
      </c>
    </row>
    <row r="370" spans="6:6" x14ac:dyDescent="0.2">
      <c r="F370" s="2">
        <v>0.17199999999999999</v>
      </c>
    </row>
    <row r="371" spans="6:6" x14ac:dyDescent="0.2">
      <c r="F371" s="2">
        <v>0.17199999999999999</v>
      </c>
    </row>
    <row r="372" spans="6:6" x14ac:dyDescent="0.2">
      <c r="F372" s="2">
        <v>0.17299999999999999</v>
      </c>
    </row>
    <row r="373" spans="6:6" x14ac:dyDescent="0.2">
      <c r="F373" s="2">
        <v>0.17399999999999999</v>
      </c>
    </row>
    <row r="374" spans="6:6" x14ac:dyDescent="0.2">
      <c r="F374" s="2">
        <v>0.17499999999999999</v>
      </c>
    </row>
    <row r="375" spans="6:6" x14ac:dyDescent="0.2">
      <c r="F375" s="2">
        <v>0.18099999999999999</v>
      </c>
    </row>
    <row r="376" spans="6:6" x14ac:dyDescent="0.2">
      <c r="F376" s="2">
        <v>0.18099999999999999</v>
      </c>
    </row>
    <row r="377" spans="6:6" x14ac:dyDescent="0.2">
      <c r="F377" s="2">
        <v>0.183</v>
      </c>
    </row>
    <row r="378" spans="6:6" x14ac:dyDescent="0.2">
      <c r="F378" s="2">
        <v>0.183</v>
      </c>
    </row>
    <row r="379" spans="6:6" x14ac:dyDescent="0.2">
      <c r="F379" s="2">
        <v>0.183</v>
      </c>
    </row>
    <row r="380" spans="6:6" x14ac:dyDescent="0.2">
      <c r="F380" s="2">
        <v>0.183</v>
      </c>
    </row>
    <row r="381" spans="6:6" x14ac:dyDescent="0.2">
      <c r="F381" s="2">
        <v>0.184</v>
      </c>
    </row>
    <row r="382" spans="6:6" x14ac:dyDescent="0.2">
      <c r="F382" s="2">
        <v>0.184</v>
      </c>
    </row>
    <row r="383" spans="6:6" x14ac:dyDescent="0.2">
      <c r="F383" s="2">
        <v>0.184</v>
      </c>
    </row>
    <row r="384" spans="6:6" x14ac:dyDescent="0.2">
      <c r="F384" s="2">
        <v>0.184</v>
      </c>
    </row>
    <row r="385" spans="6:6" x14ac:dyDescent="0.2">
      <c r="F385" s="2">
        <v>0.185</v>
      </c>
    </row>
    <row r="386" spans="6:6" x14ac:dyDescent="0.2">
      <c r="F386" s="2">
        <v>0.185</v>
      </c>
    </row>
    <row r="387" spans="6:6" x14ac:dyDescent="0.2">
      <c r="F387" s="2">
        <v>0.185</v>
      </c>
    </row>
    <row r="388" spans="6:6" x14ac:dyDescent="0.2">
      <c r="F388" s="2">
        <v>0.185</v>
      </c>
    </row>
    <row r="389" spans="6:6" x14ac:dyDescent="0.2">
      <c r="F389" s="2">
        <v>0.185</v>
      </c>
    </row>
    <row r="390" spans="6:6" x14ac:dyDescent="0.2">
      <c r="F390" s="2">
        <v>0.186</v>
      </c>
    </row>
    <row r="391" spans="6:6" x14ac:dyDescent="0.2">
      <c r="F391" s="2">
        <v>0.186</v>
      </c>
    </row>
    <row r="392" spans="6:6" x14ac:dyDescent="0.2">
      <c r="F392" s="2">
        <v>0.186</v>
      </c>
    </row>
    <row r="393" spans="6:6" x14ac:dyDescent="0.2">
      <c r="F393" s="2">
        <v>0.186</v>
      </c>
    </row>
    <row r="394" spans="6:6" x14ac:dyDescent="0.2">
      <c r="F394" s="2">
        <v>0.187</v>
      </c>
    </row>
    <row r="395" spans="6:6" x14ac:dyDescent="0.2">
      <c r="F395" s="2">
        <v>0.187</v>
      </c>
    </row>
    <row r="396" spans="6:6" x14ac:dyDescent="0.2">
      <c r="F396" s="2">
        <v>0.187</v>
      </c>
    </row>
    <row r="397" spans="6:6" x14ac:dyDescent="0.2">
      <c r="F397" s="2">
        <v>0.188</v>
      </c>
    </row>
    <row r="398" spans="6:6" x14ac:dyDescent="0.2">
      <c r="F398" s="2">
        <v>0.188</v>
      </c>
    </row>
    <row r="399" spans="6:6" x14ac:dyDescent="0.2">
      <c r="F399" s="2">
        <v>0.19400000000000001</v>
      </c>
    </row>
    <row r="400" spans="6:6" x14ac:dyDescent="0.2">
      <c r="F400" s="2">
        <v>0.19400000000000001</v>
      </c>
    </row>
    <row r="401" spans="6:6" x14ac:dyDescent="0.2">
      <c r="F401" s="2">
        <v>0.19600000000000001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610BC-5DA7-9D46-BB27-4BC4A0F92860}">
  <dimension ref="A1:M92"/>
  <sheetViews>
    <sheetView workbookViewId="0">
      <selection activeCell="M17" activeCellId="1" sqref="H3:I17 M3:M17"/>
    </sheetView>
  </sheetViews>
  <sheetFormatPr baseColWidth="10" defaultRowHeight="16" x14ac:dyDescent="0.2"/>
  <sheetData>
    <row r="1" spans="1:13" x14ac:dyDescent="0.2">
      <c r="A1" s="3" t="s">
        <v>1</v>
      </c>
      <c r="B1" s="3" t="s">
        <v>2</v>
      </c>
      <c r="C1" s="5" t="s">
        <v>3</v>
      </c>
      <c r="D1" s="4" t="s">
        <v>4</v>
      </c>
      <c r="E1" s="3" t="s">
        <v>5</v>
      </c>
      <c r="F1" t="s">
        <v>6</v>
      </c>
      <c r="G1" s="3" t="s">
        <v>11</v>
      </c>
      <c r="H1" s="1" t="s">
        <v>7</v>
      </c>
      <c r="I1" s="1" t="s">
        <v>9</v>
      </c>
      <c r="J1" s="3" t="s">
        <v>8</v>
      </c>
      <c r="K1" t="s">
        <v>0</v>
      </c>
      <c r="L1" s="3" t="s">
        <v>12</v>
      </c>
      <c r="M1" s="1" t="s">
        <v>10</v>
      </c>
    </row>
    <row r="2" spans="1:13" x14ac:dyDescent="0.2">
      <c r="A2">
        <v>21.1</v>
      </c>
      <c r="B2">
        <v>10.78</v>
      </c>
      <c r="C2">
        <v>0</v>
      </c>
      <c r="D2">
        <f>C2/11.11</f>
        <v>0</v>
      </c>
      <c r="E2">
        <f>D2*0.372+0.011</f>
        <v>1.0999999999999999E-2</v>
      </c>
      <c r="F2">
        <v>0</v>
      </c>
      <c r="G2" s="2">
        <v>0</v>
      </c>
      <c r="K2">
        <v>0</v>
      </c>
    </row>
    <row r="3" spans="1:13" x14ac:dyDescent="0.2">
      <c r="A3">
        <v>21.12</v>
      </c>
      <c r="B3">
        <v>26.68</v>
      </c>
      <c r="C3">
        <v>0</v>
      </c>
      <c r="D3">
        <f t="shared" ref="D3:D9" si="0">C3/11.11</f>
        <v>0</v>
      </c>
      <c r="E3">
        <f t="shared" ref="E3:E66" si="1">D3*0.372+0.011</f>
        <v>1.0999999999999999E-2</v>
      </c>
      <c r="F3">
        <v>0</v>
      </c>
      <c r="G3" s="2">
        <f>G2+0.196/15</f>
        <v>1.3066666666666667E-2</v>
      </c>
      <c r="H3">
        <f>COUNTIFS(F:F,"&lt;="&amp;G3)</f>
        <v>11</v>
      </c>
      <c r="I3">
        <f>J3/SUM($J$3:$J$17)*25</f>
        <v>5.588727478161899</v>
      </c>
      <c r="J3">
        <f>SUMIFS(B:B,E:E,"&lt;="&amp;G3)</f>
        <v>3236.8300000000004</v>
      </c>
      <c r="K3">
        <v>0</v>
      </c>
      <c r="L3">
        <f>SUMIFS(K:K,E:E,"&lt;="&amp;G3)/J3</f>
        <v>1.1853086706025337E-3</v>
      </c>
      <c r="M3">
        <f>IF(ISERROR(L3),0,L3)</f>
        <v>1.1853086706025337E-3</v>
      </c>
    </row>
    <row r="4" spans="1:13" x14ac:dyDescent="0.2">
      <c r="A4">
        <v>21.13</v>
      </c>
      <c r="B4">
        <v>58.14</v>
      </c>
      <c r="C4">
        <v>0</v>
      </c>
      <c r="D4">
        <f t="shared" si="0"/>
        <v>0</v>
      </c>
      <c r="E4">
        <f t="shared" si="1"/>
        <v>1.0999999999999999E-2</v>
      </c>
      <c r="F4">
        <v>0</v>
      </c>
      <c r="G4" s="2">
        <f t="shared" ref="G4:G17" si="2">G3+0.196/15</f>
        <v>2.6133333333333335E-2</v>
      </c>
      <c r="H4">
        <f t="shared" ref="H4:H16" si="3">COUNTIFS(F:F,"&lt;="&amp;G4,F:F,"&gt;"&amp;G3)</f>
        <v>4</v>
      </c>
      <c r="I4">
        <f t="shared" ref="I4:I17" si="4">J4/SUM($J$3:$J$17)*25</f>
        <v>8.5837141073313035</v>
      </c>
      <c r="J4">
        <f>SUMIFS(B:B,E:E,"&lt;="&amp;G4,E:E,"&gt;"&amp;G3)</f>
        <v>4971.4399999999996</v>
      </c>
      <c r="K4">
        <v>0</v>
      </c>
      <c r="L4">
        <f>SUMIFS(K:K,E:E,"&lt;="&amp;G4,E:E,"&gt;"&amp;G3)/J4</f>
        <v>2.2408642631155575E-2</v>
      </c>
      <c r="M4">
        <f t="shared" ref="M4:M17" si="5">IF(ISERROR(L4),0,L4)</f>
        <v>2.2408642631155575E-2</v>
      </c>
    </row>
    <row r="5" spans="1:13" x14ac:dyDescent="0.2">
      <c r="A5">
        <v>21.15</v>
      </c>
      <c r="B5">
        <v>112.81</v>
      </c>
      <c r="C5">
        <v>0</v>
      </c>
      <c r="D5">
        <f t="shared" si="0"/>
        <v>0</v>
      </c>
      <c r="E5">
        <f t="shared" si="1"/>
        <v>1.0999999999999999E-2</v>
      </c>
      <c r="F5">
        <v>0</v>
      </c>
      <c r="G5" s="2">
        <f t="shared" si="2"/>
        <v>3.9199999999999999E-2</v>
      </c>
      <c r="H5">
        <f t="shared" si="3"/>
        <v>2</v>
      </c>
      <c r="I5">
        <f t="shared" si="4"/>
        <v>2.0565249100784015</v>
      </c>
      <c r="J5">
        <f>SUMIFS(B:B,E:E,"&lt;="&amp;G5,E:E,"&gt;"&amp;G4)</f>
        <v>1191.0799999999997</v>
      </c>
      <c r="K5">
        <v>0</v>
      </c>
      <c r="L5">
        <f>SUMIFS(K:K,E:E,"&lt;="&amp;G5,E:E,"&gt;"&amp;G4)/J5</f>
        <v>5.3080387798325766E-2</v>
      </c>
      <c r="M5">
        <f t="shared" si="5"/>
        <v>5.3080387798325766E-2</v>
      </c>
    </row>
    <row r="6" spans="1:13" x14ac:dyDescent="0.2">
      <c r="A6">
        <v>21.17</v>
      </c>
      <c r="B6">
        <v>193.09</v>
      </c>
      <c r="C6">
        <v>0</v>
      </c>
      <c r="D6">
        <f t="shared" si="0"/>
        <v>0</v>
      </c>
      <c r="E6">
        <f t="shared" si="1"/>
        <v>1.0999999999999999E-2</v>
      </c>
      <c r="F6">
        <v>0</v>
      </c>
      <c r="G6" s="2">
        <f t="shared" si="2"/>
        <v>5.226666666666667E-2</v>
      </c>
      <c r="H6">
        <f t="shared" si="3"/>
        <v>8</v>
      </c>
      <c r="I6">
        <f t="shared" si="4"/>
        <v>7.713833146399546</v>
      </c>
      <c r="J6">
        <f>SUMIFS(B:B,E:E,"&lt;="&amp;G6,E:E,"&gt;"&amp;G5)</f>
        <v>4467.63</v>
      </c>
      <c r="K6">
        <v>0</v>
      </c>
      <c r="L6">
        <f>SUMIFS(K:K,E:E,"&lt;="&amp;G6,E:E,"&gt;"&amp;G5)/J6</f>
        <v>9.4618903137686491E-2</v>
      </c>
      <c r="M6">
        <f t="shared" si="5"/>
        <v>9.4618903137686491E-2</v>
      </c>
    </row>
    <row r="7" spans="1:13" x14ac:dyDescent="0.2">
      <c r="A7">
        <v>21.18</v>
      </c>
      <c r="B7">
        <v>290.13</v>
      </c>
      <c r="C7">
        <v>0</v>
      </c>
      <c r="D7">
        <f t="shared" si="0"/>
        <v>0</v>
      </c>
      <c r="E7">
        <f t="shared" si="1"/>
        <v>1.0999999999999999E-2</v>
      </c>
      <c r="F7">
        <v>5.5799999999999999E-3</v>
      </c>
      <c r="G7" s="2">
        <f t="shared" si="2"/>
        <v>6.533333333333334E-2</v>
      </c>
      <c r="H7">
        <f t="shared" si="3"/>
        <v>0</v>
      </c>
      <c r="I7">
        <f t="shared" si="4"/>
        <v>1.057200358028852</v>
      </c>
      <c r="J7">
        <f>SUMIFS(B:B,E:E,"&lt;="&amp;G7,E:E,"&gt;"&amp;G6)</f>
        <v>612.29999999999984</v>
      </c>
      <c r="K7">
        <v>0</v>
      </c>
      <c r="L7">
        <f>SUMIFS(K:K,E:E,"&lt;="&amp;G7,E:E,"&gt;"&amp;G6)/J7</f>
        <v>0.11462942472591207</v>
      </c>
      <c r="M7">
        <f t="shared" si="5"/>
        <v>0.11462942472591207</v>
      </c>
    </row>
    <row r="8" spans="1:13" x14ac:dyDescent="0.2">
      <c r="A8">
        <v>21.2</v>
      </c>
      <c r="B8">
        <v>385.65</v>
      </c>
      <c r="C8">
        <v>0</v>
      </c>
      <c r="D8">
        <f t="shared" si="0"/>
        <v>0</v>
      </c>
      <c r="E8">
        <f t="shared" si="1"/>
        <v>1.0999999999999999E-2</v>
      </c>
      <c r="F8">
        <v>5.5799999999999999E-3</v>
      </c>
      <c r="G8" s="2">
        <f t="shared" si="2"/>
        <v>7.8400000000000011E-2</v>
      </c>
      <c r="H8">
        <f t="shared" si="3"/>
        <v>0</v>
      </c>
      <c r="I8">
        <f t="shared" si="4"/>
        <v>0</v>
      </c>
      <c r="J8">
        <f>SUMIFS(B:B,E:E,"&lt;="&amp;G8,E:E,"&gt;"&amp;G7)</f>
        <v>0</v>
      </c>
      <c r="K8">
        <v>0</v>
      </c>
      <c r="L8" t="e">
        <f>SUMIFS(K:K,E:E,"&lt;="&amp;G8,E:E,"&gt;"&amp;G7)/J8</f>
        <v>#DIV/0!</v>
      </c>
      <c r="M8">
        <f t="shared" si="5"/>
        <v>0</v>
      </c>
    </row>
    <row r="9" spans="1:13" x14ac:dyDescent="0.2">
      <c r="A9">
        <v>21.22</v>
      </c>
      <c r="B9">
        <v>457.67</v>
      </c>
      <c r="C9">
        <v>0</v>
      </c>
      <c r="D9">
        <f t="shared" si="0"/>
        <v>0</v>
      </c>
      <c r="E9">
        <f t="shared" si="1"/>
        <v>1.0999999999999999E-2</v>
      </c>
      <c r="F9">
        <v>9.0799999999999995E-3</v>
      </c>
      <c r="G9" s="2">
        <f t="shared" si="2"/>
        <v>9.1466666666666682E-2</v>
      </c>
      <c r="H9">
        <f t="shared" si="3"/>
        <v>0</v>
      </c>
      <c r="I9">
        <f t="shared" si="4"/>
        <v>0</v>
      </c>
      <c r="J9">
        <f>SUMIFS(B:B,E:E,"&lt;="&amp;G9,E:E,"&gt;"&amp;G8)</f>
        <v>0</v>
      </c>
      <c r="K9">
        <v>0</v>
      </c>
      <c r="L9" t="e">
        <f>SUMIFS(K:K,E:E,"&lt;="&amp;G9,E:E,"&gt;"&amp;G8)/J9</f>
        <v>#DIV/0!</v>
      </c>
      <c r="M9">
        <f t="shared" si="5"/>
        <v>0</v>
      </c>
    </row>
    <row r="10" spans="1:13" x14ac:dyDescent="0.2">
      <c r="A10">
        <v>21.23</v>
      </c>
      <c r="B10">
        <v>487.18</v>
      </c>
      <c r="C10">
        <f t="shared" ref="C10:C33" si="6">A10-21.23</f>
        <v>0</v>
      </c>
      <c r="D10">
        <f t="shared" ref="D10:D66" si="7">C10/11.11</f>
        <v>0</v>
      </c>
      <c r="E10">
        <f t="shared" si="1"/>
        <v>1.0999999999999999E-2</v>
      </c>
      <c r="F10">
        <v>9.0799999999999995E-3</v>
      </c>
      <c r="G10" s="2">
        <f t="shared" si="2"/>
        <v>0.10453333333333335</v>
      </c>
      <c r="H10">
        <f t="shared" si="3"/>
        <v>0</v>
      </c>
      <c r="I10">
        <f t="shared" si="4"/>
        <v>0</v>
      </c>
      <c r="J10">
        <f>SUMIFS(B:B,E:E,"&lt;="&amp;G10,E:E,"&gt;"&amp;G9)</f>
        <v>0</v>
      </c>
      <c r="K10">
        <f>B10*D10</f>
        <v>0</v>
      </c>
      <c r="L10" t="e">
        <f>SUMIFS(K:K,E:E,"&lt;="&amp;G10,E:E,"&gt;"&amp;G9)/J10</f>
        <v>#DIV/0!</v>
      </c>
      <c r="M10">
        <f t="shared" si="5"/>
        <v>0</v>
      </c>
    </row>
    <row r="11" spans="1:13" x14ac:dyDescent="0.2">
      <c r="A11">
        <v>21.25</v>
      </c>
      <c r="B11">
        <v>467.23</v>
      </c>
      <c r="C11">
        <f t="shared" si="6"/>
        <v>1.9999999999999574E-2</v>
      </c>
      <c r="D11">
        <f t="shared" si="7"/>
        <v>1.8001800180017619E-3</v>
      </c>
      <c r="E11">
        <f t="shared" si="1"/>
        <v>1.1669666966696655E-2</v>
      </c>
      <c r="F11">
        <v>9.0799999999999995E-3</v>
      </c>
      <c r="G11" s="2">
        <f t="shared" si="2"/>
        <v>0.11760000000000002</v>
      </c>
      <c r="H11">
        <f t="shared" si="3"/>
        <v>0</v>
      </c>
      <c r="I11">
        <f t="shared" si="4"/>
        <v>0</v>
      </c>
      <c r="J11">
        <f>SUMIFS(B:B,E:E,"&lt;="&amp;G11,E:E,"&gt;"&amp;G10)</f>
        <v>0</v>
      </c>
      <c r="K11">
        <f>B11*D11</f>
        <v>0.84109810981096322</v>
      </c>
      <c r="L11" t="e">
        <f>SUMIFS(K:K,E:E,"&lt;="&amp;G11,E:E,"&gt;"&amp;G10)/J11</f>
        <v>#DIV/0!</v>
      </c>
      <c r="M11">
        <f t="shared" si="5"/>
        <v>0</v>
      </c>
    </row>
    <row r="12" spans="1:13" x14ac:dyDescent="0.2">
      <c r="A12">
        <v>21.27</v>
      </c>
      <c r="B12">
        <v>409.3</v>
      </c>
      <c r="C12">
        <f t="shared" si="6"/>
        <v>3.9999999999999147E-2</v>
      </c>
      <c r="D12">
        <f t="shared" si="7"/>
        <v>3.6003600360035239E-3</v>
      </c>
      <c r="E12">
        <f t="shared" si="1"/>
        <v>1.233933393339331E-2</v>
      </c>
      <c r="F12">
        <v>9.0799999999999995E-3</v>
      </c>
      <c r="G12" s="2">
        <f t="shared" si="2"/>
        <v>0.13066666666666668</v>
      </c>
      <c r="H12">
        <f t="shared" si="3"/>
        <v>0</v>
      </c>
      <c r="I12">
        <f t="shared" si="4"/>
        <v>0</v>
      </c>
      <c r="J12">
        <f>SUMIFS(B:B,E:E,"&lt;="&amp;G12,E:E,"&gt;"&amp;G11)</f>
        <v>0</v>
      </c>
      <c r="K12">
        <f>B12*D12</f>
        <v>1.4736273627362424</v>
      </c>
      <c r="L12" t="e">
        <f>SUMIFS(K:K,E:E,"&lt;="&amp;G12,E:E,"&gt;"&amp;G11)/J12</f>
        <v>#DIV/0!</v>
      </c>
      <c r="M12">
        <f t="shared" si="5"/>
        <v>0</v>
      </c>
    </row>
    <row r="13" spans="1:13" x14ac:dyDescent="0.2">
      <c r="A13">
        <v>21.28</v>
      </c>
      <c r="B13">
        <v>338.17</v>
      </c>
      <c r="C13">
        <f t="shared" si="6"/>
        <v>5.0000000000000711E-2</v>
      </c>
      <c r="D13">
        <f t="shared" si="7"/>
        <v>4.5004500450045648E-3</v>
      </c>
      <c r="E13">
        <f t="shared" si="1"/>
        <v>1.2674167416741697E-2</v>
      </c>
      <c r="F13">
        <v>2.3040000000000001E-2</v>
      </c>
      <c r="G13" s="2">
        <f t="shared" si="2"/>
        <v>0.14373333333333335</v>
      </c>
      <c r="H13">
        <f t="shared" si="3"/>
        <v>0</v>
      </c>
      <c r="I13">
        <f t="shared" si="4"/>
        <v>0</v>
      </c>
      <c r="J13">
        <f>SUMIFS(B:B,E:E,"&lt;="&amp;G13,E:E,"&gt;"&amp;G12)</f>
        <v>0</v>
      </c>
      <c r="K13">
        <f>B13*D13</f>
        <v>1.5219171917191938</v>
      </c>
      <c r="L13" t="e">
        <f>SUMIFS(K:K,E:E,"&lt;="&amp;G13,E:E,"&gt;"&amp;G12)/J13</f>
        <v>#DIV/0!</v>
      </c>
      <c r="M13">
        <f t="shared" si="5"/>
        <v>0</v>
      </c>
    </row>
    <row r="14" spans="1:13" x14ac:dyDescent="0.2">
      <c r="A14">
        <v>21.3</v>
      </c>
      <c r="B14">
        <v>280.41000000000003</v>
      </c>
      <c r="C14">
        <f t="shared" si="6"/>
        <v>7.0000000000000284E-2</v>
      </c>
      <c r="D14">
        <f t="shared" si="7"/>
        <v>6.3006300630063265E-3</v>
      </c>
      <c r="E14">
        <f t="shared" si="1"/>
        <v>1.3343834383438353E-2</v>
      </c>
      <c r="F14">
        <v>2.3040000000000001E-2</v>
      </c>
      <c r="G14" s="2">
        <f t="shared" si="2"/>
        <v>0.15680000000000002</v>
      </c>
      <c r="H14">
        <f t="shared" si="3"/>
        <v>0</v>
      </c>
      <c r="I14">
        <f t="shared" si="4"/>
        <v>0</v>
      </c>
      <c r="J14">
        <f>SUMIFS(B:B,E:E,"&lt;="&amp;G14,E:E,"&gt;"&amp;G13)</f>
        <v>0</v>
      </c>
      <c r="K14">
        <f>B14*D14</f>
        <v>1.7667596759676041</v>
      </c>
      <c r="L14" t="e">
        <f>SUMIFS(K:K,E:E,"&lt;="&amp;G14,E:E,"&gt;"&amp;G13)/J14</f>
        <v>#DIV/0!</v>
      </c>
      <c r="M14">
        <f t="shared" si="5"/>
        <v>0</v>
      </c>
    </row>
    <row r="15" spans="1:13" x14ac:dyDescent="0.2">
      <c r="A15">
        <v>21.32</v>
      </c>
      <c r="B15">
        <v>252.56</v>
      </c>
      <c r="C15">
        <f t="shared" si="6"/>
        <v>8.9999999999999858E-2</v>
      </c>
      <c r="D15">
        <f t="shared" si="7"/>
        <v>8.1008100810080891E-3</v>
      </c>
      <c r="E15">
        <f t="shared" si="1"/>
        <v>1.4013501350135009E-2</v>
      </c>
      <c r="F15">
        <v>2.5839999999999998E-2</v>
      </c>
      <c r="G15" s="2">
        <f t="shared" si="2"/>
        <v>0.16986666666666669</v>
      </c>
      <c r="H15">
        <f t="shared" si="3"/>
        <v>0</v>
      </c>
      <c r="I15">
        <f t="shared" si="4"/>
        <v>0</v>
      </c>
      <c r="J15">
        <f>SUMIFS(B:B,E:E,"&lt;="&amp;G15,E:E,"&gt;"&amp;G14)</f>
        <v>0</v>
      </c>
      <c r="K15">
        <f>B15*D15</f>
        <v>2.0459405940594029</v>
      </c>
      <c r="L15" t="e">
        <f>SUMIFS(K:K,E:E,"&lt;="&amp;G15,E:E,"&gt;"&amp;G14)/J15</f>
        <v>#DIV/0!</v>
      </c>
      <c r="M15">
        <f t="shared" si="5"/>
        <v>0</v>
      </c>
    </row>
    <row r="16" spans="1:13" x14ac:dyDescent="0.2">
      <c r="A16">
        <v>21.33</v>
      </c>
      <c r="B16">
        <v>257.10000000000002</v>
      </c>
      <c r="C16">
        <f t="shared" si="6"/>
        <v>9.9999999999997868E-2</v>
      </c>
      <c r="D16">
        <f t="shared" si="7"/>
        <v>9.0009000900088103E-3</v>
      </c>
      <c r="E16">
        <f t="shared" si="1"/>
        <v>1.4348334833483276E-2</v>
      </c>
      <c r="F16">
        <v>2.5839999999999998E-2</v>
      </c>
      <c r="G16" s="2">
        <f t="shared" si="2"/>
        <v>0.18293333333333336</v>
      </c>
      <c r="H16">
        <f t="shared" si="3"/>
        <v>0</v>
      </c>
      <c r="I16">
        <f t="shared" si="4"/>
        <v>0</v>
      </c>
      <c r="J16">
        <f>SUMIFS(B:B,E:E,"&lt;="&amp;G16,E:E,"&gt;"&amp;G15)</f>
        <v>0</v>
      </c>
      <c r="K16">
        <f>B16*D16</f>
        <v>2.3141314131412654</v>
      </c>
      <c r="L16" t="e">
        <f>SUMIFS(K:K,E:E,"&lt;="&amp;G16,E:E,"&gt;"&amp;G15)/J16</f>
        <v>#DIV/0!</v>
      </c>
      <c r="M16">
        <f t="shared" si="5"/>
        <v>0</v>
      </c>
    </row>
    <row r="17" spans="1:13" x14ac:dyDescent="0.2">
      <c r="A17">
        <v>21.35</v>
      </c>
      <c r="B17">
        <v>278.68</v>
      </c>
      <c r="C17">
        <f t="shared" si="6"/>
        <v>0.12000000000000099</v>
      </c>
      <c r="D17">
        <f t="shared" si="7"/>
        <v>1.0801080108010891E-2</v>
      </c>
      <c r="E17">
        <f t="shared" si="1"/>
        <v>1.501800180018005E-2</v>
      </c>
      <c r="F17">
        <v>2.9350000000000001E-2</v>
      </c>
      <c r="G17" s="2">
        <f t="shared" si="2"/>
        <v>0.19600000000000004</v>
      </c>
      <c r="H17">
        <f>COUNTIFS(F:F,"&gt;"&amp;G16)</f>
        <v>0</v>
      </c>
      <c r="I17">
        <f t="shared" si="4"/>
        <v>0</v>
      </c>
      <c r="J17">
        <f>SUMIFS(B:B,E:E,"&gt;"&amp;G16)</f>
        <v>0</v>
      </c>
      <c r="K17">
        <f>B17*D17</f>
        <v>3.0100450045004754</v>
      </c>
      <c r="L17" t="e">
        <f>SUMIFS(K:K,E:E,"&gt;"&amp;G16)/J17</f>
        <v>#DIV/0!</v>
      </c>
      <c r="M17">
        <f t="shared" si="5"/>
        <v>0</v>
      </c>
    </row>
    <row r="18" spans="1:13" x14ac:dyDescent="0.2">
      <c r="A18">
        <v>21.37</v>
      </c>
      <c r="B18">
        <v>293.37</v>
      </c>
      <c r="C18">
        <f t="shared" si="6"/>
        <v>0.14000000000000057</v>
      </c>
      <c r="D18">
        <f t="shared" si="7"/>
        <v>1.2601260126012653E-2</v>
      </c>
      <c r="E18">
        <f t="shared" si="1"/>
        <v>1.5687668766876706E-2</v>
      </c>
      <c r="F18">
        <v>2.9350000000000001E-2</v>
      </c>
      <c r="G18" s="2"/>
      <c r="K18">
        <f>B18*D18</f>
        <v>3.6968316831683321</v>
      </c>
    </row>
    <row r="19" spans="1:13" x14ac:dyDescent="0.2">
      <c r="A19">
        <v>21.38</v>
      </c>
      <c r="B19">
        <v>290.57</v>
      </c>
      <c r="C19">
        <f t="shared" si="6"/>
        <v>0.14999999999999858</v>
      </c>
      <c r="D19">
        <f t="shared" si="7"/>
        <v>1.3501350135013374E-2</v>
      </c>
      <c r="E19">
        <f t="shared" si="1"/>
        <v>1.6022502250224974E-2</v>
      </c>
      <c r="F19">
        <v>4.6089999999999999E-2</v>
      </c>
      <c r="G19" s="2"/>
      <c r="K19">
        <f>B19*D19</f>
        <v>3.9230873087308362</v>
      </c>
    </row>
    <row r="20" spans="1:13" x14ac:dyDescent="0.2">
      <c r="A20">
        <v>21.4</v>
      </c>
      <c r="B20">
        <v>269.48</v>
      </c>
      <c r="C20">
        <f t="shared" si="6"/>
        <v>0.16999999999999815</v>
      </c>
      <c r="D20">
        <f t="shared" si="7"/>
        <v>1.5301530153015136E-2</v>
      </c>
      <c r="E20">
        <f t="shared" si="1"/>
        <v>1.669216921692163E-2</v>
      </c>
      <c r="F20">
        <v>4.6089999999999999E-2</v>
      </c>
      <c r="G20" s="2"/>
      <c r="K20">
        <f>B20*D20</f>
        <v>4.1234563456345192</v>
      </c>
    </row>
    <row r="21" spans="1:13" x14ac:dyDescent="0.2">
      <c r="A21">
        <v>21.42</v>
      </c>
      <c r="B21">
        <v>233.67</v>
      </c>
      <c r="C21">
        <f t="shared" si="6"/>
        <v>0.19000000000000128</v>
      </c>
      <c r="D21">
        <f t="shared" si="7"/>
        <v>1.7101710171017217E-2</v>
      </c>
      <c r="E21">
        <f t="shared" si="1"/>
        <v>1.7361836183618404E-2</v>
      </c>
      <c r="F21">
        <v>4.6089999999999999E-2</v>
      </c>
      <c r="G21" s="2"/>
      <c r="K21">
        <f>B21*D21</f>
        <v>3.9961566156615929</v>
      </c>
    </row>
    <row r="22" spans="1:13" x14ac:dyDescent="0.2">
      <c r="A22">
        <v>21.43</v>
      </c>
      <c r="B22">
        <v>190.96</v>
      </c>
      <c r="C22">
        <f t="shared" si="6"/>
        <v>0.19999999999999929</v>
      </c>
      <c r="D22">
        <f t="shared" si="7"/>
        <v>1.800180018001794E-2</v>
      </c>
      <c r="E22">
        <f t="shared" si="1"/>
        <v>1.7696669666966675E-2</v>
      </c>
      <c r="F22">
        <v>4.6089999999999999E-2</v>
      </c>
      <c r="G22" s="2"/>
      <c r="K22">
        <f>B22*D22</f>
        <v>3.437623762376226</v>
      </c>
    </row>
    <row r="23" spans="1:13" x14ac:dyDescent="0.2">
      <c r="A23">
        <v>21.45</v>
      </c>
      <c r="B23">
        <v>150.96</v>
      </c>
      <c r="C23">
        <f t="shared" si="6"/>
        <v>0.21999999999999886</v>
      </c>
      <c r="D23">
        <f t="shared" si="7"/>
        <v>1.9801980198019702E-2</v>
      </c>
      <c r="E23">
        <f t="shared" si="1"/>
        <v>1.8366336633663327E-2</v>
      </c>
      <c r="F23">
        <v>4.888E-2</v>
      </c>
      <c r="K23">
        <f>B23*D23</f>
        <v>2.9893069306930542</v>
      </c>
    </row>
    <row r="24" spans="1:13" x14ac:dyDescent="0.2">
      <c r="A24">
        <v>21.47</v>
      </c>
      <c r="B24">
        <v>120.84</v>
      </c>
      <c r="C24">
        <f t="shared" si="6"/>
        <v>0.23999999999999844</v>
      </c>
      <c r="D24">
        <f t="shared" si="7"/>
        <v>2.1602160216021463E-2</v>
      </c>
      <c r="E24">
        <f t="shared" si="1"/>
        <v>1.9036003600359983E-2</v>
      </c>
      <c r="F24">
        <v>4.888E-2</v>
      </c>
      <c r="K24">
        <f>B24*D24</f>
        <v>2.6104050405040335</v>
      </c>
    </row>
    <row r="25" spans="1:13" x14ac:dyDescent="0.2">
      <c r="A25">
        <v>21.48</v>
      </c>
      <c r="B25">
        <v>105.55</v>
      </c>
      <c r="C25">
        <f t="shared" si="6"/>
        <v>0.25</v>
      </c>
      <c r="D25">
        <f t="shared" si="7"/>
        <v>2.2502250225022502E-2</v>
      </c>
      <c r="E25">
        <f t="shared" si="1"/>
        <v>1.9370837083708368E-2</v>
      </c>
      <c r="F25">
        <v>5.0310000000000001E-2</v>
      </c>
      <c r="K25">
        <f>B25*D25</f>
        <v>2.3751125112511251</v>
      </c>
    </row>
    <row r="26" spans="1:13" x14ac:dyDescent="0.2">
      <c r="A26">
        <v>21.5</v>
      </c>
      <c r="B26">
        <v>107.13</v>
      </c>
      <c r="C26">
        <f t="shared" si="6"/>
        <v>0.26999999999999957</v>
      </c>
      <c r="D26">
        <f t="shared" si="7"/>
        <v>2.4302430243024264E-2</v>
      </c>
      <c r="E26">
        <f t="shared" si="1"/>
        <v>2.0040504050405025E-2</v>
      </c>
      <c r="F26">
        <v>5.0310000000000001E-2</v>
      </c>
      <c r="K26">
        <f>B26*D26</f>
        <v>2.6035193519351894</v>
      </c>
    </row>
    <row r="27" spans="1:13" x14ac:dyDescent="0.2">
      <c r="A27">
        <v>21.52</v>
      </c>
      <c r="B27">
        <v>122.95</v>
      </c>
      <c r="C27">
        <f t="shared" si="6"/>
        <v>0.28999999999999915</v>
      </c>
      <c r="D27">
        <f t="shared" si="7"/>
        <v>2.6102610261026025E-2</v>
      </c>
      <c r="E27">
        <f t="shared" si="1"/>
        <v>2.0710171017101681E-2</v>
      </c>
      <c r="K27">
        <f>B27*D27</f>
        <v>3.2093159315931499</v>
      </c>
    </row>
    <row r="28" spans="1:13" x14ac:dyDescent="0.2">
      <c r="A28">
        <v>21.53</v>
      </c>
      <c r="B28">
        <v>146.27000000000001</v>
      </c>
      <c r="C28">
        <f t="shared" si="6"/>
        <v>0.30000000000000071</v>
      </c>
      <c r="D28">
        <f t="shared" si="7"/>
        <v>2.7002700270027068E-2</v>
      </c>
      <c r="E28">
        <f t="shared" si="1"/>
        <v>2.1045004500450069E-2</v>
      </c>
      <c r="K28">
        <f>B28*D28</f>
        <v>3.9496849684968596</v>
      </c>
    </row>
    <row r="29" spans="1:13" x14ac:dyDescent="0.2">
      <c r="A29">
        <v>21.55</v>
      </c>
      <c r="B29">
        <v>170.16</v>
      </c>
      <c r="C29">
        <f t="shared" si="6"/>
        <v>0.32000000000000028</v>
      </c>
      <c r="D29">
        <f t="shared" si="7"/>
        <v>2.8802880288028829E-2</v>
      </c>
      <c r="E29">
        <f t="shared" si="1"/>
        <v>2.1714671467146722E-2</v>
      </c>
      <c r="K29">
        <f>B29*D29</f>
        <v>4.9010981098109854</v>
      </c>
    </row>
    <row r="30" spans="1:13" x14ac:dyDescent="0.2">
      <c r="A30">
        <v>21.57</v>
      </c>
      <c r="B30">
        <v>191.65</v>
      </c>
      <c r="C30">
        <f t="shared" si="6"/>
        <v>0.33999999999999986</v>
      </c>
      <c r="D30">
        <f t="shared" si="7"/>
        <v>3.0603060306030591E-2</v>
      </c>
      <c r="E30">
        <f t="shared" si="1"/>
        <v>2.2384338433843382E-2</v>
      </c>
      <c r="K30">
        <f>B30*D30</f>
        <v>5.8650765076507634</v>
      </c>
    </row>
    <row r="31" spans="1:13" x14ac:dyDescent="0.2">
      <c r="A31">
        <v>21.58</v>
      </c>
      <c r="B31">
        <v>209.21</v>
      </c>
      <c r="C31">
        <f t="shared" si="6"/>
        <v>0.34999999999999787</v>
      </c>
      <c r="D31">
        <f t="shared" si="7"/>
        <v>3.1503150315031314E-2</v>
      </c>
      <c r="E31">
        <f t="shared" si="1"/>
        <v>2.2719171917191649E-2</v>
      </c>
      <c r="K31">
        <f>B31*D31</f>
        <v>6.5907740774077013</v>
      </c>
    </row>
    <row r="32" spans="1:13" x14ac:dyDescent="0.2">
      <c r="A32">
        <v>21.6</v>
      </c>
      <c r="B32">
        <v>222.03</v>
      </c>
      <c r="C32">
        <f t="shared" si="6"/>
        <v>0.37000000000000099</v>
      </c>
      <c r="D32">
        <f t="shared" si="7"/>
        <v>3.3303330333033392E-2</v>
      </c>
      <c r="E32">
        <f t="shared" si="1"/>
        <v>2.3388838883888423E-2</v>
      </c>
      <c r="K32">
        <f>B32*D32</f>
        <v>7.3943384338434042</v>
      </c>
    </row>
    <row r="33" spans="1:11" x14ac:dyDescent="0.2">
      <c r="A33">
        <v>21.62</v>
      </c>
      <c r="B33">
        <v>229.18</v>
      </c>
      <c r="C33">
        <f t="shared" si="6"/>
        <v>0.39000000000000057</v>
      </c>
      <c r="D33">
        <f t="shared" si="7"/>
        <v>3.5103510351035157E-2</v>
      </c>
      <c r="E33">
        <f t="shared" si="1"/>
        <v>2.4058505850585075E-2</v>
      </c>
      <c r="K33">
        <f>B33*D33</f>
        <v>8.0450225022502373</v>
      </c>
    </row>
    <row r="34" spans="1:11" x14ac:dyDescent="0.2">
      <c r="A34">
        <v>21.63</v>
      </c>
      <c r="B34">
        <v>229.63</v>
      </c>
      <c r="C34">
        <f t="shared" ref="C34:C65" si="8">A34-21.23</f>
        <v>0.39999999999999858</v>
      </c>
      <c r="D34">
        <f t="shared" si="7"/>
        <v>3.600360036003588E-2</v>
      </c>
      <c r="E34">
        <f t="shared" si="1"/>
        <v>2.4393339333933346E-2</v>
      </c>
      <c r="K34">
        <f>B34*D34</f>
        <v>8.2675067506750395</v>
      </c>
    </row>
    <row r="35" spans="1:11" x14ac:dyDescent="0.2">
      <c r="A35">
        <v>21.65</v>
      </c>
      <c r="B35">
        <v>222.23</v>
      </c>
      <c r="C35">
        <f t="shared" si="8"/>
        <v>0.41999999999999815</v>
      </c>
      <c r="D35">
        <f t="shared" si="7"/>
        <v>3.7803780378037638E-2</v>
      </c>
      <c r="E35">
        <f t="shared" si="1"/>
        <v>2.5063006300629999E-2</v>
      </c>
      <c r="K35">
        <f>B35*D35</f>
        <v>8.4011341134113042</v>
      </c>
    </row>
    <row r="36" spans="1:11" x14ac:dyDescent="0.2">
      <c r="A36">
        <v>21.67</v>
      </c>
      <c r="B36">
        <v>207.91</v>
      </c>
      <c r="C36">
        <f t="shared" si="8"/>
        <v>0.44000000000000128</v>
      </c>
      <c r="D36">
        <f t="shared" si="7"/>
        <v>3.9603960396039722E-2</v>
      </c>
      <c r="E36">
        <f t="shared" si="1"/>
        <v>2.5732673267326776E-2</v>
      </c>
      <c r="K36">
        <f>B36*D36</f>
        <v>8.2340594059406182</v>
      </c>
    </row>
    <row r="37" spans="1:11" x14ac:dyDescent="0.2">
      <c r="A37">
        <v>21.68</v>
      </c>
      <c r="B37">
        <v>188.94</v>
      </c>
      <c r="C37">
        <f t="shared" si="8"/>
        <v>0.44999999999999929</v>
      </c>
      <c r="D37">
        <f t="shared" si="7"/>
        <v>4.0504050405040445E-2</v>
      </c>
      <c r="E37">
        <f t="shared" si="1"/>
        <v>2.6067506750675047E-2</v>
      </c>
      <c r="K37">
        <f>B37*D37</f>
        <v>7.6528352835283417</v>
      </c>
    </row>
    <row r="38" spans="1:11" x14ac:dyDescent="0.2">
      <c r="A38">
        <v>21.7</v>
      </c>
      <c r="B38">
        <v>167.7</v>
      </c>
      <c r="C38">
        <f t="shared" si="8"/>
        <v>0.46999999999999886</v>
      </c>
      <c r="D38">
        <f t="shared" si="7"/>
        <v>4.2304230423042204E-2</v>
      </c>
      <c r="E38">
        <f t="shared" si="1"/>
        <v>2.67371737173717E-2</v>
      </c>
      <c r="K38">
        <f>B38*D38</f>
        <v>7.0944194419441775</v>
      </c>
    </row>
    <row r="39" spans="1:11" x14ac:dyDescent="0.2">
      <c r="A39">
        <v>21.72</v>
      </c>
      <c r="B39">
        <v>146.24</v>
      </c>
      <c r="C39">
        <f t="shared" si="8"/>
        <v>0.48999999999999844</v>
      </c>
      <c r="D39">
        <f t="shared" si="7"/>
        <v>4.4104410441043969E-2</v>
      </c>
      <c r="E39">
        <f t="shared" si="1"/>
        <v>2.7406840684068356E-2</v>
      </c>
      <c r="K39">
        <f>B39*D39</f>
        <v>6.4498289828982704</v>
      </c>
    </row>
    <row r="40" spans="1:11" x14ac:dyDescent="0.2">
      <c r="A40">
        <v>21.73</v>
      </c>
      <c r="B40">
        <v>126.23</v>
      </c>
      <c r="C40">
        <f t="shared" si="8"/>
        <v>0.5</v>
      </c>
      <c r="D40">
        <f t="shared" si="7"/>
        <v>4.5004500450045004E-2</v>
      </c>
      <c r="E40">
        <f t="shared" si="1"/>
        <v>2.7741674167416741E-2</v>
      </c>
      <c r="K40">
        <f>B40*D40</f>
        <v>5.6809180918091808</v>
      </c>
    </row>
    <row r="41" spans="1:11" x14ac:dyDescent="0.2">
      <c r="A41">
        <v>21.75</v>
      </c>
      <c r="B41">
        <v>107.63</v>
      </c>
      <c r="C41">
        <f t="shared" si="8"/>
        <v>0.51999999999999957</v>
      </c>
      <c r="D41">
        <f t="shared" si="7"/>
        <v>4.6804680468046769E-2</v>
      </c>
      <c r="E41">
        <f t="shared" si="1"/>
        <v>2.8411341134113397E-2</v>
      </c>
      <c r="K41">
        <f>B41*D41</f>
        <v>5.0375877587758735</v>
      </c>
    </row>
    <row r="42" spans="1:11" x14ac:dyDescent="0.2">
      <c r="A42">
        <v>21.77</v>
      </c>
      <c r="B42">
        <v>89.49</v>
      </c>
      <c r="C42">
        <f t="shared" si="8"/>
        <v>0.53999999999999915</v>
      </c>
      <c r="D42">
        <f t="shared" si="7"/>
        <v>4.8604860486048528E-2</v>
      </c>
      <c r="E42">
        <f t="shared" si="1"/>
        <v>2.908100810081005E-2</v>
      </c>
      <c r="K42">
        <f t="shared" ref="K42:K67" si="9">B42*D42</f>
        <v>4.3496489648964829</v>
      </c>
    </row>
    <row r="43" spans="1:11" x14ac:dyDescent="0.2">
      <c r="A43">
        <v>21.78</v>
      </c>
      <c r="B43">
        <v>71.53</v>
      </c>
      <c r="C43">
        <f t="shared" si="8"/>
        <v>0.55000000000000071</v>
      </c>
      <c r="D43">
        <f t="shared" si="7"/>
        <v>4.950495049504957E-2</v>
      </c>
      <c r="E43">
        <f t="shared" si="1"/>
        <v>2.9415841584158438E-2</v>
      </c>
      <c r="K43">
        <f t="shared" si="9"/>
        <v>3.5410891089108958</v>
      </c>
    </row>
    <row r="44" spans="1:11" x14ac:dyDescent="0.2">
      <c r="A44">
        <v>21.8</v>
      </c>
      <c r="B44">
        <v>54.35</v>
      </c>
      <c r="C44">
        <f t="shared" si="8"/>
        <v>0.57000000000000028</v>
      </c>
      <c r="D44">
        <f t="shared" si="7"/>
        <v>5.1305130513051335E-2</v>
      </c>
      <c r="E44">
        <f t="shared" si="1"/>
        <v>3.0085508550855095E-2</v>
      </c>
      <c r="K44">
        <f t="shared" si="9"/>
        <v>2.7884338433843401</v>
      </c>
    </row>
    <row r="45" spans="1:11" x14ac:dyDescent="0.2">
      <c r="A45">
        <v>21.82</v>
      </c>
      <c r="B45">
        <v>39.5</v>
      </c>
      <c r="C45">
        <f t="shared" si="8"/>
        <v>0.58999999999999986</v>
      </c>
      <c r="D45">
        <f t="shared" si="7"/>
        <v>5.3105310531053093E-2</v>
      </c>
      <c r="E45">
        <f t="shared" si="1"/>
        <v>3.0755175517551751E-2</v>
      </c>
      <c r="K45">
        <f t="shared" si="9"/>
        <v>2.097659765976597</v>
      </c>
    </row>
    <row r="46" spans="1:11" x14ac:dyDescent="0.2">
      <c r="A46">
        <v>21.83</v>
      </c>
      <c r="B46">
        <v>28.8</v>
      </c>
      <c r="C46">
        <f t="shared" si="8"/>
        <v>0.59999999999999787</v>
      </c>
      <c r="D46">
        <f t="shared" si="7"/>
        <v>5.4005400540053816E-2</v>
      </c>
      <c r="E46">
        <f t="shared" si="1"/>
        <v>3.1090009000900018E-2</v>
      </c>
      <c r="K46">
        <f t="shared" si="9"/>
        <v>1.55535553555355</v>
      </c>
    </row>
    <row r="47" spans="1:11" x14ac:dyDescent="0.2">
      <c r="A47">
        <v>21.85</v>
      </c>
      <c r="B47">
        <v>22</v>
      </c>
      <c r="C47">
        <f t="shared" si="8"/>
        <v>0.62000000000000099</v>
      </c>
      <c r="D47">
        <f t="shared" si="7"/>
        <v>5.5805580558055901E-2</v>
      </c>
      <c r="E47">
        <f t="shared" si="1"/>
        <v>3.1759675967596795E-2</v>
      </c>
      <c r="K47">
        <f t="shared" si="9"/>
        <v>1.2277227722772297</v>
      </c>
    </row>
    <row r="48" spans="1:11" x14ac:dyDescent="0.2">
      <c r="A48">
        <v>21.87</v>
      </c>
      <c r="B48">
        <v>18.59</v>
      </c>
      <c r="C48">
        <f t="shared" si="8"/>
        <v>0.64000000000000057</v>
      </c>
      <c r="D48">
        <f t="shared" si="7"/>
        <v>5.7605760576057659E-2</v>
      </c>
      <c r="E48">
        <f t="shared" si="1"/>
        <v>3.2429342934293448E-2</v>
      </c>
      <c r="K48">
        <f t="shared" si="9"/>
        <v>1.0708910891089118</v>
      </c>
    </row>
    <row r="49" spans="1:11" x14ac:dyDescent="0.2">
      <c r="A49">
        <v>21.88</v>
      </c>
      <c r="B49">
        <v>17.170000000000002</v>
      </c>
      <c r="C49">
        <f t="shared" si="8"/>
        <v>0.64999999999999858</v>
      </c>
      <c r="D49">
        <f t="shared" si="7"/>
        <v>5.8505850585058382E-2</v>
      </c>
      <c r="E49">
        <f t="shared" si="1"/>
        <v>3.2764176417641719E-2</v>
      </c>
      <c r="K49">
        <f t="shared" si="9"/>
        <v>1.0045454545454524</v>
      </c>
    </row>
    <row r="50" spans="1:11" x14ac:dyDescent="0.2">
      <c r="A50">
        <v>21.9</v>
      </c>
      <c r="B50">
        <v>15.94</v>
      </c>
      <c r="C50">
        <f t="shared" si="8"/>
        <v>0.66999999999999815</v>
      </c>
      <c r="D50">
        <f t="shared" si="7"/>
        <v>6.030603060306014E-2</v>
      </c>
      <c r="E50">
        <f t="shared" si="1"/>
        <v>3.3433843384338371E-2</v>
      </c>
      <c r="K50">
        <f t="shared" si="9"/>
        <v>0.96127812781277855</v>
      </c>
    </row>
    <row r="51" spans="1:11" x14ac:dyDescent="0.2">
      <c r="A51">
        <v>21.92</v>
      </c>
      <c r="B51">
        <v>14.91</v>
      </c>
      <c r="C51">
        <f t="shared" si="8"/>
        <v>0.69000000000000128</v>
      </c>
      <c r="D51">
        <f t="shared" si="7"/>
        <v>6.2106210621062224E-2</v>
      </c>
      <c r="E51">
        <f t="shared" si="1"/>
        <v>3.4103510351035149E-2</v>
      </c>
      <c r="K51">
        <f t="shared" si="9"/>
        <v>0.92600360036003782</v>
      </c>
    </row>
    <row r="52" spans="1:11" x14ac:dyDescent="0.2">
      <c r="A52">
        <v>21.93</v>
      </c>
      <c r="B52">
        <v>14.05</v>
      </c>
      <c r="C52">
        <f t="shared" si="8"/>
        <v>0.69999999999999929</v>
      </c>
      <c r="D52">
        <f t="shared" si="7"/>
        <v>6.3006300630062947E-2</v>
      </c>
      <c r="E52">
        <f t="shared" si="1"/>
        <v>3.443834383438342E-2</v>
      </c>
      <c r="K52">
        <f t="shared" si="9"/>
        <v>0.88523852385238444</v>
      </c>
    </row>
    <row r="53" spans="1:11" x14ac:dyDescent="0.2">
      <c r="A53">
        <v>21.95</v>
      </c>
      <c r="B53">
        <v>13.46</v>
      </c>
      <c r="C53">
        <f t="shared" si="8"/>
        <v>0.71999999999999886</v>
      </c>
      <c r="D53">
        <f t="shared" si="7"/>
        <v>6.4806480648064713E-2</v>
      </c>
      <c r="E53">
        <f t="shared" si="1"/>
        <v>3.5108010801080072E-2</v>
      </c>
      <c r="K53">
        <f t="shared" si="9"/>
        <v>0.87229522952295113</v>
      </c>
    </row>
    <row r="54" spans="1:11" x14ac:dyDescent="0.2">
      <c r="A54">
        <v>21.97</v>
      </c>
      <c r="B54">
        <v>13.54</v>
      </c>
      <c r="C54">
        <f t="shared" si="8"/>
        <v>0.73999999999999844</v>
      </c>
      <c r="D54">
        <f t="shared" si="7"/>
        <v>6.6606660666066464E-2</v>
      </c>
      <c r="E54">
        <f t="shared" si="1"/>
        <v>3.5777677767776725E-2</v>
      </c>
      <c r="K54">
        <f t="shared" si="9"/>
        <v>0.9018541854185399</v>
      </c>
    </row>
    <row r="55" spans="1:11" x14ac:dyDescent="0.2">
      <c r="A55">
        <v>21.98</v>
      </c>
      <c r="B55">
        <v>15.01</v>
      </c>
      <c r="C55">
        <f t="shared" si="8"/>
        <v>0.75</v>
      </c>
      <c r="D55">
        <f t="shared" si="7"/>
        <v>6.7506750675067506E-2</v>
      </c>
      <c r="E55">
        <f t="shared" si="1"/>
        <v>3.6112511251125107E-2</v>
      </c>
      <c r="K55">
        <f t="shared" si="9"/>
        <v>1.0132763276327632</v>
      </c>
    </row>
    <row r="56" spans="1:11" x14ac:dyDescent="0.2">
      <c r="A56">
        <v>22</v>
      </c>
      <c r="B56">
        <v>19.41</v>
      </c>
      <c r="C56">
        <f t="shared" si="8"/>
        <v>0.76999999999999957</v>
      </c>
      <c r="D56">
        <f t="shared" si="7"/>
        <v>6.9306930693069271E-2</v>
      </c>
      <c r="E56">
        <f t="shared" si="1"/>
        <v>3.6782178217821773E-2</v>
      </c>
      <c r="K56">
        <f t="shared" si="9"/>
        <v>1.3452475247524747</v>
      </c>
    </row>
    <row r="57" spans="1:11" x14ac:dyDescent="0.2">
      <c r="A57">
        <v>22.02</v>
      </c>
      <c r="B57">
        <v>27.34</v>
      </c>
      <c r="C57">
        <f t="shared" si="8"/>
        <v>0.78999999999999915</v>
      </c>
      <c r="D57">
        <f t="shared" si="7"/>
        <v>7.1107110711071037E-2</v>
      </c>
      <c r="E57">
        <f t="shared" si="1"/>
        <v>3.7451845184518426E-2</v>
      </c>
      <c r="K57">
        <f t="shared" si="9"/>
        <v>1.9440684068406822</v>
      </c>
    </row>
    <row r="58" spans="1:11" x14ac:dyDescent="0.2">
      <c r="A58">
        <v>22.03</v>
      </c>
      <c r="B58">
        <v>39.35</v>
      </c>
      <c r="C58">
        <f t="shared" si="8"/>
        <v>0.80000000000000071</v>
      </c>
      <c r="D58">
        <f t="shared" si="7"/>
        <v>7.2007200720072079E-2</v>
      </c>
      <c r="E58">
        <f t="shared" si="1"/>
        <v>3.7786678667866808E-2</v>
      </c>
      <c r="K58">
        <f t="shared" si="9"/>
        <v>2.8334833483348363</v>
      </c>
    </row>
    <row r="59" spans="1:11" x14ac:dyDescent="0.2">
      <c r="A59">
        <v>22.05</v>
      </c>
      <c r="B59">
        <v>55.07</v>
      </c>
      <c r="C59">
        <f t="shared" si="8"/>
        <v>0.82000000000000028</v>
      </c>
      <c r="D59">
        <f t="shared" si="7"/>
        <v>7.380738073807383E-2</v>
      </c>
      <c r="E59">
        <f t="shared" si="1"/>
        <v>3.845634563456346E-2</v>
      </c>
      <c r="K59">
        <f t="shared" si="9"/>
        <v>4.0645724572457258</v>
      </c>
    </row>
    <row r="60" spans="1:11" x14ac:dyDescent="0.2">
      <c r="A60">
        <v>22.07</v>
      </c>
      <c r="B60">
        <v>73.77</v>
      </c>
      <c r="C60">
        <f t="shared" si="8"/>
        <v>0.83999999999999986</v>
      </c>
      <c r="D60">
        <f t="shared" si="7"/>
        <v>7.5607560756075595E-2</v>
      </c>
      <c r="E60">
        <f t="shared" si="1"/>
        <v>3.912601260126012E-2</v>
      </c>
      <c r="K60">
        <f t="shared" si="9"/>
        <v>5.5775697569756968</v>
      </c>
    </row>
    <row r="61" spans="1:11" x14ac:dyDescent="0.2">
      <c r="A61">
        <v>22.08</v>
      </c>
      <c r="B61">
        <v>94.84</v>
      </c>
      <c r="C61">
        <f t="shared" si="8"/>
        <v>0.84999999999999787</v>
      </c>
      <c r="D61">
        <f t="shared" si="7"/>
        <v>7.6507650765076318E-2</v>
      </c>
      <c r="E61">
        <f t="shared" si="1"/>
        <v>3.9460846084608391E-2</v>
      </c>
      <c r="K61">
        <f t="shared" si="9"/>
        <v>7.255985598559838</v>
      </c>
    </row>
    <row r="62" spans="1:11" x14ac:dyDescent="0.2">
      <c r="A62">
        <v>22.1</v>
      </c>
      <c r="B62">
        <v>118.18</v>
      </c>
      <c r="C62">
        <f t="shared" si="8"/>
        <v>0.87000000000000099</v>
      </c>
      <c r="D62">
        <f t="shared" si="7"/>
        <v>7.8307830783078403E-2</v>
      </c>
      <c r="E62">
        <f t="shared" si="1"/>
        <v>4.0130513051305161E-2</v>
      </c>
      <c r="K62">
        <f t="shared" si="9"/>
        <v>9.2544194419442061</v>
      </c>
    </row>
    <row r="63" spans="1:11" x14ac:dyDescent="0.2">
      <c r="A63">
        <v>22.12</v>
      </c>
      <c r="B63">
        <v>141.25</v>
      </c>
      <c r="C63">
        <f t="shared" si="8"/>
        <v>0.89000000000000057</v>
      </c>
      <c r="D63">
        <f t="shared" si="7"/>
        <v>8.0108010801080168E-2</v>
      </c>
      <c r="E63">
        <f t="shared" si="1"/>
        <v>4.0800180018001821E-2</v>
      </c>
      <c r="K63">
        <f t="shared" si="9"/>
        <v>11.315256525652574</v>
      </c>
    </row>
    <row r="64" spans="1:11" x14ac:dyDescent="0.2">
      <c r="A64">
        <v>22.13</v>
      </c>
      <c r="B64">
        <v>162.79</v>
      </c>
      <c r="C64">
        <f t="shared" si="8"/>
        <v>0.89999999999999858</v>
      </c>
      <c r="D64">
        <f t="shared" si="7"/>
        <v>8.1008100810080891E-2</v>
      </c>
      <c r="E64">
        <f t="shared" si="1"/>
        <v>4.1135013501350091E-2</v>
      </c>
      <c r="K64">
        <f t="shared" si="9"/>
        <v>13.187308730873067</v>
      </c>
    </row>
    <row r="65" spans="1:11" x14ac:dyDescent="0.2">
      <c r="A65">
        <v>22.15</v>
      </c>
      <c r="B65">
        <v>182.72</v>
      </c>
      <c r="C65">
        <f t="shared" si="8"/>
        <v>0.91999999999999815</v>
      </c>
      <c r="D65">
        <f t="shared" si="7"/>
        <v>8.2808280828082642E-2</v>
      </c>
      <c r="E65">
        <f t="shared" si="1"/>
        <v>4.1804680468046737E-2</v>
      </c>
      <c r="K65">
        <f t="shared" si="9"/>
        <v>15.130729072907259</v>
      </c>
    </row>
    <row r="66" spans="1:11" x14ac:dyDescent="0.2">
      <c r="A66">
        <v>22.17</v>
      </c>
      <c r="B66">
        <v>199.56</v>
      </c>
      <c r="C66">
        <f t="shared" ref="C66:C92" si="10">A66-21.23</f>
        <v>0.94000000000000128</v>
      </c>
      <c r="D66">
        <f t="shared" si="7"/>
        <v>8.4608460846084727E-2</v>
      </c>
      <c r="E66">
        <f t="shared" si="1"/>
        <v>4.2474347434743515E-2</v>
      </c>
      <c r="K66">
        <f t="shared" si="9"/>
        <v>16.884464446444667</v>
      </c>
    </row>
    <row r="67" spans="1:11" x14ac:dyDescent="0.2">
      <c r="A67">
        <v>22.18</v>
      </c>
      <c r="B67">
        <v>211.17</v>
      </c>
      <c r="C67">
        <f t="shared" si="10"/>
        <v>0.94999999999999929</v>
      </c>
      <c r="D67">
        <f t="shared" ref="D67:D92" si="11">C67/11.11</f>
        <v>8.550855085508545E-2</v>
      </c>
      <c r="E67">
        <f t="shared" ref="E67:E92" si="12">D67*0.372+0.011</f>
        <v>4.2809180918091785E-2</v>
      </c>
      <c r="K67">
        <f t="shared" si="9"/>
        <v>18.056840684068394</v>
      </c>
    </row>
    <row r="68" spans="1:11" x14ac:dyDescent="0.2">
      <c r="A68">
        <v>22.2</v>
      </c>
      <c r="B68">
        <v>215.93</v>
      </c>
      <c r="C68">
        <f t="shared" si="10"/>
        <v>0.96999999999999886</v>
      </c>
      <c r="D68">
        <f t="shared" si="11"/>
        <v>8.7308730873087215E-2</v>
      </c>
      <c r="E68">
        <f t="shared" si="12"/>
        <v>4.3478847884788438E-2</v>
      </c>
      <c r="K68">
        <f t="shared" ref="K68:K92" si="13">B68*D68</f>
        <v>18.852574257425722</v>
      </c>
    </row>
    <row r="69" spans="1:11" x14ac:dyDescent="0.2">
      <c r="A69">
        <v>22.22</v>
      </c>
      <c r="B69">
        <v>213.35</v>
      </c>
      <c r="C69">
        <f t="shared" si="10"/>
        <v>0.98999999999999844</v>
      </c>
      <c r="D69">
        <f t="shared" si="11"/>
        <v>8.9108910891088966E-2</v>
      </c>
      <c r="E69">
        <f t="shared" si="12"/>
        <v>4.4148514851485091E-2</v>
      </c>
      <c r="K69">
        <f t="shared" si="13"/>
        <v>19.01138613861383</v>
      </c>
    </row>
    <row r="70" spans="1:11" x14ac:dyDescent="0.2">
      <c r="A70">
        <v>22.23</v>
      </c>
      <c r="B70">
        <v>205.06</v>
      </c>
      <c r="C70">
        <f t="shared" si="10"/>
        <v>1</v>
      </c>
      <c r="D70">
        <f t="shared" si="11"/>
        <v>9.0009000900090008E-2</v>
      </c>
      <c r="E70">
        <f t="shared" si="12"/>
        <v>4.4483348334833486E-2</v>
      </c>
      <c r="K70">
        <f t="shared" si="13"/>
        <v>18.457245724572456</v>
      </c>
    </row>
    <row r="71" spans="1:11" x14ac:dyDescent="0.2">
      <c r="A71">
        <v>22.25</v>
      </c>
      <c r="B71">
        <v>195.93</v>
      </c>
      <c r="C71">
        <f t="shared" si="10"/>
        <v>1.0199999999999996</v>
      </c>
      <c r="D71">
        <f t="shared" si="11"/>
        <v>9.1809180918091773E-2</v>
      </c>
      <c r="E71">
        <f t="shared" si="12"/>
        <v>4.5153015301530139E-2</v>
      </c>
      <c r="K71">
        <f t="shared" si="13"/>
        <v>17.988172817281722</v>
      </c>
    </row>
    <row r="72" spans="1:11" x14ac:dyDescent="0.2">
      <c r="A72">
        <v>22.27</v>
      </c>
      <c r="B72">
        <v>189.92</v>
      </c>
      <c r="C72">
        <f t="shared" si="10"/>
        <v>1.0399999999999991</v>
      </c>
      <c r="D72">
        <f t="shared" si="11"/>
        <v>9.3609360936093539E-2</v>
      </c>
      <c r="E72">
        <f t="shared" si="12"/>
        <v>4.5822682268226791E-2</v>
      </c>
      <c r="K72">
        <f t="shared" si="13"/>
        <v>17.778289828982885</v>
      </c>
    </row>
    <row r="73" spans="1:11" x14ac:dyDescent="0.2">
      <c r="A73">
        <v>22.28</v>
      </c>
      <c r="B73">
        <v>189.17</v>
      </c>
      <c r="C73">
        <f t="shared" si="10"/>
        <v>1.0500000000000007</v>
      </c>
      <c r="D73">
        <f t="shared" si="11"/>
        <v>9.4509450945094581E-2</v>
      </c>
      <c r="E73">
        <f t="shared" si="12"/>
        <v>4.6157515751575187E-2</v>
      </c>
      <c r="K73">
        <f t="shared" si="13"/>
        <v>17.87835283528354</v>
      </c>
    </row>
    <row r="74" spans="1:11" x14ac:dyDescent="0.2">
      <c r="A74">
        <v>22.3</v>
      </c>
      <c r="B74">
        <v>193.41</v>
      </c>
      <c r="C74">
        <f t="shared" si="10"/>
        <v>1.0700000000000003</v>
      </c>
      <c r="D74">
        <f t="shared" si="11"/>
        <v>9.6309630963096346E-2</v>
      </c>
      <c r="E74">
        <f t="shared" si="12"/>
        <v>4.682718271827184E-2</v>
      </c>
      <c r="K74">
        <f t="shared" si="13"/>
        <v>18.627245724572465</v>
      </c>
    </row>
    <row r="75" spans="1:11" x14ac:dyDescent="0.2">
      <c r="A75">
        <v>22.32</v>
      </c>
      <c r="B75">
        <v>200.04</v>
      </c>
      <c r="C75">
        <f t="shared" si="10"/>
        <v>1.0899999999999999</v>
      </c>
      <c r="D75">
        <f t="shared" si="11"/>
        <v>9.8109810981098097E-2</v>
      </c>
      <c r="E75">
        <f t="shared" si="12"/>
        <v>4.7496849684968492E-2</v>
      </c>
      <c r="K75">
        <f t="shared" si="13"/>
        <v>19.625886588658862</v>
      </c>
    </row>
    <row r="76" spans="1:11" x14ac:dyDescent="0.2">
      <c r="A76">
        <v>22.33</v>
      </c>
      <c r="B76">
        <v>206.28</v>
      </c>
      <c r="C76">
        <f t="shared" si="10"/>
        <v>1.0999999999999979</v>
      </c>
      <c r="D76">
        <f t="shared" si="11"/>
        <v>9.900990099009882E-2</v>
      </c>
      <c r="E76">
        <f t="shared" si="12"/>
        <v>4.7831683168316763E-2</v>
      </c>
      <c r="K76">
        <f t="shared" si="13"/>
        <v>20.423762376237583</v>
      </c>
    </row>
    <row r="77" spans="1:11" x14ac:dyDescent="0.2">
      <c r="A77">
        <v>22.35</v>
      </c>
      <c r="B77">
        <v>212.76</v>
      </c>
      <c r="C77">
        <f t="shared" si="10"/>
        <v>1.120000000000001</v>
      </c>
      <c r="D77">
        <f t="shared" si="11"/>
        <v>0.1008100810081009</v>
      </c>
      <c r="E77">
        <f t="shared" si="12"/>
        <v>4.8501350135013541E-2</v>
      </c>
      <c r="K77">
        <f t="shared" si="13"/>
        <v>21.448352835283547</v>
      </c>
    </row>
    <row r="78" spans="1:11" x14ac:dyDescent="0.2">
      <c r="A78">
        <v>22.37</v>
      </c>
      <c r="B78">
        <v>219.6</v>
      </c>
      <c r="C78">
        <f t="shared" si="10"/>
        <v>1.1400000000000006</v>
      </c>
      <c r="D78">
        <f t="shared" si="11"/>
        <v>0.10261026102610267</v>
      </c>
      <c r="E78">
        <f t="shared" si="12"/>
        <v>4.9171017101710193E-2</v>
      </c>
      <c r="K78">
        <f t="shared" si="13"/>
        <v>22.533213321332145</v>
      </c>
    </row>
    <row r="79" spans="1:11" x14ac:dyDescent="0.2">
      <c r="A79">
        <v>22.38</v>
      </c>
      <c r="B79">
        <v>226.41</v>
      </c>
      <c r="C79">
        <f t="shared" si="10"/>
        <v>1.1499999999999986</v>
      </c>
      <c r="D79">
        <f t="shared" si="11"/>
        <v>0.10351035103510339</v>
      </c>
      <c r="E79">
        <f t="shared" si="12"/>
        <v>4.9505850585058464E-2</v>
      </c>
      <c r="K79">
        <f t="shared" si="13"/>
        <v>23.435778577857757</v>
      </c>
    </row>
    <row r="80" spans="1:11" x14ac:dyDescent="0.2">
      <c r="A80">
        <v>22.4</v>
      </c>
      <c r="B80">
        <v>231.74</v>
      </c>
      <c r="C80">
        <f t="shared" si="10"/>
        <v>1.1699999999999982</v>
      </c>
      <c r="D80">
        <f t="shared" si="11"/>
        <v>0.10531053105310514</v>
      </c>
      <c r="E80">
        <f t="shared" si="12"/>
        <v>5.0175517551755117E-2</v>
      </c>
      <c r="K80">
        <f t="shared" si="13"/>
        <v>24.404662466246588</v>
      </c>
    </row>
    <row r="81" spans="1:11" x14ac:dyDescent="0.2">
      <c r="A81">
        <v>22.42</v>
      </c>
      <c r="B81">
        <v>232.49</v>
      </c>
      <c r="C81">
        <f t="shared" si="10"/>
        <v>1.1900000000000013</v>
      </c>
      <c r="D81">
        <f t="shared" si="11"/>
        <v>0.10711071107110723</v>
      </c>
      <c r="E81">
        <f t="shared" si="12"/>
        <v>5.0845184518451894E-2</v>
      </c>
      <c r="K81">
        <f t="shared" si="13"/>
        <v>24.90216921692172</v>
      </c>
    </row>
    <row r="82" spans="1:11" x14ac:dyDescent="0.2">
      <c r="A82">
        <v>22.43</v>
      </c>
      <c r="B82">
        <v>223.76</v>
      </c>
      <c r="C82">
        <f t="shared" si="10"/>
        <v>1.1999999999999993</v>
      </c>
      <c r="D82">
        <f t="shared" si="11"/>
        <v>0.10801080108010795</v>
      </c>
      <c r="E82">
        <f t="shared" si="12"/>
        <v>5.1180018001800151E-2</v>
      </c>
      <c r="K82">
        <f t="shared" si="13"/>
        <v>24.168496849684953</v>
      </c>
    </row>
    <row r="83" spans="1:11" x14ac:dyDescent="0.2">
      <c r="A83">
        <v>22.45</v>
      </c>
      <c r="B83">
        <v>201.27</v>
      </c>
      <c r="C83">
        <f t="shared" si="10"/>
        <v>1.2199999999999989</v>
      </c>
      <c r="D83">
        <f t="shared" si="11"/>
        <v>0.10981098109810972</v>
      </c>
      <c r="E83">
        <f t="shared" si="12"/>
        <v>5.1849684968496818E-2</v>
      </c>
      <c r="K83">
        <f t="shared" si="13"/>
        <v>22.101656165616543</v>
      </c>
    </row>
    <row r="84" spans="1:11" x14ac:dyDescent="0.2">
      <c r="A84">
        <v>22.47</v>
      </c>
      <c r="B84">
        <v>168.85</v>
      </c>
      <c r="C84">
        <f t="shared" si="10"/>
        <v>1.2399999999999984</v>
      </c>
      <c r="D84">
        <f t="shared" si="11"/>
        <v>0.11161116111611148</v>
      </c>
      <c r="E84">
        <f t="shared" si="12"/>
        <v>5.251935193519347E-2</v>
      </c>
      <c r="K84">
        <f t="shared" si="13"/>
        <v>18.845544554455422</v>
      </c>
    </row>
    <row r="85" spans="1:11" x14ac:dyDescent="0.2">
      <c r="A85">
        <v>22.48</v>
      </c>
      <c r="B85">
        <v>132.34</v>
      </c>
      <c r="C85">
        <f t="shared" si="10"/>
        <v>1.25</v>
      </c>
      <c r="D85">
        <f t="shared" si="11"/>
        <v>0.11251125112511251</v>
      </c>
      <c r="E85">
        <f t="shared" si="12"/>
        <v>5.2854185418541852E-2</v>
      </c>
      <c r="K85">
        <f t="shared" si="13"/>
        <v>14.889738973897391</v>
      </c>
    </row>
    <row r="86" spans="1:11" x14ac:dyDescent="0.2">
      <c r="A86">
        <v>22.5</v>
      </c>
      <c r="B86">
        <v>97.32</v>
      </c>
      <c r="C86">
        <f t="shared" si="10"/>
        <v>1.2699999999999996</v>
      </c>
      <c r="D86">
        <f t="shared" si="11"/>
        <v>0.11431143114311428</v>
      </c>
      <c r="E86">
        <f t="shared" si="12"/>
        <v>5.3523852385238505E-2</v>
      </c>
      <c r="K86">
        <f t="shared" si="13"/>
        <v>11.124788478847881</v>
      </c>
    </row>
    <row r="87" spans="1:11" x14ac:dyDescent="0.2">
      <c r="A87">
        <v>22.52</v>
      </c>
      <c r="B87">
        <v>67.88</v>
      </c>
      <c r="C87">
        <f t="shared" si="10"/>
        <v>1.2899999999999991</v>
      </c>
      <c r="D87">
        <f t="shared" si="11"/>
        <v>0.11611161116111604</v>
      </c>
      <c r="E87">
        <f t="shared" si="12"/>
        <v>5.4193519351935171E-2</v>
      </c>
      <c r="K87">
        <f t="shared" si="13"/>
        <v>7.8816561656165565</v>
      </c>
    </row>
    <row r="88" spans="1:11" x14ac:dyDescent="0.2">
      <c r="A88">
        <v>22.53</v>
      </c>
      <c r="B88">
        <v>46.19</v>
      </c>
      <c r="C88">
        <f t="shared" si="10"/>
        <v>1.3000000000000007</v>
      </c>
      <c r="D88">
        <f t="shared" si="11"/>
        <v>0.11701170117011708</v>
      </c>
      <c r="E88">
        <f t="shared" si="12"/>
        <v>5.4528352835283553E-2</v>
      </c>
      <c r="K88">
        <f t="shared" si="13"/>
        <v>5.4047704770477081</v>
      </c>
    </row>
    <row r="89" spans="1:11" x14ac:dyDescent="0.2">
      <c r="A89">
        <v>22.55</v>
      </c>
      <c r="B89">
        <v>32.880000000000003</v>
      </c>
      <c r="C89">
        <f t="shared" si="10"/>
        <v>1.3200000000000003</v>
      </c>
      <c r="D89">
        <f t="shared" si="11"/>
        <v>0.11881188118811885</v>
      </c>
      <c r="E89">
        <f t="shared" si="12"/>
        <v>5.5198019801980205E-2</v>
      </c>
      <c r="K89">
        <f t="shared" si="13"/>
        <v>3.9065346534653482</v>
      </c>
    </row>
    <row r="90" spans="1:11" x14ac:dyDescent="0.2">
      <c r="A90">
        <v>22.57</v>
      </c>
      <c r="B90">
        <v>25.5</v>
      </c>
      <c r="C90">
        <f t="shared" si="10"/>
        <v>1.3399999999999999</v>
      </c>
      <c r="D90">
        <f t="shared" si="11"/>
        <v>0.1206120612061206</v>
      </c>
      <c r="E90">
        <f t="shared" si="12"/>
        <v>5.5867686768676858E-2</v>
      </c>
      <c r="K90">
        <f t="shared" si="13"/>
        <v>3.0756075607560751</v>
      </c>
    </row>
    <row r="91" spans="1:11" x14ac:dyDescent="0.2">
      <c r="A91">
        <v>22.58</v>
      </c>
      <c r="B91">
        <v>21.54</v>
      </c>
      <c r="C91">
        <f t="shared" si="10"/>
        <v>1.3499999999999979</v>
      </c>
      <c r="D91">
        <f t="shared" si="11"/>
        <v>0.12151215121512132</v>
      </c>
      <c r="E91">
        <f t="shared" si="12"/>
        <v>5.6202520252025129E-2</v>
      </c>
      <c r="K91">
        <f t="shared" si="13"/>
        <v>2.6173717371737131</v>
      </c>
    </row>
    <row r="92" spans="1:11" x14ac:dyDescent="0.2">
      <c r="A92">
        <v>22.6</v>
      </c>
      <c r="B92">
        <v>19.8</v>
      </c>
      <c r="C92">
        <f t="shared" si="10"/>
        <v>1.370000000000001</v>
      </c>
      <c r="D92">
        <f t="shared" si="11"/>
        <v>0.12331233123312341</v>
      </c>
      <c r="E92">
        <f t="shared" si="12"/>
        <v>5.6872187218721906E-2</v>
      </c>
      <c r="K92">
        <f t="shared" si="13"/>
        <v>2.4415841584158438</v>
      </c>
    </row>
  </sheetData>
  <sortState xmlns:xlrd2="http://schemas.microsoft.com/office/spreadsheetml/2017/richdata2" ref="T1:T36">
    <sortCondition ref="T1"/>
  </sortState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CE437-C987-8742-8C41-B9F656DAB0D2}">
  <dimension ref="A1:M44"/>
  <sheetViews>
    <sheetView workbookViewId="0">
      <selection activeCell="M17" activeCellId="1" sqref="H3:I17 M3:M17"/>
    </sheetView>
  </sheetViews>
  <sheetFormatPr baseColWidth="10" defaultRowHeight="16" x14ac:dyDescent="0.2"/>
  <sheetData>
    <row r="1" spans="1:13" x14ac:dyDescent="0.2">
      <c r="A1" s="3" t="s">
        <v>1</v>
      </c>
      <c r="B1" s="3" t="s">
        <v>2</v>
      </c>
      <c r="C1" s="5" t="s">
        <v>3</v>
      </c>
      <c r="D1" s="4" t="s">
        <v>4</v>
      </c>
      <c r="E1" s="3" t="s">
        <v>5</v>
      </c>
      <c r="F1" t="s">
        <v>6</v>
      </c>
      <c r="G1" s="3" t="s">
        <v>11</v>
      </c>
      <c r="H1" s="1" t="s">
        <v>7</v>
      </c>
      <c r="I1" s="1" t="s">
        <v>9</v>
      </c>
      <c r="J1" s="3" t="s">
        <v>8</v>
      </c>
      <c r="K1" t="s">
        <v>0</v>
      </c>
      <c r="L1" s="3" t="s">
        <v>12</v>
      </c>
      <c r="M1" s="1" t="s">
        <v>10</v>
      </c>
    </row>
    <row r="2" spans="1:13" x14ac:dyDescent="0.2">
      <c r="A2">
        <v>21.07</v>
      </c>
      <c r="B2">
        <v>6.73</v>
      </c>
      <c r="C2">
        <v>0</v>
      </c>
      <c r="D2">
        <f t="shared" ref="D2:D10" si="0">C2/11.11</f>
        <v>0</v>
      </c>
      <c r="E2">
        <f>D2*0.372+0.011</f>
        <v>1.0999999999999999E-2</v>
      </c>
      <c r="F2">
        <v>0</v>
      </c>
      <c r="G2" s="2">
        <v>0</v>
      </c>
      <c r="K2">
        <v>0</v>
      </c>
    </row>
    <row r="3" spans="1:13" x14ac:dyDescent="0.2">
      <c r="A3">
        <v>21.08</v>
      </c>
      <c r="B3">
        <v>17.940000000000001</v>
      </c>
      <c r="C3">
        <v>0</v>
      </c>
      <c r="D3">
        <f t="shared" si="0"/>
        <v>0</v>
      </c>
      <c r="E3">
        <f t="shared" ref="E3:E44" si="1">D3*0.372+0.011</f>
        <v>1.0999999999999999E-2</v>
      </c>
      <c r="F3">
        <v>0</v>
      </c>
      <c r="G3" s="2">
        <f>G2+0.196/15</f>
        <v>1.3066666666666667E-2</v>
      </c>
      <c r="H3">
        <f>COUNTIFS(F:F,"&lt;="&amp;G3)</f>
        <v>9</v>
      </c>
      <c r="I3">
        <f>J3/SUM($J$3:$J$17)*25</f>
        <v>7.2641010301063664</v>
      </c>
      <c r="J3">
        <f>SUMIFS(B:B,E:E,"&lt;="&amp;G3)</f>
        <v>4536.28</v>
      </c>
      <c r="K3">
        <v>0</v>
      </c>
      <c r="L3">
        <f>SUMIFS(K:K,E:E,"&lt;="&amp;G3)/J3</f>
        <v>1.2208264924299952E-3</v>
      </c>
      <c r="M3">
        <f>IF(ISERROR(L3),0,L3)</f>
        <v>1.2208264924299952E-3</v>
      </c>
    </row>
    <row r="4" spans="1:13" x14ac:dyDescent="0.2">
      <c r="A4">
        <v>21.1</v>
      </c>
      <c r="B4">
        <v>37.979999999999997</v>
      </c>
      <c r="C4">
        <v>0</v>
      </c>
      <c r="D4">
        <f t="shared" si="0"/>
        <v>0</v>
      </c>
      <c r="E4">
        <f t="shared" si="1"/>
        <v>1.0999999999999999E-2</v>
      </c>
      <c r="F4">
        <v>0</v>
      </c>
      <c r="G4" s="2">
        <f t="shared" ref="G4:G17" si="2">G3+0.196/15</f>
        <v>2.6133333333333335E-2</v>
      </c>
      <c r="H4">
        <f t="shared" ref="H4:H16" si="3">COUNTIFS(F:F,"&lt;="&amp;G4,F:F,"&gt;"&amp;G3)</f>
        <v>16</v>
      </c>
      <c r="I4">
        <f t="shared" ref="I4:I17" si="4">J4/SUM($J$3:$J$17)*25</f>
        <v>17.395327178231074</v>
      </c>
      <c r="J4">
        <f>SUMIFS(B:B,E:E,"&lt;="&amp;G4,E:E,"&gt;"&amp;G3)</f>
        <v>10863.019999999999</v>
      </c>
      <c r="K4">
        <v>0</v>
      </c>
      <c r="L4">
        <f>SUMIFS(K:K,E:E,"&lt;="&amp;G4,E:E,"&gt;"&amp;G3)/J4</f>
        <v>2.5199184381911634E-2</v>
      </c>
      <c r="M4">
        <f t="shared" ref="M4:M17" si="5">IF(ISERROR(L4),0,L4)</f>
        <v>2.5199184381911634E-2</v>
      </c>
    </row>
    <row r="5" spans="1:13" x14ac:dyDescent="0.2">
      <c r="A5">
        <v>21.12</v>
      </c>
      <c r="B5">
        <v>77.38</v>
      </c>
      <c r="C5">
        <v>0</v>
      </c>
      <c r="D5">
        <f t="shared" si="0"/>
        <v>0</v>
      </c>
      <c r="E5">
        <f t="shared" si="1"/>
        <v>1.0999999999999999E-2</v>
      </c>
      <c r="F5">
        <v>0</v>
      </c>
      <c r="G5" s="2">
        <f t="shared" si="2"/>
        <v>3.9199999999999999E-2</v>
      </c>
      <c r="H5">
        <f t="shared" si="3"/>
        <v>0</v>
      </c>
      <c r="I5">
        <f t="shared" si="4"/>
        <v>0.34057179166255658</v>
      </c>
      <c r="J5">
        <f>SUMIFS(B:B,E:E,"&lt;="&amp;G5,E:E,"&gt;"&amp;G4)</f>
        <v>212.68</v>
      </c>
      <c r="K5">
        <v>0</v>
      </c>
      <c r="L5">
        <f>SUMIFS(K:K,E:E,"&lt;="&amp;G5,E:E,"&gt;"&amp;G4)/J5</f>
        <v>4.3259084230785366E-2</v>
      </c>
      <c r="M5">
        <f t="shared" si="5"/>
        <v>4.3259084230785366E-2</v>
      </c>
    </row>
    <row r="6" spans="1:13" x14ac:dyDescent="0.2">
      <c r="A6">
        <v>21.13</v>
      </c>
      <c r="B6">
        <v>146.96</v>
      </c>
      <c r="C6">
        <v>0</v>
      </c>
      <c r="D6">
        <f t="shared" si="0"/>
        <v>0</v>
      </c>
      <c r="E6">
        <f t="shared" si="1"/>
        <v>1.0999999999999999E-2</v>
      </c>
      <c r="F6">
        <v>0</v>
      </c>
      <c r="G6" s="2">
        <f t="shared" si="2"/>
        <v>5.226666666666667E-2</v>
      </c>
      <c r="H6">
        <f t="shared" si="3"/>
        <v>0</v>
      </c>
      <c r="I6">
        <f t="shared" si="4"/>
        <v>0</v>
      </c>
      <c r="J6">
        <f>SUMIFS(B:B,E:E,"&lt;="&amp;G6,E:E,"&gt;"&amp;G5)</f>
        <v>0</v>
      </c>
      <c r="K6">
        <v>0</v>
      </c>
      <c r="L6" t="e">
        <f>SUMIFS(K:K,E:E,"&lt;="&amp;G6,E:E,"&gt;"&amp;G5)/J6</f>
        <v>#DIV/0!</v>
      </c>
      <c r="M6">
        <f t="shared" si="5"/>
        <v>0</v>
      </c>
    </row>
    <row r="7" spans="1:13" x14ac:dyDescent="0.2">
      <c r="A7">
        <v>21.15</v>
      </c>
      <c r="B7">
        <v>251.35</v>
      </c>
      <c r="C7">
        <v>0</v>
      </c>
      <c r="D7">
        <f t="shared" si="0"/>
        <v>0</v>
      </c>
      <c r="E7">
        <f t="shared" si="1"/>
        <v>1.0999999999999999E-2</v>
      </c>
      <c r="F7">
        <v>6.9999999999999999E-4</v>
      </c>
      <c r="G7" s="2">
        <f t="shared" si="2"/>
        <v>6.533333333333334E-2</v>
      </c>
      <c r="H7">
        <f t="shared" si="3"/>
        <v>0</v>
      </c>
      <c r="I7">
        <f t="shared" si="4"/>
        <v>0</v>
      </c>
      <c r="J7">
        <f>SUMIFS(B:B,E:E,"&lt;="&amp;G7,E:E,"&gt;"&amp;G6)</f>
        <v>0</v>
      </c>
      <c r="K7">
        <v>0</v>
      </c>
      <c r="L7" t="e">
        <f>SUMIFS(K:K,E:E,"&lt;="&amp;G7,E:E,"&gt;"&amp;G6)/J7</f>
        <v>#DIV/0!</v>
      </c>
      <c r="M7">
        <f t="shared" si="5"/>
        <v>0</v>
      </c>
    </row>
    <row r="8" spans="1:13" x14ac:dyDescent="0.2">
      <c r="A8">
        <v>21.17</v>
      </c>
      <c r="B8">
        <v>381.5</v>
      </c>
      <c r="C8">
        <v>0</v>
      </c>
      <c r="D8">
        <f t="shared" si="0"/>
        <v>0</v>
      </c>
      <c r="E8">
        <f t="shared" si="1"/>
        <v>1.0999999999999999E-2</v>
      </c>
      <c r="F8">
        <v>6.9999999999999999E-4</v>
      </c>
      <c r="G8" s="2">
        <f t="shared" si="2"/>
        <v>7.8400000000000011E-2</v>
      </c>
      <c r="H8">
        <f t="shared" si="3"/>
        <v>0</v>
      </c>
      <c r="I8">
        <f t="shared" si="4"/>
        <v>0</v>
      </c>
      <c r="J8">
        <f>SUMIFS(B:B,E:E,"&lt;="&amp;G8,E:E,"&gt;"&amp;G7)</f>
        <v>0</v>
      </c>
      <c r="K8">
        <v>0</v>
      </c>
      <c r="L8" t="e">
        <f>SUMIFS(K:K,E:E,"&lt;="&amp;G8,E:E,"&gt;"&amp;G7)/J8</f>
        <v>#DIV/0!</v>
      </c>
      <c r="M8">
        <f t="shared" si="5"/>
        <v>0</v>
      </c>
    </row>
    <row r="9" spans="1:13" x14ac:dyDescent="0.2">
      <c r="A9">
        <v>21.18</v>
      </c>
      <c r="B9">
        <v>511.78</v>
      </c>
      <c r="C9">
        <v>0</v>
      </c>
      <c r="D9">
        <f t="shared" si="0"/>
        <v>0</v>
      </c>
      <c r="E9">
        <f t="shared" si="1"/>
        <v>1.0999999999999999E-2</v>
      </c>
      <c r="F9">
        <v>6.9800000000000001E-3</v>
      </c>
      <c r="G9" s="2">
        <f t="shared" si="2"/>
        <v>9.1466666666666682E-2</v>
      </c>
      <c r="H9">
        <f t="shared" si="3"/>
        <v>0</v>
      </c>
      <c r="I9">
        <f t="shared" si="4"/>
        <v>0</v>
      </c>
      <c r="J9">
        <f>SUMIFS(B:B,E:E,"&lt;="&amp;G9,E:E,"&gt;"&amp;G8)</f>
        <v>0</v>
      </c>
      <c r="K9">
        <v>0</v>
      </c>
      <c r="L9" t="e">
        <f>SUMIFS(K:K,E:E,"&lt;="&amp;G9,E:E,"&gt;"&amp;G8)/J9</f>
        <v>#DIV/0!</v>
      </c>
      <c r="M9">
        <f t="shared" si="5"/>
        <v>0</v>
      </c>
    </row>
    <row r="10" spans="1:13" x14ac:dyDescent="0.2">
      <c r="A10">
        <v>21.2</v>
      </c>
      <c r="B10">
        <v>607.74</v>
      </c>
      <c r="C10">
        <v>0</v>
      </c>
      <c r="D10">
        <f t="shared" si="0"/>
        <v>0</v>
      </c>
      <c r="E10">
        <f t="shared" si="1"/>
        <v>1.0999999999999999E-2</v>
      </c>
      <c r="F10">
        <v>6.9800000000000001E-3</v>
      </c>
      <c r="G10" s="2">
        <f t="shared" si="2"/>
        <v>0.10453333333333335</v>
      </c>
      <c r="H10">
        <f t="shared" si="3"/>
        <v>0</v>
      </c>
      <c r="I10">
        <f t="shared" si="4"/>
        <v>0</v>
      </c>
      <c r="J10">
        <f>SUMIFS(B:B,E:E,"&lt;="&amp;G10,E:E,"&gt;"&amp;G9)</f>
        <v>0</v>
      </c>
      <c r="K10">
        <v>0</v>
      </c>
      <c r="L10" t="e">
        <f>SUMIFS(K:K,E:E,"&lt;="&amp;G10,E:E,"&gt;"&amp;G9)/J10</f>
        <v>#DIV/0!</v>
      </c>
      <c r="M10">
        <f t="shared" si="5"/>
        <v>0</v>
      </c>
    </row>
    <row r="11" spans="1:13" x14ac:dyDescent="0.2">
      <c r="A11">
        <v>21.22</v>
      </c>
      <c r="B11">
        <v>641.19000000000005</v>
      </c>
      <c r="C11">
        <f t="shared" ref="C11:C44" si="6">A11-21.22</f>
        <v>0</v>
      </c>
      <c r="D11">
        <f t="shared" ref="D11:D44" si="7">C11/11.11</f>
        <v>0</v>
      </c>
      <c r="E11">
        <f t="shared" si="1"/>
        <v>1.0999999999999999E-2</v>
      </c>
      <c r="F11">
        <v>1.677E-2</v>
      </c>
      <c r="G11" s="2">
        <f t="shared" si="2"/>
        <v>0.11760000000000002</v>
      </c>
      <c r="H11">
        <f t="shared" si="3"/>
        <v>0</v>
      </c>
      <c r="I11">
        <f t="shared" si="4"/>
        <v>0</v>
      </c>
      <c r="J11">
        <f>SUMIFS(B:B,E:E,"&lt;="&amp;G11,E:E,"&gt;"&amp;G10)</f>
        <v>0</v>
      </c>
      <c r="K11">
        <f>B11*D11</f>
        <v>0</v>
      </c>
      <c r="L11" t="e">
        <f>SUMIFS(K:K,E:E,"&lt;="&amp;G11,E:E,"&gt;"&amp;G10)/J11</f>
        <v>#DIV/0!</v>
      </c>
      <c r="M11">
        <f t="shared" si="5"/>
        <v>0</v>
      </c>
    </row>
    <row r="12" spans="1:13" x14ac:dyDescent="0.2">
      <c r="A12">
        <v>21.23</v>
      </c>
      <c r="B12">
        <v>604.54999999999995</v>
      </c>
      <c r="C12">
        <f t="shared" si="6"/>
        <v>1.0000000000001563E-2</v>
      </c>
      <c r="D12">
        <f t="shared" si="7"/>
        <v>9.0009000900104089E-4</v>
      </c>
      <c r="E12">
        <f t="shared" si="1"/>
        <v>1.1334833483348386E-2</v>
      </c>
      <c r="F12">
        <v>1.677E-2</v>
      </c>
      <c r="G12" s="2">
        <f t="shared" si="2"/>
        <v>0.13066666666666668</v>
      </c>
      <c r="H12">
        <f t="shared" si="3"/>
        <v>0</v>
      </c>
      <c r="I12">
        <f t="shared" si="4"/>
        <v>0</v>
      </c>
      <c r="J12">
        <f>SUMIFS(B:B,E:E,"&lt;="&amp;G12,E:E,"&gt;"&amp;G11)</f>
        <v>0</v>
      </c>
      <c r="K12">
        <f>B12*D12</f>
        <v>0.5441494149415792</v>
      </c>
      <c r="L12" t="e">
        <f>SUMIFS(K:K,E:E,"&lt;="&amp;G12,E:E,"&gt;"&amp;G11)/J12</f>
        <v>#DIV/0!</v>
      </c>
      <c r="M12">
        <f t="shared" si="5"/>
        <v>0</v>
      </c>
    </row>
    <row r="13" spans="1:13" x14ac:dyDescent="0.2">
      <c r="A13">
        <v>21.25</v>
      </c>
      <c r="B13">
        <v>516.04</v>
      </c>
      <c r="C13">
        <f t="shared" si="6"/>
        <v>3.0000000000001137E-2</v>
      </c>
      <c r="D13">
        <f t="shared" si="7"/>
        <v>2.7002700270028026E-3</v>
      </c>
      <c r="E13">
        <f t="shared" si="1"/>
        <v>1.2004500450045042E-2</v>
      </c>
      <c r="F13">
        <v>1.746E-2</v>
      </c>
      <c r="G13" s="2">
        <f t="shared" si="2"/>
        <v>0.14373333333333335</v>
      </c>
      <c r="H13">
        <f t="shared" si="3"/>
        <v>0</v>
      </c>
      <c r="I13">
        <f t="shared" si="4"/>
        <v>0</v>
      </c>
      <c r="J13">
        <f>SUMIFS(B:B,E:E,"&lt;="&amp;G13,E:E,"&gt;"&amp;G12)</f>
        <v>0</v>
      </c>
      <c r="K13">
        <f>B13*D13</f>
        <v>1.3934473447345261</v>
      </c>
      <c r="L13" t="e">
        <f>SUMIFS(K:K,E:E,"&lt;="&amp;G13,E:E,"&gt;"&amp;G12)/J13</f>
        <v>#DIV/0!</v>
      </c>
      <c r="M13">
        <f t="shared" si="5"/>
        <v>0</v>
      </c>
    </row>
    <row r="14" spans="1:13" x14ac:dyDescent="0.2">
      <c r="A14">
        <v>21.27</v>
      </c>
      <c r="B14">
        <v>410.78</v>
      </c>
      <c r="C14">
        <f t="shared" si="6"/>
        <v>5.0000000000000711E-2</v>
      </c>
      <c r="D14">
        <f t="shared" si="7"/>
        <v>4.5004500450045648E-3</v>
      </c>
      <c r="E14">
        <f t="shared" si="1"/>
        <v>1.2674167416741697E-2</v>
      </c>
      <c r="F14">
        <v>1.746E-2</v>
      </c>
      <c r="G14" s="2">
        <f t="shared" si="2"/>
        <v>0.15680000000000002</v>
      </c>
      <c r="H14">
        <f t="shared" si="3"/>
        <v>0</v>
      </c>
      <c r="I14">
        <f t="shared" si="4"/>
        <v>0</v>
      </c>
      <c r="J14">
        <f>SUMIFS(B:B,E:E,"&lt;="&amp;G14,E:E,"&gt;"&amp;G13)</f>
        <v>0</v>
      </c>
      <c r="K14">
        <f>B14*D14</f>
        <v>1.8486948694869749</v>
      </c>
      <c r="L14" t="e">
        <f>SUMIFS(K:K,E:E,"&lt;="&amp;G14,E:E,"&gt;"&amp;G13)/J14</f>
        <v>#DIV/0!</v>
      </c>
      <c r="M14">
        <f t="shared" si="5"/>
        <v>0</v>
      </c>
    </row>
    <row r="15" spans="1:13" x14ac:dyDescent="0.2">
      <c r="A15">
        <v>21.28</v>
      </c>
      <c r="B15">
        <v>324.36</v>
      </c>
      <c r="C15">
        <f t="shared" si="6"/>
        <v>6.0000000000002274E-2</v>
      </c>
      <c r="D15">
        <f t="shared" si="7"/>
        <v>5.4005400540056052E-3</v>
      </c>
      <c r="E15">
        <f t="shared" si="1"/>
        <v>1.3009000900090086E-2</v>
      </c>
      <c r="F15">
        <v>1.7469999999999999E-2</v>
      </c>
      <c r="G15" s="2">
        <f t="shared" si="2"/>
        <v>0.16986666666666669</v>
      </c>
      <c r="H15">
        <f t="shared" si="3"/>
        <v>0</v>
      </c>
      <c r="I15">
        <f t="shared" si="4"/>
        <v>0</v>
      </c>
      <c r="J15">
        <f>SUMIFS(B:B,E:E,"&lt;="&amp;G15,E:E,"&gt;"&amp;G14)</f>
        <v>0</v>
      </c>
      <c r="K15">
        <f>B15*D15</f>
        <v>1.7517191719172582</v>
      </c>
      <c r="L15" t="e">
        <f>SUMIFS(K:K,E:E,"&lt;="&amp;G15,E:E,"&gt;"&amp;G14)/J15</f>
        <v>#DIV/0!</v>
      </c>
      <c r="M15">
        <f t="shared" si="5"/>
        <v>0</v>
      </c>
    </row>
    <row r="16" spans="1:13" x14ac:dyDescent="0.2">
      <c r="A16">
        <v>21.3</v>
      </c>
      <c r="B16">
        <v>278.16000000000003</v>
      </c>
      <c r="C16">
        <f t="shared" si="6"/>
        <v>8.0000000000001847E-2</v>
      </c>
      <c r="D16">
        <f t="shared" si="7"/>
        <v>7.2007200720073669E-3</v>
      </c>
      <c r="E16">
        <f t="shared" si="1"/>
        <v>1.367866786678674E-2</v>
      </c>
      <c r="F16">
        <v>1.7469999999999999E-2</v>
      </c>
      <c r="G16" s="2">
        <f t="shared" si="2"/>
        <v>0.18293333333333336</v>
      </c>
      <c r="H16">
        <f t="shared" si="3"/>
        <v>0</v>
      </c>
      <c r="I16">
        <f t="shared" si="4"/>
        <v>0</v>
      </c>
      <c r="J16">
        <f>SUMIFS(B:B,E:E,"&lt;="&amp;G16,E:E,"&gt;"&amp;G15)</f>
        <v>0</v>
      </c>
      <c r="K16">
        <f>B16*D16</f>
        <v>2.0029522952295693</v>
      </c>
      <c r="L16" t="e">
        <f>SUMIFS(K:K,E:E,"&lt;="&amp;G16,E:E,"&gt;"&amp;G15)/J16</f>
        <v>#DIV/0!</v>
      </c>
      <c r="M16">
        <f t="shared" si="5"/>
        <v>0</v>
      </c>
    </row>
    <row r="17" spans="1:13" x14ac:dyDescent="0.2">
      <c r="A17">
        <v>21.32</v>
      </c>
      <c r="B17">
        <v>269.74</v>
      </c>
      <c r="C17">
        <f t="shared" si="6"/>
        <v>0.10000000000000142</v>
      </c>
      <c r="D17">
        <f t="shared" si="7"/>
        <v>9.0009000900091295E-3</v>
      </c>
      <c r="E17">
        <f t="shared" si="1"/>
        <v>1.4348334833483396E-2</v>
      </c>
      <c r="F17">
        <v>1.8159999999999999E-2</v>
      </c>
      <c r="G17" s="2">
        <f t="shared" si="2"/>
        <v>0.19600000000000004</v>
      </c>
      <c r="H17">
        <f>COUNTIFS(F:F,"&gt;"&amp;G16)</f>
        <v>0</v>
      </c>
      <c r="I17">
        <f t="shared" si="4"/>
        <v>0</v>
      </c>
      <c r="J17">
        <f>SUMIFS(B:B,E:E,"&gt;"&amp;G16)</f>
        <v>0</v>
      </c>
      <c r="K17">
        <f>B17*D17</f>
        <v>2.4279027902790626</v>
      </c>
      <c r="L17" t="e">
        <f>SUMIFS(K:K,E:E,"&gt;"&amp;G16)/J17</f>
        <v>#DIV/0!</v>
      </c>
      <c r="M17">
        <f t="shared" si="5"/>
        <v>0</v>
      </c>
    </row>
    <row r="18" spans="1:13" x14ac:dyDescent="0.2">
      <c r="A18">
        <v>21.33</v>
      </c>
      <c r="B18">
        <v>278.58999999999997</v>
      </c>
      <c r="C18">
        <f t="shared" si="6"/>
        <v>0.10999999999999943</v>
      </c>
      <c r="D18">
        <f t="shared" si="7"/>
        <v>9.9009900990098508E-3</v>
      </c>
      <c r="E18">
        <f t="shared" si="1"/>
        <v>1.4683168316831663E-2</v>
      </c>
      <c r="F18">
        <v>1.8159999999999999E-2</v>
      </c>
      <c r="G18" s="2"/>
      <c r="K18">
        <f>B18*D18</f>
        <v>2.7583168316831541</v>
      </c>
    </row>
    <row r="19" spans="1:13" x14ac:dyDescent="0.2">
      <c r="A19">
        <v>21.35</v>
      </c>
      <c r="B19">
        <v>281.2</v>
      </c>
      <c r="C19">
        <f t="shared" si="6"/>
        <v>0.13000000000000256</v>
      </c>
      <c r="D19">
        <f t="shared" si="7"/>
        <v>1.1701170117011932E-2</v>
      </c>
      <c r="E19">
        <f t="shared" si="1"/>
        <v>1.5352835283528439E-2</v>
      </c>
      <c r="F19">
        <v>1.8870000000000001E-2</v>
      </c>
      <c r="G19" s="2"/>
      <c r="K19">
        <f>B19*D19</f>
        <v>3.2903690369037553</v>
      </c>
    </row>
    <row r="20" spans="1:13" x14ac:dyDescent="0.2">
      <c r="A20">
        <v>21.37</v>
      </c>
      <c r="B20">
        <v>265.02</v>
      </c>
      <c r="C20">
        <f t="shared" si="6"/>
        <v>0.15000000000000213</v>
      </c>
      <c r="D20">
        <f t="shared" si="7"/>
        <v>1.3501350135013693E-2</v>
      </c>
      <c r="E20">
        <f t="shared" si="1"/>
        <v>1.6022502250225092E-2</v>
      </c>
      <c r="F20">
        <v>1.8870000000000001E-2</v>
      </c>
      <c r="G20" s="2"/>
      <c r="K20">
        <f>B20*D20</f>
        <v>3.5781278127813287</v>
      </c>
    </row>
    <row r="21" spans="1:13" x14ac:dyDescent="0.2">
      <c r="A21">
        <v>21.38</v>
      </c>
      <c r="B21">
        <v>239.5</v>
      </c>
      <c r="C21">
        <f t="shared" si="6"/>
        <v>0.16000000000000014</v>
      </c>
      <c r="D21">
        <f t="shared" si="7"/>
        <v>1.4401440144014415E-2</v>
      </c>
      <c r="E21">
        <f t="shared" si="1"/>
        <v>1.6357335733573362E-2</v>
      </c>
      <c r="F21">
        <v>1.9570000000000001E-2</v>
      </c>
      <c r="G21" s="2"/>
      <c r="K21">
        <f>B21*D21</f>
        <v>3.4491449144914523</v>
      </c>
    </row>
    <row r="22" spans="1:13" x14ac:dyDescent="0.2">
      <c r="A22">
        <v>21.4</v>
      </c>
      <c r="B22">
        <v>228.51</v>
      </c>
      <c r="C22">
        <f t="shared" si="6"/>
        <v>0.17999999999999972</v>
      </c>
      <c r="D22">
        <f t="shared" si="7"/>
        <v>1.6201620162016178E-2</v>
      </c>
      <c r="E22">
        <f t="shared" si="1"/>
        <v>1.7027002700270018E-2</v>
      </c>
      <c r="F22">
        <v>1.9570000000000001E-2</v>
      </c>
      <c r="G22" s="2"/>
      <c r="K22">
        <f>B22*D22</f>
        <v>3.7022322232223166</v>
      </c>
    </row>
    <row r="23" spans="1:13" x14ac:dyDescent="0.2">
      <c r="A23">
        <v>21.42</v>
      </c>
      <c r="B23">
        <v>259.42</v>
      </c>
      <c r="C23">
        <f t="shared" si="6"/>
        <v>0.20000000000000284</v>
      </c>
      <c r="D23">
        <f t="shared" si="7"/>
        <v>1.8001800180018259E-2</v>
      </c>
      <c r="E23">
        <f t="shared" si="1"/>
        <v>1.7696669666966793E-2</v>
      </c>
      <c r="F23">
        <v>2.094E-2</v>
      </c>
      <c r="K23">
        <f>B23*D23</f>
        <v>4.670027002700337</v>
      </c>
    </row>
    <row r="24" spans="1:13" x14ac:dyDescent="0.2">
      <c r="A24">
        <v>21.43</v>
      </c>
      <c r="B24">
        <v>344.96</v>
      </c>
      <c r="C24">
        <f t="shared" si="6"/>
        <v>0.21000000000000085</v>
      </c>
      <c r="D24">
        <f t="shared" si="7"/>
        <v>1.8901890189018979E-2</v>
      </c>
      <c r="E24">
        <f t="shared" si="1"/>
        <v>1.803150315031506E-2</v>
      </c>
      <c r="F24">
        <v>2.094E-2</v>
      </c>
      <c r="K24">
        <f>B24*D24</f>
        <v>6.5203960396039866</v>
      </c>
    </row>
    <row r="25" spans="1:13" x14ac:dyDescent="0.2">
      <c r="A25">
        <v>21.45</v>
      </c>
      <c r="B25">
        <v>477.89</v>
      </c>
      <c r="C25">
        <f t="shared" si="6"/>
        <v>0.23000000000000043</v>
      </c>
      <c r="D25">
        <f t="shared" si="7"/>
        <v>2.070207020702074E-2</v>
      </c>
      <c r="E25">
        <f t="shared" si="1"/>
        <v>1.8701170117011716E-2</v>
      </c>
      <c r="F25">
        <v>2.2329999999999999E-2</v>
      </c>
      <c r="K25">
        <f>B25*D25</f>
        <v>9.8933123312331421</v>
      </c>
    </row>
    <row r="26" spans="1:13" x14ac:dyDescent="0.2">
      <c r="A26">
        <v>21.47</v>
      </c>
      <c r="B26">
        <v>635.1</v>
      </c>
      <c r="C26">
        <f t="shared" si="6"/>
        <v>0.25</v>
      </c>
      <c r="D26">
        <f t="shared" si="7"/>
        <v>2.2502250225022502E-2</v>
      </c>
      <c r="E26">
        <f t="shared" si="1"/>
        <v>1.9370837083708368E-2</v>
      </c>
      <c r="F26">
        <v>2.2329999999999999E-2</v>
      </c>
      <c r="K26">
        <f>B26*D26</f>
        <v>14.291179117911792</v>
      </c>
    </row>
    <row r="27" spans="1:13" x14ac:dyDescent="0.2">
      <c r="A27">
        <v>21.48</v>
      </c>
      <c r="B27">
        <v>784.57</v>
      </c>
      <c r="C27">
        <f t="shared" si="6"/>
        <v>0.26000000000000156</v>
      </c>
      <c r="D27">
        <f t="shared" si="7"/>
        <v>2.3402340234023544E-2</v>
      </c>
      <c r="E27">
        <f t="shared" si="1"/>
        <v>1.9705670567056757E-2</v>
      </c>
      <c r="K27">
        <f>B27*D27</f>
        <v>18.360774077407854</v>
      </c>
    </row>
    <row r="28" spans="1:13" x14ac:dyDescent="0.2">
      <c r="A28">
        <v>21.5</v>
      </c>
      <c r="B28">
        <v>895.07</v>
      </c>
      <c r="C28">
        <f t="shared" si="6"/>
        <v>0.28000000000000114</v>
      </c>
      <c r="D28">
        <f t="shared" si="7"/>
        <v>2.5202520252025306E-2</v>
      </c>
      <c r="E28">
        <f t="shared" si="1"/>
        <v>2.0375337533753413E-2</v>
      </c>
      <c r="K28">
        <f>B28*D28</f>
        <v>22.558019801980294</v>
      </c>
    </row>
    <row r="29" spans="1:13" x14ac:dyDescent="0.2">
      <c r="A29">
        <v>21.52</v>
      </c>
      <c r="B29">
        <v>945.54</v>
      </c>
      <c r="C29">
        <f t="shared" si="6"/>
        <v>0.30000000000000071</v>
      </c>
      <c r="D29">
        <f t="shared" si="7"/>
        <v>2.7002700270027068E-2</v>
      </c>
      <c r="E29">
        <f t="shared" si="1"/>
        <v>2.1045004500450069E-2</v>
      </c>
      <c r="K29">
        <f>B29*D29</f>
        <v>25.532133213321394</v>
      </c>
    </row>
    <row r="30" spans="1:13" x14ac:dyDescent="0.2">
      <c r="A30">
        <v>21.53</v>
      </c>
      <c r="B30">
        <v>929.76</v>
      </c>
      <c r="C30">
        <f t="shared" si="6"/>
        <v>0.31000000000000227</v>
      </c>
      <c r="D30">
        <f t="shared" si="7"/>
        <v>2.790279027902811E-2</v>
      </c>
      <c r="E30">
        <f t="shared" si="1"/>
        <v>2.1379837983798458E-2</v>
      </c>
      <c r="K30">
        <f>B30*D30</f>
        <v>25.942898289829174</v>
      </c>
    </row>
    <row r="31" spans="1:13" x14ac:dyDescent="0.2">
      <c r="A31">
        <v>21.55</v>
      </c>
      <c r="B31">
        <v>855.16</v>
      </c>
      <c r="C31">
        <f t="shared" si="6"/>
        <v>0.33000000000000185</v>
      </c>
      <c r="D31">
        <f t="shared" si="7"/>
        <v>2.9702970297029872E-2</v>
      </c>
      <c r="E31">
        <f t="shared" si="1"/>
        <v>2.2049504950495111E-2</v>
      </c>
      <c r="K31">
        <f>B31*D31</f>
        <v>25.400792079208063</v>
      </c>
    </row>
    <row r="32" spans="1:13" x14ac:dyDescent="0.2">
      <c r="A32">
        <v>21.57</v>
      </c>
      <c r="B32">
        <v>739.72</v>
      </c>
      <c r="C32">
        <f t="shared" si="6"/>
        <v>0.35000000000000142</v>
      </c>
      <c r="D32">
        <f t="shared" si="7"/>
        <v>3.1503150315031633E-2</v>
      </c>
      <c r="E32">
        <f t="shared" si="1"/>
        <v>2.2719171917191767E-2</v>
      </c>
      <c r="K32">
        <f>B32*D32</f>
        <v>23.3035103510352</v>
      </c>
    </row>
    <row r="33" spans="1:11" x14ac:dyDescent="0.2">
      <c r="A33">
        <v>21.58</v>
      </c>
      <c r="B33">
        <v>610.21</v>
      </c>
      <c r="C33">
        <f t="shared" si="6"/>
        <v>0.35999999999999943</v>
      </c>
      <c r="D33">
        <f t="shared" si="7"/>
        <v>3.2403240324032356E-2</v>
      </c>
      <c r="E33">
        <f t="shared" si="1"/>
        <v>2.3054005400540034E-2</v>
      </c>
      <c r="K33">
        <f>B33*D33</f>
        <v>19.772781278127784</v>
      </c>
    </row>
    <row r="34" spans="1:11" x14ac:dyDescent="0.2">
      <c r="A34">
        <v>21.6</v>
      </c>
      <c r="B34">
        <v>489.59</v>
      </c>
      <c r="C34">
        <f t="shared" si="6"/>
        <v>0.38000000000000256</v>
      </c>
      <c r="D34">
        <f t="shared" si="7"/>
        <v>3.4203420342034434E-2</v>
      </c>
      <c r="E34">
        <f t="shared" si="1"/>
        <v>2.3723672367236808E-2</v>
      </c>
      <c r="K34">
        <f>B34*D34</f>
        <v>16.745652565256638</v>
      </c>
    </row>
    <row r="35" spans="1:11" x14ac:dyDescent="0.2">
      <c r="A35">
        <v>21.62</v>
      </c>
      <c r="B35">
        <v>386.17</v>
      </c>
      <c r="C35">
        <f t="shared" si="6"/>
        <v>0.40000000000000213</v>
      </c>
      <c r="D35">
        <f t="shared" si="7"/>
        <v>3.6003600360036199E-2</v>
      </c>
      <c r="E35">
        <f t="shared" si="1"/>
        <v>2.4393339333933464E-2</v>
      </c>
      <c r="K35">
        <f>B35*D35</f>
        <v>13.90351035103518</v>
      </c>
    </row>
    <row r="36" spans="1:11" x14ac:dyDescent="0.2">
      <c r="A36">
        <v>21.63</v>
      </c>
      <c r="B36">
        <v>297.74</v>
      </c>
      <c r="C36">
        <f t="shared" si="6"/>
        <v>0.41000000000000014</v>
      </c>
      <c r="D36">
        <f t="shared" si="7"/>
        <v>3.6903690369036915E-2</v>
      </c>
      <c r="E36">
        <f t="shared" si="1"/>
        <v>2.4728172817281732E-2</v>
      </c>
      <c r="K36">
        <f>B36*D36</f>
        <v>10.987704770477052</v>
      </c>
    </row>
    <row r="37" spans="1:11" x14ac:dyDescent="0.2">
      <c r="A37">
        <v>21.65</v>
      </c>
      <c r="B37">
        <v>219.81</v>
      </c>
      <c r="C37">
        <f t="shared" si="6"/>
        <v>0.42999999999999972</v>
      </c>
      <c r="D37">
        <f t="shared" si="7"/>
        <v>3.870387038703868E-2</v>
      </c>
      <c r="E37">
        <f t="shared" si="1"/>
        <v>2.5397839783978388E-2</v>
      </c>
      <c r="K37">
        <f>B37*D37</f>
        <v>8.5074977497749718</v>
      </c>
    </row>
    <row r="38" spans="1:11" x14ac:dyDescent="0.2">
      <c r="A38">
        <v>21.67</v>
      </c>
      <c r="B38">
        <v>151.59</v>
      </c>
      <c r="C38">
        <f t="shared" si="6"/>
        <v>0.45000000000000284</v>
      </c>
      <c r="D38">
        <f t="shared" si="7"/>
        <v>4.0504050405040765E-2</v>
      </c>
      <c r="E38">
        <f t="shared" si="1"/>
        <v>2.6067506750675165E-2</v>
      </c>
      <c r="K38">
        <f>B38*D38</f>
        <v>6.1400090009001298</v>
      </c>
    </row>
    <row r="39" spans="1:11" x14ac:dyDescent="0.2">
      <c r="A39">
        <v>21.68</v>
      </c>
      <c r="B39">
        <v>95.87</v>
      </c>
      <c r="C39">
        <f t="shared" si="6"/>
        <v>0.46000000000000085</v>
      </c>
      <c r="D39">
        <f t="shared" si="7"/>
        <v>4.1404140414041481E-2</v>
      </c>
      <c r="E39">
        <f t="shared" si="1"/>
        <v>2.6402340234023429E-2</v>
      </c>
      <c r="K39">
        <f>B39*D39</f>
        <v>3.9694149414941569</v>
      </c>
    </row>
    <row r="40" spans="1:11" x14ac:dyDescent="0.2">
      <c r="A40">
        <v>21.7</v>
      </c>
      <c r="B40">
        <v>55.3</v>
      </c>
      <c r="C40">
        <f t="shared" si="6"/>
        <v>0.48000000000000043</v>
      </c>
      <c r="D40">
        <f t="shared" si="7"/>
        <v>4.3204320432043246E-2</v>
      </c>
      <c r="E40">
        <f t="shared" si="1"/>
        <v>2.7072007200720085E-2</v>
      </c>
      <c r="K40">
        <f>B40*D40</f>
        <v>2.3891989198919914</v>
      </c>
    </row>
    <row r="41" spans="1:11" x14ac:dyDescent="0.2">
      <c r="A41">
        <v>21.72</v>
      </c>
      <c r="B41">
        <v>29.63</v>
      </c>
      <c r="C41">
        <f t="shared" si="6"/>
        <v>0.5</v>
      </c>
      <c r="D41">
        <f t="shared" si="7"/>
        <v>4.5004500450045004E-2</v>
      </c>
      <c r="E41">
        <f t="shared" si="1"/>
        <v>2.7741674167416741E-2</v>
      </c>
      <c r="K41">
        <f>B41*D41</f>
        <v>1.3334833483348334</v>
      </c>
    </row>
    <row r="42" spans="1:11" x14ac:dyDescent="0.2">
      <c r="A42">
        <v>21.73</v>
      </c>
      <c r="B42">
        <v>15.14</v>
      </c>
      <c r="C42">
        <f t="shared" si="6"/>
        <v>0.51000000000000156</v>
      </c>
      <c r="D42">
        <f t="shared" si="7"/>
        <v>4.5904590459046046E-2</v>
      </c>
      <c r="E42">
        <f t="shared" si="1"/>
        <v>2.807650765076513E-2</v>
      </c>
      <c r="K42">
        <f>B42*D42</f>
        <v>0.69499549954995721</v>
      </c>
    </row>
    <row r="43" spans="1:11" x14ac:dyDescent="0.2">
      <c r="A43">
        <v>21.75</v>
      </c>
      <c r="B43">
        <v>8.59</v>
      </c>
      <c r="C43">
        <f t="shared" si="6"/>
        <v>0.53000000000000114</v>
      </c>
      <c r="D43">
        <f t="shared" si="7"/>
        <v>4.7704770477047811E-2</v>
      </c>
      <c r="E43">
        <f t="shared" si="1"/>
        <v>2.8746174617461786E-2</v>
      </c>
      <c r="K43">
        <f>B43*D43</f>
        <v>0.4097839783978407</v>
      </c>
    </row>
    <row r="44" spans="1:11" x14ac:dyDescent="0.2">
      <c r="A44">
        <v>21.77</v>
      </c>
      <c r="B44">
        <v>8.15</v>
      </c>
      <c r="C44">
        <f t="shared" si="6"/>
        <v>0.55000000000000071</v>
      </c>
      <c r="D44">
        <f t="shared" si="7"/>
        <v>4.950495049504957E-2</v>
      </c>
      <c r="E44">
        <f t="shared" si="1"/>
        <v>2.9415841584158438E-2</v>
      </c>
      <c r="K44">
        <f>B44*D44</f>
        <v>0.40346534653465399</v>
      </c>
    </row>
  </sheetData>
  <sortState xmlns:xlrd2="http://schemas.microsoft.com/office/spreadsheetml/2017/richdata2" ref="U1:U38">
    <sortCondition ref="U1"/>
  </sortState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FA2D1-C4E9-2B46-BE8E-24C9CF8FE75D}">
  <dimension ref="A1:M63"/>
  <sheetViews>
    <sheetView workbookViewId="0">
      <selection activeCell="M17" activeCellId="1" sqref="H3:I17 M3:M17"/>
    </sheetView>
  </sheetViews>
  <sheetFormatPr baseColWidth="10" defaultRowHeight="16" x14ac:dyDescent="0.2"/>
  <sheetData>
    <row r="1" spans="1:13" x14ac:dyDescent="0.2">
      <c r="A1" s="3" t="s">
        <v>1</v>
      </c>
      <c r="B1" s="3" t="s">
        <v>2</v>
      </c>
      <c r="C1" s="5" t="s">
        <v>3</v>
      </c>
      <c r="D1" s="4" t="s">
        <v>4</v>
      </c>
      <c r="E1" s="3" t="s">
        <v>5</v>
      </c>
      <c r="F1" t="s">
        <v>6</v>
      </c>
      <c r="G1" s="3" t="s">
        <v>11</v>
      </c>
      <c r="H1" s="1" t="s">
        <v>7</v>
      </c>
      <c r="I1" s="1" t="s">
        <v>9</v>
      </c>
      <c r="J1" s="3" t="s">
        <v>8</v>
      </c>
      <c r="K1" t="s">
        <v>0</v>
      </c>
      <c r="L1" s="3" t="s">
        <v>12</v>
      </c>
      <c r="M1" s="1" t="s">
        <v>10</v>
      </c>
    </row>
    <row r="2" spans="1:13" x14ac:dyDescent="0.2">
      <c r="A2">
        <v>20.98</v>
      </c>
      <c r="B2">
        <v>10.09</v>
      </c>
      <c r="C2">
        <v>0</v>
      </c>
      <c r="D2">
        <f t="shared" ref="D2:D15" si="0">C2/11.11</f>
        <v>0</v>
      </c>
      <c r="E2">
        <f>D2*0.372+0.011</f>
        <v>1.0999999999999999E-2</v>
      </c>
      <c r="F2">
        <v>0</v>
      </c>
      <c r="G2" s="2">
        <v>0</v>
      </c>
      <c r="K2">
        <v>0</v>
      </c>
    </row>
    <row r="3" spans="1:13" x14ac:dyDescent="0.2">
      <c r="A3">
        <v>21</v>
      </c>
      <c r="B3">
        <v>26.69</v>
      </c>
      <c r="C3">
        <v>0</v>
      </c>
      <c r="D3">
        <f t="shared" si="0"/>
        <v>0</v>
      </c>
      <c r="E3">
        <f t="shared" ref="E3:E63" si="1">D3*0.372+0.011</f>
        <v>1.0999999999999999E-2</v>
      </c>
      <c r="F3">
        <v>0</v>
      </c>
      <c r="G3" s="2">
        <f>G2+0.196/15</f>
        <v>1.3066666666666667E-2</v>
      </c>
      <c r="H3">
        <f>COUNTIFS(F:F,"&lt;="&amp;G3)</f>
        <v>17</v>
      </c>
      <c r="I3">
        <f>J3/SUM($J$3:$J$17)*25</f>
        <v>17.318435963797878</v>
      </c>
      <c r="J3">
        <f>SUMIFS(B:B,E:E,"&lt;="&amp;G3)</f>
        <v>9231.6200000000008</v>
      </c>
      <c r="K3">
        <v>0</v>
      </c>
      <c r="L3">
        <f>SUMIFS(K:K,E:E,"&lt;="&amp;G3)/J3</f>
        <v>8.4800802554537476E-4</v>
      </c>
      <c r="M3">
        <f>IF(ISERROR(L3),0,L3)</f>
        <v>8.4800802554537476E-4</v>
      </c>
    </row>
    <row r="4" spans="1:13" x14ac:dyDescent="0.2">
      <c r="A4">
        <v>21.02</v>
      </c>
      <c r="B4">
        <v>57.4</v>
      </c>
      <c r="C4">
        <v>0</v>
      </c>
      <c r="D4">
        <f t="shared" si="0"/>
        <v>0</v>
      </c>
      <c r="E4">
        <f t="shared" si="1"/>
        <v>1.0999999999999999E-2</v>
      </c>
      <c r="F4">
        <v>0</v>
      </c>
      <c r="G4" s="2">
        <f t="shared" ref="G4:G17" si="2">G3+0.196/15</f>
        <v>2.6133333333333335E-2</v>
      </c>
      <c r="H4">
        <f t="shared" ref="H4:H16" si="3">COUNTIFS(F:F,"&lt;="&amp;G4,F:F,"&gt;"&amp;G3)</f>
        <v>0</v>
      </c>
      <c r="I4">
        <f t="shared" ref="I4:I17" si="4">J4/SUM($J$3:$J$17)*25</f>
        <v>2.1315760050246544</v>
      </c>
      <c r="J4">
        <f>SUMIFS(B:B,E:E,"&lt;="&amp;G4,E:E,"&gt;"&amp;G3)</f>
        <v>1136.24</v>
      </c>
      <c r="K4">
        <v>0</v>
      </c>
      <c r="L4">
        <f>SUMIFS(K:K,E:E,"&lt;="&amp;G4,E:E,"&gt;"&amp;G3)/J4</f>
        <v>9.8965856594109541E-3</v>
      </c>
      <c r="M4">
        <f t="shared" ref="M4:M17" si="5">IF(ISERROR(L4),0,L4)</f>
        <v>9.8965856594109541E-3</v>
      </c>
    </row>
    <row r="5" spans="1:13" x14ac:dyDescent="0.2">
      <c r="A5">
        <v>21.03</v>
      </c>
      <c r="B5">
        <v>114.06</v>
      </c>
      <c r="C5">
        <v>0</v>
      </c>
      <c r="D5">
        <f t="shared" si="0"/>
        <v>0</v>
      </c>
      <c r="E5">
        <f t="shared" si="1"/>
        <v>1.0999999999999999E-2</v>
      </c>
      <c r="F5">
        <v>0</v>
      </c>
      <c r="G5" s="2">
        <f t="shared" si="2"/>
        <v>3.9199999999999999E-2</v>
      </c>
      <c r="H5">
        <f t="shared" si="3"/>
        <v>0</v>
      </c>
      <c r="I5">
        <f t="shared" si="4"/>
        <v>0</v>
      </c>
      <c r="J5">
        <f>SUMIFS(B:B,E:E,"&lt;="&amp;G5,E:E,"&gt;"&amp;G4)</f>
        <v>0</v>
      </c>
      <c r="K5">
        <v>0</v>
      </c>
      <c r="L5" t="e">
        <f>SUMIFS(K:K,E:E,"&lt;="&amp;G5,E:E,"&gt;"&amp;G4)/J5</f>
        <v>#DIV/0!</v>
      </c>
      <c r="M5">
        <f t="shared" si="5"/>
        <v>0</v>
      </c>
    </row>
    <row r="6" spans="1:13" x14ac:dyDescent="0.2">
      <c r="A6">
        <v>21.05</v>
      </c>
      <c r="B6">
        <v>203.05</v>
      </c>
      <c r="C6">
        <v>0</v>
      </c>
      <c r="D6">
        <f t="shared" si="0"/>
        <v>0</v>
      </c>
      <c r="E6">
        <f t="shared" si="1"/>
        <v>1.0999999999999999E-2</v>
      </c>
      <c r="F6">
        <v>0</v>
      </c>
      <c r="G6" s="2">
        <f t="shared" si="2"/>
        <v>5.226666666666667E-2</v>
      </c>
      <c r="H6">
        <f t="shared" si="3"/>
        <v>0</v>
      </c>
      <c r="I6">
        <f t="shared" si="4"/>
        <v>0</v>
      </c>
      <c r="J6">
        <f>SUMIFS(B:B,E:E,"&lt;="&amp;G6,E:E,"&gt;"&amp;G5)</f>
        <v>0</v>
      </c>
      <c r="K6">
        <v>0</v>
      </c>
      <c r="L6" t="e">
        <f>SUMIFS(K:K,E:E,"&lt;="&amp;G6,E:E,"&gt;"&amp;G5)/J6</f>
        <v>#DIV/0!</v>
      </c>
      <c r="M6">
        <f t="shared" si="5"/>
        <v>0</v>
      </c>
    </row>
    <row r="7" spans="1:13" x14ac:dyDescent="0.2">
      <c r="A7">
        <v>21.07</v>
      </c>
      <c r="B7">
        <v>317.48</v>
      </c>
      <c r="C7">
        <v>0</v>
      </c>
      <c r="D7">
        <f t="shared" si="0"/>
        <v>0</v>
      </c>
      <c r="E7">
        <f t="shared" si="1"/>
        <v>1.0999999999999999E-2</v>
      </c>
      <c r="F7">
        <v>5.5900000000000004E-3</v>
      </c>
      <c r="G7" s="2">
        <f t="shared" si="2"/>
        <v>6.533333333333334E-2</v>
      </c>
      <c r="H7">
        <f t="shared" si="3"/>
        <v>0</v>
      </c>
      <c r="I7">
        <f t="shared" si="4"/>
        <v>0</v>
      </c>
      <c r="J7">
        <f>SUMIFS(B:B,E:E,"&lt;="&amp;G7,E:E,"&gt;"&amp;G6)</f>
        <v>0</v>
      </c>
      <c r="K7">
        <v>0</v>
      </c>
      <c r="L7" t="e">
        <f>SUMIFS(K:K,E:E,"&lt;="&amp;G7,E:E,"&gt;"&amp;G6)/J7</f>
        <v>#DIV/0!</v>
      </c>
      <c r="M7">
        <f t="shared" si="5"/>
        <v>0</v>
      </c>
    </row>
    <row r="8" spans="1:13" x14ac:dyDescent="0.2">
      <c r="A8">
        <v>21.08</v>
      </c>
      <c r="B8">
        <v>437.08</v>
      </c>
      <c r="C8">
        <v>0</v>
      </c>
      <c r="D8">
        <f t="shared" si="0"/>
        <v>0</v>
      </c>
      <c r="E8">
        <f t="shared" si="1"/>
        <v>1.0999999999999999E-2</v>
      </c>
      <c r="F8">
        <v>5.5900000000000004E-3</v>
      </c>
      <c r="G8" s="2">
        <f t="shared" si="2"/>
        <v>7.8400000000000011E-2</v>
      </c>
      <c r="H8">
        <f t="shared" si="3"/>
        <v>0</v>
      </c>
      <c r="I8">
        <f t="shared" si="4"/>
        <v>0</v>
      </c>
      <c r="J8">
        <f>SUMIFS(B:B,E:E,"&lt;="&amp;G8,E:E,"&gt;"&amp;G7)</f>
        <v>0</v>
      </c>
      <c r="K8">
        <v>0</v>
      </c>
      <c r="L8" t="e">
        <f>SUMIFS(K:K,E:E,"&lt;="&amp;G8,E:E,"&gt;"&amp;G7)/J8</f>
        <v>#DIV/0!</v>
      </c>
      <c r="M8">
        <f t="shared" si="5"/>
        <v>0</v>
      </c>
    </row>
    <row r="9" spans="1:13" x14ac:dyDescent="0.2">
      <c r="A9">
        <v>21.1</v>
      </c>
      <c r="B9">
        <v>539.92999999999995</v>
      </c>
      <c r="C9">
        <v>0</v>
      </c>
      <c r="D9">
        <f t="shared" si="0"/>
        <v>0</v>
      </c>
      <c r="E9">
        <f t="shared" si="1"/>
        <v>1.0999999999999999E-2</v>
      </c>
      <c r="F9">
        <v>6.2899999999999996E-3</v>
      </c>
      <c r="G9" s="2">
        <f t="shared" si="2"/>
        <v>9.1466666666666682E-2</v>
      </c>
      <c r="H9">
        <f t="shared" si="3"/>
        <v>0</v>
      </c>
      <c r="I9">
        <f t="shared" si="4"/>
        <v>0</v>
      </c>
      <c r="J9">
        <f>SUMIFS(B:B,E:E,"&lt;="&amp;G9,E:E,"&gt;"&amp;G8)</f>
        <v>0</v>
      </c>
      <c r="K9">
        <v>0</v>
      </c>
      <c r="L9" t="e">
        <f>SUMIFS(K:K,E:E,"&lt;="&amp;G9,E:E,"&gt;"&amp;G8)/J9</f>
        <v>#DIV/0!</v>
      </c>
      <c r="M9">
        <f t="shared" si="5"/>
        <v>0</v>
      </c>
    </row>
    <row r="10" spans="1:13" x14ac:dyDescent="0.2">
      <c r="A10">
        <v>21.12</v>
      </c>
      <c r="B10">
        <v>613.13</v>
      </c>
      <c r="C10">
        <v>0</v>
      </c>
      <c r="D10">
        <f t="shared" si="0"/>
        <v>0</v>
      </c>
      <c r="E10">
        <f t="shared" si="1"/>
        <v>1.0999999999999999E-2</v>
      </c>
      <c r="F10">
        <v>6.2899999999999996E-3</v>
      </c>
      <c r="G10" s="2">
        <f t="shared" si="2"/>
        <v>0.10453333333333335</v>
      </c>
      <c r="H10">
        <f t="shared" si="3"/>
        <v>2</v>
      </c>
      <c r="I10">
        <f t="shared" si="4"/>
        <v>0.21363785419647924</v>
      </c>
      <c r="J10">
        <f>SUMIFS(B:B,E:E,"&lt;="&amp;G10,E:E,"&gt;"&amp;G9)</f>
        <v>113.88</v>
      </c>
      <c r="K10">
        <v>0</v>
      </c>
      <c r="L10">
        <f>SUMIFS(K:K,E:E,"&lt;="&amp;G10,E:E,"&gt;"&amp;G9)/J10</f>
        <v>0.2483412197911046</v>
      </c>
      <c r="M10">
        <f t="shared" si="5"/>
        <v>0.2483412197911046</v>
      </c>
    </row>
    <row r="11" spans="1:13" x14ac:dyDescent="0.2">
      <c r="A11">
        <v>21.13</v>
      </c>
      <c r="B11">
        <v>658.69</v>
      </c>
      <c r="C11">
        <v>0</v>
      </c>
      <c r="D11">
        <f t="shared" si="0"/>
        <v>0</v>
      </c>
      <c r="E11">
        <f t="shared" si="1"/>
        <v>1.0999999999999999E-2</v>
      </c>
      <c r="F11">
        <v>6.9899999999999997E-3</v>
      </c>
      <c r="G11" s="2">
        <f t="shared" si="2"/>
        <v>0.11760000000000002</v>
      </c>
      <c r="H11">
        <f t="shared" si="3"/>
        <v>6</v>
      </c>
      <c r="I11">
        <f t="shared" si="4"/>
        <v>5.2020104620265659</v>
      </c>
      <c r="J11">
        <f>SUMIFS(B:B,E:E,"&lt;="&amp;G11,E:E,"&gt;"&amp;G10)</f>
        <v>2772.9400000000005</v>
      </c>
      <c r="K11">
        <v>0</v>
      </c>
      <c r="L11">
        <f>SUMIFS(K:K,E:E,"&lt;="&amp;G11,E:E,"&gt;"&amp;G10)/J11</f>
        <v>0.26765006446478329</v>
      </c>
      <c r="M11">
        <f t="shared" si="5"/>
        <v>0.26765006446478329</v>
      </c>
    </row>
    <row r="12" spans="1:13" x14ac:dyDescent="0.2">
      <c r="A12">
        <v>21.15</v>
      </c>
      <c r="B12">
        <v>689.71</v>
      </c>
      <c r="C12">
        <v>0</v>
      </c>
      <c r="D12">
        <f t="shared" si="0"/>
        <v>0</v>
      </c>
      <c r="E12">
        <f t="shared" si="1"/>
        <v>1.0999999999999999E-2</v>
      </c>
      <c r="F12">
        <v>6.9899999999999997E-3</v>
      </c>
      <c r="G12" s="2">
        <f t="shared" si="2"/>
        <v>0.13066666666666668</v>
      </c>
      <c r="H12">
        <f t="shared" si="3"/>
        <v>0</v>
      </c>
      <c r="I12">
        <f t="shared" si="4"/>
        <v>0.13433971495442468</v>
      </c>
      <c r="J12">
        <f>SUMIFS(B:B,E:E,"&lt;="&amp;G12,E:E,"&gt;"&amp;G11)</f>
        <v>71.61</v>
      </c>
      <c r="K12">
        <v>0</v>
      </c>
      <c r="L12">
        <f>SUMIFS(K:K,E:E,"&lt;="&amp;G12,E:E,"&gt;"&amp;G11)/J12</f>
        <v>0.28935122251228074</v>
      </c>
      <c r="M12">
        <f t="shared" si="5"/>
        <v>0.28935122251228074</v>
      </c>
    </row>
    <row r="13" spans="1:13" x14ac:dyDescent="0.2">
      <c r="A13">
        <v>21.17</v>
      </c>
      <c r="B13">
        <v>719.86</v>
      </c>
      <c r="C13">
        <v>0</v>
      </c>
      <c r="D13">
        <f t="shared" si="0"/>
        <v>0</v>
      </c>
      <c r="E13">
        <f t="shared" si="1"/>
        <v>1.0999999999999999E-2</v>
      </c>
      <c r="F13">
        <v>8.3899999999999999E-3</v>
      </c>
      <c r="G13" s="2">
        <f t="shared" si="2"/>
        <v>0.14373333333333335</v>
      </c>
      <c r="H13">
        <f t="shared" si="3"/>
        <v>0</v>
      </c>
      <c r="I13">
        <f t="shared" si="4"/>
        <v>0</v>
      </c>
      <c r="J13">
        <f>SUMIFS(B:B,E:E,"&lt;="&amp;G13,E:E,"&gt;"&amp;G12)</f>
        <v>0</v>
      </c>
      <c r="K13">
        <v>0</v>
      </c>
      <c r="L13" t="e">
        <f>SUMIFS(K:K,E:E,"&lt;="&amp;G13,E:E,"&gt;"&amp;G12)/J13</f>
        <v>#DIV/0!</v>
      </c>
      <c r="M13">
        <f t="shared" si="5"/>
        <v>0</v>
      </c>
    </row>
    <row r="14" spans="1:13" x14ac:dyDescent="0.2">
      <c r="A14">
        <v>21.18</v>
      </c>
      <c r="B14">
        <v>752.94</v>
      </c>
      <c r="C14">
        <v>0</v>
      </c>
      <c r="D14">
        <f t="shared" si="0"/>
        <v>0</v>
      </c>
      <c r="E14">
        <f t="shared" si="1"/>
        <v>1.0999999999999999E-2</v>
      </c>
      <c r="F14">
        <v>8.3899999999999999E-3</v>
      </c>
      <c r="G14" s="2">
        <f t="shared" si="2"/>
        <v>0.15680000000000002</v>
      </c>
      <c r="H14">
        <f t="shared" si="3"/>
        <v>0</v>
      </c>
      <c r="I14">
        <f t="shared" si="4"/>
        <v>0</v>
      </c>
      <c r="J14">
        <f>SUMIFS(B:B,E:E,"&lt;="&amp;G14,E:E,"&gt;"&amp;G13)</f>
        <v>0</v>
      </c>
      <c r="K14">
        <v>0</v>
      </c>
      <c r="L14" t="e">
        <f>SUMIFS(K:K,E:E,"&lt;="&amp;G14,E:E,"&gt;"&amp;G13)/J14</f>
        <v>#DIV/0!</v>
      </c>
      <c r="M14">
        <f t="shared" si="5"/>
        <v>0</v>
      </c>
    </row>
    <row r="15" spans="1:13" x14ac:dyDescent="0.2">
      <c r="A15">
        <v>21.2</v>
      </c>
      <c r="B15">
        <v>780.13</v>
      </c>
      <c r="C15">
        <v>0</v>
      </c>
      <c r="D15">
        <f t="shared" si="0"/>
        <v>0</v>
      </c>
      <c r="E15">
        <f t="shared" si="1"/>
        <v>1.0999999999999999E-2</v>
      </c>
      <c r="F15">
        <v>9.0799999999999995E-3</v>
      </c>
      <c r="G15" s="2">
        <f t="shared" si="2"/>
        <v>0.16986666666666669</v>
      </c>
      <c r="H15">
        <f t="shared" si="3"/>
        <v>0</v>
      </c>
      <c r="I15">
        <f t="shared" si="4"/>
        <v>0</v>
      </c>
      <c r="J15">
        <f>SUMIFS(B:B,E:E,"&lt;="&amp;G15,E:E,"&gt;"&amp;G14)</f>
        <v>0</v>
      </c>
      <c r="K15">
        <v>0</v>
      </c>
      <c r="L15" t="e">
        <f>SUMIFS(K:K,E:E,"&lt;="&amp;G15,E:E,"&gt;"&amp;G14)/J15</f>
        <v>#DIV/0!</v>
      </c>
      <c r="M15">
        <f t="shared" si="5"/>
        <v>0</v>
      </c>
    </row>
    <row r="16" spans="1:13" x14ac:dyDescent="0.2">
      <c r="A16">
        <v>21.22</v>
      </c>
      <c r="B16">
        <v>786.04</v>
      </c>
      <c r="C16">
        <f t="shared" ref="C16:C33" si="6">A16-21.22</f>
        <v>0</v>
      </c>
      <c r="D16">
        <f t="shared" ref="D16:D63" si="7">C16/11.11</f>
        <v>0</v>
      </c>
      <c r="E16">
        <f t="shared" si="1"/>
        <v>1.0999999999999999E-2</v>
      </c>
      <c r="F16">
        <v>9.0799999999999995E-3</v>
      </c>
      <c r="G16" s="2">
        <f t="shared" si="2"/>
        <v>0.18293333333333336</v>
      </c>
      <c r="H16">
        <f t="shared" si="3"/>
        <v>0</v>
      </c>
      <c r="I16">
        <f t="shared" si="4"/>
        <v>0</v>
      </c>
      <c r="J16">
        <f>SUMIFS(B:B,E:E,"&lt;="&amp;G16,E:E,"&gt;"&amp;G15)</f>
        <v>0</v>
      </c>
      <c r="K16">
        <f>B16*D16</f>
        <v>0</v>
      </c>
      <c r="L16" t="e">
        <f>SUMIFS(K:K,E:E,"&lt;="&amp;G16,E:E,"&gt;"&amp;G15)/J16</f>
        <v>#DIV/0!</v>
      </c>
      <c r="M16">
        <f t="shared" si="5"/>
        <v>0</v>
      </c>
    </row>
    <row r="17" spans="1:13" x14ac:dyDescent="0.2">
      <c r="A17">
        <v>21.23</v>
      </c>
      <c r="B17">
        <v>757.59</v>
      </c>
      <c r="C17">
        <f t="shared" si="6"/>
        <v>1.0000000000001563E-2</v>
      </c>
      <c r="D17">
        <f t="shared" si="7"/>
        <v>9.0009000900104089E-4</v>
      </c>
      <c r="E17">
        <f t="shared" si="1"/>
        <v>1.1334833483348386E-2</v>
      </c>
      <c r="F17">
        <v>1.189E-2</v>
      </c>
      <c r="G17" s="2">
        <f t="shared" si="2"/>
        <v>0.19600000000000004</v>
      </c>
      <c r="H17">
        <f>COUNTIFS(F:F,"&gt;"&amp;G16)</f>
        <v>0</v>
      </c>
      <c r="I17">
        <f t="shared" si="4"/>
        <v>0</v>
      </c>
      <c r="J17">
        <f>SUMIFS(B:B,E:E,"&gt;"&amp;G16)</f>
        <v>0</v>
      </c>
      <c r="K17">
        <f>B17*D17</f>
        <v>0.68189918991909859</v>
      </c>
      <c r="L17" t="e">
        <f>SUMIFS(K:K,E:E,"&gt;"&amp;G16)/J17</f>
        <v>#DIV/0!</v>
      </c>
      <c r="M17">
        <f t="shared" si="5"/>
        <v>0</v>
      </c>
    </row>
    <row r="18" spans="1:13" x14ac:dyDescent="0.2">
      <c r="A18">
        <v>21.25</v>
      </c>
      <c r="B18">
        <v>690.9</v>
      </c>
      <c r="C18">
        <f t="shared" si="6"/>
        <v>3.0000000000001137E-2</v>
      </c>
      <c r="D18">
        <f t="shared" si="7"/>
        <v>2.7002700270028026E-3</v>
      </c>
      <c r="E18">
        <f t="shared" si="1"/>
        <v>1.2004500450045042E-2</v>
      </c>
      <c r="F18">
        <v>1.189E-2</v>
      </c>
      <c r="G18" s="2"/>
      <c r="K18">
        <f>B18*D18</f>
        <v>1.8656165616562363</v>
      </c>
    </row>
    <row r="19" spans="1:13" x14ac:dyDescent="0.2">
      <c r="A19">
        <v>21.27</v>
      </c>
      <c r="B19">
        <v>593.94000000000005</v>
      </c>
      <c r="C19">
        <f t="shared" si="6"/>
        <v>5.0000000000000711E-2</v>
      </c>
      <c r="D19">
        <f t="shared" si="7"/>
        <v>4.5004500450045648E-3</v>
      </c>
      <c r="E19">
        <f t="shared" si="1"/>
        <v>1.2674167416741697E-2</v>
      </c>
      <c r="F19">
        <v>0.10423</v>
      </c>
      <c r="G19" s="2"/>
      <c r="K19">
        <f>B19*D19</f>
        <v>2.6729972997300115</v>
      </c>
    </row>
    <row r="20" spans="1:13" x14ac:dyDescent="0.2">
      <c r="A20">
        <v>21.28</v>
      </c>
      <c r="B20">
        <v>482.91</v>
      </c>
      <c r="C20">
        <f t="shared" si="6"/>
        <v>6.0000000000002274E-2</v>
      </c>
      <c r="D20">
        <f t="shared" si="7"/>
        <v>5.4005400540056052E-3</v>
      </c>
      <c r="E20">
        <f t="shared" si="1"/>
        <v>1.3009000900090086E-2</v>
      </c>
      <c r="F20">
        <v>0.10423</v>
      </c>
      <c r="G20" s="2"/>
      <c r="K20">
        <f>B20*D20</f>
        <v>2.6079747974798471</v>
      </c>
    </row>
    <row r="21" spans="1:13" x14ac:dyDescent="0.2">
      <c r="A21">
        <v>21.3</v>
      </c>
      <c r="B21">
        <v>372.85</v>
      </c>
      <c r="C21">
        <f t="shared" si="6"/>
        <v>8.0000000000001847E-2</v>
      </c>
      <c r="D21">
        <f t="shared" si="7"/>
        <v>7.2007200720073669E-3</v>
      </c>
      <c r="E21">
        <f t="shared" si="1"/>
        <v>1.367866786678674E-2</v>
      </c>
      <c r="F21">
        <v>0.10704</v>
      </c>
      <c r="G21" s="2"/>
      <c r="K21">
        <f>B21*D21</f>
        <v>2.6847884788479468</v>
      </c>
    </row>
    <row r="22" spans="1:13" x14ac:dyDescent="0.2">
      <c r="A22">
        <v>21.32</v>
      </c>
      <c r="B22">
        <v>272.72000000000003</v>
      </c>
      <c r="C22">
        <f t="shared" si="6"/>
        <v>0.10000000000000142</v>
      </c>
      <c r="D22">
        <f t="shared" si="7"/>
        <v>9.0009000900091295E-3</v>
      </c>
      <c r="E22">
        <f t="shared" si="1"/>
        <v>1.4348334833483396E-2</v>
      </c>
      <c r="F22">
        <v>0.10704</v>
      </c>
      <c r="G22" s="2"/>
      <c r="K22">
        <f>B22*D22</f>
        <v>2.45472547254729</v>
      </c>
    </row>
    <row r="23" spans="1:13" x14ac:dyDescent="0.2">
      <c r="A23">
        <v>21.33</v>
      </c>
      <c r="B23">
        <v>186.93</v>
      </c>
      <c r="C23">
        <f t="shared" si="6"/>
        <v>0.10999999999999943</v>
      </c>
      <c r="D23">
        <f t="shared" si="7"/>
        <v>9.9009900990098508E-3</v>
      </c>
      <c r="E23">
        <f t="shared" si="1"/>
        <v>1.4683168316831663E-2</v>
      </c>
      <c r="F23">
        <v>0.10782</v>
      </c>
      <c r="K23">
        <f>B23*D23</f>
        <v>1.8507920792079116</v>
      </c>
    </row>
    <row r="24" spans="1:13" x14ac:dyDescent="0.2">
      <c r="A24">
        <v>21.35</v>
      </c>
      <c r="B24">
        <v>118.77</v>
      </c>
      <c r="C24">
        <f t="shared" si="6"/>
        <v>0.13000000000000256</v>
      </c>
      <c r="D24">
        <f t="shared" si="7"/>
        <v>1.1701170117011932E-2</v>
      </c>
      <c r="E24">
        <f t="shared" si="1"/>
        <v>1.5352835283528439E-2</v>
      </c>
      <c r="F24">
        <v>0.10782</v>
      </c>
      <c r="K24">
        <f>B24*D24</f>
        <v>1.389747974797507</v>
      </c>
    </row>
    <row r="25" spans="1:13" x14ac:dyDescent="0.2">
      <c r="A25">
        <v>21.37</v>
      </c>
      <c r="B25">
        <v>71.78</v>
      </c>
      <c r="C25">
        <f t="shared" si="6"/>
        <v>0.15000000000000213</v>
      </c>
      <c r="D25">
        <f t="shared" si="7"/>
        <v>1.3501350135013693E-2</v>
      </c>
      <c r="E25">
        <f t="shared" si="1"/>
        <v>1.6022502250225092E-2</v>
      </c>
      <c r="F25">
        <v>0.10915</v>
      </c>
      <c r="K25">
        <f>B25*D25</f>
        <v>0.96912691269128293</v>
      </c>
    </row>
    <row r="26" spans="1:13" x14ac:dyDescent="0.2">
      <c r="A26">
        <v>21.38</v>
      </c>
      <c r="B26">
        <v>41.71</v>
      </c>
      <c r="C26">
        <f t="shared" si="6"/>
        <v>0.16000000000000014</v>
      </c>
      <c r="D26">
        <f t="shared" si="7"/>
        <v>1.4401440144014415E-2</v>
      </c>
      <c r="E26">
        <f t="shared" si="1"/>
        <v>1.6357335733573362E-2</v>
      </c>
      <c r="F26">
        <v>0.10915</v>
      </c>
      <c r="K26">
        <f>B26*D26</f>
        <v>0.6006840684068413</v>
      </c>
    </row>
    <row r="27" spans="1:13" x14ac:dyDescent="0.2">
      <c r="A27">
        <v>21.4</v>
      </c>
      <c r="B27">
        <v>24.82</v>
      </c>
      <c r="C27">
        <f t="shared" si="6"/>
        <v>0.17999999999999972</v>
      </c>
      <c r="D27">
        <f t="shared" si="7"/>
        <v>1.6201620162016178E-2</v>
      </c>
      <c r="E27">
        <f t="shared" si="1"/>
        <v>1.7027002700270018E-2</v>
      </c>
      <c r="K27">
        <f>B27*D27</f>
        <v>0.40212421242124152</v>
      </c>
    </row>
    <row r="28" spans="1:13" x14ac:dyDescent="0.2">
      <c r="A28">
        <v>21.42</v>
      </c>
      <c r="B28">
        <v>17.2</v>
      </c>
      <c r="C28">
        <f t="shared" si="6"/>
        <v>0.20000000000000284</v>
      </c>
      <c r="D28">
        <f t="shared" si="7"/>
        <v>1.8001800180018259E-2</v>
      </c>
      <c r="E28">
        <f t="shared" si="1"/>
        <v>1.7696669666966793E-2</v>
      </c>
      <c r="K28">
        <f>B28*D28</f>
        <v>0.30963096309631405</v>
      </c>
    </row>
    <row r="29" spans="1:13" x14ac:dyDescent="0.2">
      <c r="A29">
        <v>21.43</v>
      </c>
      <c r="B29">
        <v>14.78</v>
      </c>
      <c r="C29">
        <f t="shared" si="6"/>
        <v>0.21000000000000085</v>
      </c>
      <c r="D29">
        <f t="shared" si="7"/>
        <v>1.8901890189018979E-2</v>
      </c>
      <c r="E29">
        <f t="shared" si="1"/>
        <v>1.803150315031506E-2</v>
      </c>
      <c r="K29">
        <f>B29*D29</f>
        <v>0.2793699369937005</v>
      </c>
    </row>
    <row r="30" spans="1:13" x14ac:dyDescent="0.2">
      <c r="A30">
        <v>21.45</v>
      </c>
      <c r="B30">
        <v>14.68</v>
      </c>
      <c r="C30">
        <f t="shared" si="6"/>
        <v>0.23000000000000043</v>
      </c>
      <c r="D30">
        <f t="shared" si="7"/>
        <v>2.070207020702074E-2</v>
      </c>
      <c r="E30">
        <f t="shared" si="1"/>
        <v>1.8701170117011716E-2</v>
      </c>
      <c r="K30">
        <f>B30*D30</f>
        <v>0.30390639063906444</v>
      </c>
    </row>
    <row r="31" spans="1:13" x14ac:dyDescent="0.2">
      <c r="A31">
        <v>23.93</v>
      </c>
      <c r="B31">
        <v>7.17</v>
      </c>
      <c r="C31">
        <f t="shared" si="6"/>
        <v>2.7100000000000009</v>
      </c>
      <c r="D31">
        <f t="shared" si="7"/>
        <v>0.24392439243924402</v>
      </c>
      <c r="E31">
        <f t="shared" si="1"/>
        <v>0.10173987398739877</v>
      </c>
      <c r="K31">
        <f>B31*D31</f>
        <v>1.7489378937893796</v>
      </c>
    </row>
    <row r="32" spans="1:13" x14ac:dyDescent="0.2">
      <c r="A32">
        <v>23.95</v>
      </c>
      <c r="B32">
        <v>13.23</v>
      </c>
      <c r="C32">
        <f t="shared" si="6"/>
        <v>2.7300000000000004</v>
      </c>
      <c r="D32">
        <f t="shared" si="7"/>
        <v>0.24572457245724577</v>
      </c>
      <c r="E32">
        <f t="shared" si="1"/>
        <v>0.10240954095409542</v>
      </c>
      <c r="K32">
        <f>B32*D32</f>
        <v>3.2509360936093619</v>
      </c>
    </row>
    <row r="33" spans="1:11" x14ac:dyDescent="0.2">
      <c r="A33">
        <v>23.97</v>
      </c>
      <c r="B33">
        <v>20.7</v>
      </c>
      <c r="C33">
        <f t="shared" si="6"/>
        <v>2.75</v>
      </c>
      <c r="D33">
        <f t="shared" si="7"/>
        <v>0.24752475247524755</v>
      </c>
      <c r="E33">
        <f t="shared" si="1"/>
        <v>0.10307920792079209</v>
      </c>
      <c r="K33">
        <f>B33*D33</f>
        <v>5.1237623762376243</v>
      </c>
    </row>
    <row r="34" spans="1:11" x14ac:dyDescent="0.2">
      <c r="A34">
        <v>23.98</v>
      </c>
      <c r="B34">
        <v>29.95</v>
      </c>
      <c r="C34">
        <f t="shared" ref="C34:C63" si="8">A34-21.22</f>
        <v>2.7600000000000016</v>
      </c>
      <c r="D34">
        <f t="shared" si="7"/>
        <v>0.24842484248424856</v>
      </c>
      <c r="E34">
        <f t="shared" si="1"/>
        <v>0.10341404140414046</v>
      </c>
      <c r="K34">
        <f t="shared" ref="K34:K63" si="9">B34*D34</f>
        <v>7.440324032403244</v>
      </c>
    </row>
    <row r="35" spans="1:11" x14ac:dyDescent="0.2">
      <c r="A35">
        <v>24</v>
      </c>
      <c r="B35">
        <v>42.83</v>
      </c>
      <c r="C35">
        <f t="shared" si="8"/>
        <v>2.7800000000000011</v>
      </c>
      <c r="D35">
        <f t="shared" si="7"/>
        <v>0.25022502250225032</v>
      </c>
      <c r="E35">
        <f t="shared" si="1"/>
        <v>0.10408370837083711</v>
      </c>
      <c r="K35">
        <f t="shared" si="9"/>
        <v>10.717137713771381</v>
      </c>
    </row>
    <row r="36" spans="1:11" x14ac:dyDescent="0.2">
      <c r="A36">
        <v>24.02</v>
      </c>
      <c r="B36">
        <v>61.17</v>
      </c>
      <c r="C36">
        <f t="shared" si="8"/>
        <v>2.8000000000000007</v>
      </c>
      <c r="D36">
        <f t="shared" si="7"/>
        <v>0.25202520252025212</v>
      </c>
      <c r="E36">
        <f t="shared" si="1"/>
        <v>0.10475337533753379</v>
      </c>
      <c r="K36">
        <f t="shared" si="9"/>
        <v>15.416381638163823</v>
      </c>
    </row>
    <row r="37" spans="1:11" x14ac:dyDescent="0.2">
      <c r="A37">
        <v>24.03</v>
      </c>
      <c r="B37">
        <v>85.83</v>
      </c>
      <c r="C37">
        <f t="shared" si="8"/>
        <v>2.8100000000000023</v>
      </c>
      <c r="D37">
        <f t="shared" si="7"/>
        <v>0.25292529252925317</v>
      </c>
      <c r="E37">
        <f t="shared" si="1"/>
        <v>0.10508820882088217</v>
      </c>
      <c r="K37">
        <f t="shared" si="9"/>
        <v>21.708577857785798</v>
      </c>
    </row>
    <row r="38" spans="1:11" x14ac:dyDescent="0.2">
      <c r="A38">
        <v>24.05</v>
      </c>
      <c r="B38">
        <v>114.58</v>
      </c>
      <c r="C38">
        <f t="shared" si="8"/>
        <v>2.8300000000000018</v>
      </c>
      <c r="D38">
        <f t="shared" si="7"/>
        <v>0.25472547254725492</v>
      </c>
      <c r="E38">
        <f t="shared" si="1"/>
        <v>0.10575787578757882</v>
      </c>
      <c r="K38">
        <f t="shared" si="9"/>
        <v>29.186444644464469</v>
      </c>
    </row>
    <row r="39" spans="1:11" x14ac:dyDescent="0.2">
      <c r="A39">
        <v>24.07</v>
      </c>
      <c r="B39">
        <v>141.59</v>
      </c>
      <c r="C39">
        <f t="shared" si="8"/>
        <v>2.8500000000000014</v>
      </c>
      <c r="D39">
        <f t="shared" si="7"/>
        <v>0.25652565256525667</v>
      </c>
      <c r="E39">
        <f t="shared" si="1"/>
        <v>0.10642754275427548</v>
      </c>
      <c r="K39">
        <f t="shared" si="9"/>
        <v>36.321467146714696</v>
      </c>
    </row>
    <row r="40" spans="1:11" x14ac:dyDescent="0.2">
      <c r="A40">
        <v>24.08</v>
      </c>
      <c r="B40">
        <v>160.63</v>
      </c>
      <c r="C40">
        <f t="shared" si="8"/>
        <v>2.8599999999999994</v>
      </c>
      <c r="D40">
        <f t="shared" si="7"/>
        <v>0.25742574257425738</v>
      </c>
      <c r="E40">
        <f t="shared" si="1"/>
        <v>0.10676237623762375</v>
      </c>
      <c r="K40">
        <f t="shared" si="9"/>
        <v>41.350297029702958</v>
      </c>
    </row>
    <row r="41" spans="1:11" x14ac:dyDescent="0.2">
      <c r="A41">
        <v>24.1</v>
      </c>
      <c r="B41">
        <v>169.18</v>
      </c>
      <c r="C41">
        <f t="shared" si="8"/>
        <v>2.8800000000000026</v>
      </c>
      <c r="D41">
        <f t="shared" si="7"/>
        <v>0.25922592259225946</v>
      </c>
      <c r="E41">
        <f t="shared" si="1"/>
        <v>0.10743204320432051</v>
      </c>
      <c r="K41">
        <f t="shared" si="9"/>
        <v>43.855841584158455</v>
      </c>
    </row>
    <row r="42" spans="1:11" x14ac:dyDescent="0.2">
      <c r="A42">
        <v>24.12</v>
      </c>
      <c r="B42">
        <v>168.87</v>
      </c>
      <c r="C42">
        <f t="shared" si="8"/>
        <v>2.9000000000000021</v>
      </c>
      <c r="D42">
        <f t="shared" si="7"/>
        <v>0.26102610261026121</v>
      </c>
      <c r="E42">
        <f t="shared" si="1"/>
        <v>0.10810171017101716</v>
      </c>
      <c r="K42">
        <f t="shared" si="9"/>
        <v>44.079477947794814</v>
      </c>
    </row>
    <row r="43" spans="1:11" x14ac:dyDescent="0.2">
      <c r="A43">
        <v>24.13</v>
      </c>
      <c r="B43">
        <v>162.33000000000001</v>
      </c>
      <c r="C43">
        <f t="shared" si="8"/>
        <v>2.91</v>
      </c>
      <c r="D43">
        <f t="shared" si="7"/>
        <v>0.26192619261926198</v>
      </c>
      <c r="E43">
        <f t="shared" si="1"/>
        <v>0.10843654365436545</v>
      </c>
      <c r="K43">
        <f t="shared" si="9"/>
        <v>42.518478847884801</v>
      </c>
    </row>
    <row r="44" spans="1:11" x14ac:dyDescent="0.2">
      <c r="A44">
        <v>24.15</v>
      </c>
      <c r="B44">
        <v>150.66999999999999</v>
      </c>
      <c r="C44">
        <f t="shared" si="8"/>
        <v>2.9299999999999997</v>
      </c>
      <c r="D44">
        <f t="shared" si="7"/>
        <v>0.26372637263726373</v>
      </c>
      <c r="E44">
        <f t="shared" si="1"/>
        <v>0.1091062106210621</v>
      </c>
      <c r="K44">
        <f t="shared" si="9"/>
        <v>39.735652565256522</v>
      </c>
    </row>
    <row r="45" spans="1:11" x14ac:dyDescent="0.2">
      <c r="A45">
        <v>24.17</v>
      </c>
      <c r="B45">
        <v>134.63</v>
      </c>
      <c r="C45">
        <f t="shared" si="8"/>
        <v>2.9500000000000028</v>
      </c>
      <c r="D45">
        <f t="shared" si="7"/>
        <v>0.26552655265526581</v>
      </c>
      <c r="E45">
        <f t="shared" si="1"/>
        <v>0.10977587758775888</v>
      </c>
      <c r="K45">
        <f t="shared" si="9"/>
        <v>35.747839783978435</v>
      </c>
    </row>
    <row r="46" spans="1:11" x14ac:dyDescent="0.2">
      <c r="A46">
        <v>24.18</v>
      </c>
      <c r="B46">
        <v>117.12</v>
      </c>
      <c r="C46">
        <f t="shared" si="8"/>
        <v>2.9600000000000009</v>
      </c>
      <c r="D46">
        <f t="shared" si="7"/>
        <v>0.26642664266426652</v>
      </c>
      <c r="E46">
        <f t="shared" si="1"/>
        <v>0.11011071107110715</v>
      </c>
      <c r="K46">
        <f t="shared" si="9"/>
        <v>31.203888388838898</v>
      </c>
    </row>
    <row r="47" spans="1:11" x14ac:dyDescent="0.2">
      <c r="A47">
        <v>24.2</v>
      </c>
      <c r="B47">
        <v>102.95</v>
      </c>
      <c r="C47">
        <f t="shared" si="8"/>
        <v>2.9800000000000004</v>
      </c>
      <c r="D47">
        <f t="shared" si="7"/>
        <v>0.26822682268226827</v>
      </c>
      <c r="E47">
        <f t="shared" si="1"/>
        <v>0.11078037803780379</v>
      </c>
      <c r="K47">
        <f t="shared" si="9"/>
        <v>27.613951395139519</v>
      </c>
    </row>
    <row r="48" spans="1:11" x14ac:dyDescent="0.2">
      <c r="A48">
        <v>24.22</v>
      </c>
      <c r="B48">
        <v>97.01</v>
      </c>
      <c r="C48">
        <f t="shared" si="8"/>
        <v>3</v>
      </c>
      <c r="D48">
        <f t="shared" si="7"/>
        <v>0.27002700270027002</v>
      </c>
      <c r="E48">
        <f t="shared" si="1"/>
        <v>0.11145004500450044</v>
      </c>
      <c r="K48">
        <f t="shared" si="9"/>
        <v>26.195319531953196</v>
      </c>
    </row>
    <row r="49" spans="1:11" x14ac:dyDescent="0.2">
      <c r="A49">
        <v>24.23</v>
      </c>
      <c r="B49">
        <v>101.16</v>
      </c>
      <c r="C49">
        <f t="shared" si="8"/>
        <v>3.0100000000000016</v>
      </c>
      <c r="D49">
        <f t="shared" si="7"/>
        <v>0.27092709270927107</v>
      </c>
      <c r="E49">
        <f t="shared" si="1"/>
        <v>0.11178487848784883</v>
      </c>
      <c r="K49">
        <f t="shared" si="9"/>
        <v>27.406984698469859</v>
      </c>
    </row>
    <row r="50" spans="1:11" x14ac:dyDescent="0.2">
      <c r="A50">
        <v>24.25</v>
      </c>
      <c r="B50">
        <v>111.96</v>
      </c>
      <c r="C50">
        <f t="shared" si="8"/>
        <v>3.0300000000000011</v>
      </c>
      <c r="D50">
        <f t="shared" si="7"/>
        <v>0.27272727272727282</v>
      </c>
      <c r="E50">
        <f t="shared" si="1"/>
        <v>0.11245454545454549</v>
      </c>
      <c r="K50">
        <f t="shared" si="9"/>
        <v>30.534545454545462</v>
      </c>
    </row>
    <row r="51" spans="1:11" x14ac:dyDescent="0.2">
      <c r="A51">
        <v>24.27</v>
      </c>
      <c r="B51">
        <v>123.47</v>
      </c>
      <c r="C51">
        <f t="shared" si="8"/>
        <v>3.0500000000000007</v>
      </c>
      <c r="D51">
        <f t="shared" si="7"/>
        <v>0.27452745274527462</v>
      </c>
      <c r="E51">
        <f t="shared" si="1"/>
        <v>0.11312421242124215</v>
      </c>
      <c r="K51">
        <f t="shared" si="9"/>
        <v>33.895904590459061</v>
      </c>
    </row>
    <row r="52" spans="1:11" x14ac:dyDescent="0.2">
      <c r="A52">
        <v>24.28</v>
      </c>
      <c r="B52">
        <v>130.69999999999999</v>
      </c>
      <c r="C52">
        <f t="shared" si="8"/>
        <v>3.0600000000000023</v>
      </c>
      <c r="D52">
        <f t="shared" si="7"/>
        <v>0.27542754275427567</v>
      </c>
      <c r="E52">
        <f t="shared" si="1"/>
        <v>0.11345904590459055</v>
      </c>
      <c r="K52">
        <f t="shared" si="9"/>
        <v>35.998379837983826</v>
      </c>
    </row>
    <row r="53" spans="1:11" x14ac:dyDescent="0.2">
      <c r="A53">
        <v>24.3</v>
      </c>
      <c r="B53">
        <v>131.03</v>
      </c>
      <c r="C53">
        <f t="shared" si="8"/>
        <v>3.0800000000000018</v>
      </c>
      <c r="D53">
        <f t="shared" si="7"/>
        <v>0.27722772277227742</v>
      </c>
      <c r="E53">
        <f t="shared" si="1"/>
        <v>0.11412871287128719</v>
      </c>
      <c r="K53">
        <f t="shared" si="9"/>
        <v>36.325148514851513</v>
      </c>
    </row>
    <row r="54" spans="1:11" x14ac:dyDescent="0.2">
      <c r="A54">
        <v>24.32</v>
      </c>
      <c r="B54">
        <v>124.34</v>
      </c>
      <c r="C54">
        <f t="shared" si="8"/>
        <v>3.1000000000000014</v>
      </c>
      <c r="D54">
        <f t="shared" si="7"/>
        <v>0.27902790279027917</v>
      </c>
      <c r="E54">
        <f t="shared" si="1"/>
        <v>0.11479837983798384</v>
      </c>
      <c r="K54">
        <f t="shared" si="9"/>
        <v>34.694329432943313</v>
      </c>
    </row>
    <row r="55" spans="1:11" x14ac:dyDescent="0.2">
      <c r="A55">
        <v>24.33</v>
      </c>
      <c r="B55">
        <v>111.6</v>
      </c>
      <c r="C55">
        <f t="shared" si="8"/>
        <v>3.1099999999999994</v>
      </c>
      <c r="D55">
        <f t="shared" si="7"/>
        <v>0.27992799279927988</v>
      </c>
      <c r="E55">
        <f t="shared" si="1"/>
        <v>0.11513321332133211</v>
      </c>
      <c r="K55">
        <f t="shared" si="9"/>
        <v>31.239963996399634</v>
      </c>
    </row>
    <row r="56" spans="1:11" x14ac:dyDescent="0.2">
      <c r="A56">
        <v>24.35</v>
      </c>
      <c r="B56">
        <v>95.01</v>
      </c>
      <c r="C56">
        <f t="shared" si="8"/>
        <v>3.1300000000000026</v>
      </c>
      <c r="D56">
        <f t="shared" si="7"/>
        <v>0.28172817281728196</v>
      </c>
      <c r="E56">
        <f t="shared" si="1"/>
        <v>0.11580288028802889</v>
      </c>
      <c r="K56">
        <f t="shared" si="9"/>
        <v>26.766993699369962</v>
      </c>
    </row>
    <row r="57" spans="1:11" x14ac:dyDescent="0.2">
      <c r="A57">
        <v>24.37</v>
      </c>
      <c r="B57">
        <v>76.709999999999994</v>
      </c>
      <c r="C57">
        <f t="shared" si="8"/>
        <v>3.1500000000000021</v>
      </c>
      <c r="D57">
        <f t="shared" si="7"/>
        <v>0.28352835283528371</v>
      </c>
      <c r="E57">
        <f t="shared" si="1"/>
        <v>0.11647254725472554</v>
      </c>
      <c r="K57">
        <f t="shared" si="9"/>
        <v>21.749459945994612</v>
      </c>
    </row>
    <row r="58" spans="1:11" x14ac:dyDescent="0.2">
      <c r="A58">
        <v>24.38</v>
      </c>
      <c r="B58">
        <v>58.39</v>
      </c>
      <c r="C58">
        <f t="shared" si="8"/>
        <v>3.16</v>
      </c>
      <c r="D58">
        <f t="shared" si="7"/>
        <v>0.28442844284428448</v>
      </c>
      <c r="E58">
        <f t="shared" si="1"/>
        <v>0.11680738073807383</v>
      </c>
      <c r="K58">
        <f t="shared" si="9"/>
        <v>16.60777677767777</v>
      </c>
    </row>
    <row r="59" spans="1:11" x14ac:dyDescent="0.2">
      <c r="A59">
        <v>24.4</v>
      </c>
      <c r="B59">
        <v>42.01</v>
      </c>
      <c r="C59">
        <f t="shared" si="8"/>
        <v>3.1799999999999997</v>
      </c>
      <c r="D59">
        <f t="shared" si="7"/>
        <v>0.28622862286228623</v>
      </c>
      <c r="E59">
        <f t="shared" si="1"/>
        <v>0.11747704770477048</v>
      </c>
      <c r="K59">
        <f t="shared" si="9"/>
        <v>12.024464446444645</v>
      </c>
    </row>
    <row r="60" spans="1:11" x14ac:dyDescent="0.2">
      <c r="A60">
        <v>24.42</v>
      </c>
      <c r="B60">
        <v>29.04</v>
      </c>
      <c r="C60">
        <f t="shared" si="8"/>
        <v>3.2000000000000028</v>
      </c>
      <c r="D60">
        <f t="shared" si="7"/>
        <v>0.28802880288028831</v>
      </c>
      <c r="E60">
        <f t="shared" si="1"/>
        <v>0.11814671467146724</v>
      </c>
      <c r="K60">
        <f t="shared" si="9"/>
        <v>8.3643564356435718</v>
      </c>
    </row>
    <row r="61" spans="1:11" x14ac:dyDescent="0.2">
      <c r="A61">
        <v>24.43</v>
      </c>
      <c r="B61">
        <v>20.04</v>
      </c>
      <c r="C61">
        <f t="shared" si="8"/>
        <v>3.2100000000000009</v>
      </c>
      <c r="D61">
        <f t="shared" si="7"/>
        <v>0.28892889288928902</v>
      </c>
      <c r="E61">
        <f t="shared" si="1"/>
        <v>0.11848154815481551</v>
      </c>
      <c r="K61">
        <f t="shared" si="9"/>
        <v>5.7901350135013514</v>
      </c>
    </row>
    <row r="62" spans="1:11" x14ac:dyDescent="0.2">
      <c r="A62">
        <v>24.45</v>
      </c>
      <c r="B62">
        <v>13.74</v>
      </c>
      <c r="C62">
        <f t="shared" si="8"/>
        <v>3.2300000000000004</v>
      </c>
      <c r="D62">
        <f t="shared" si="7"/>
        <v>0.29072907290729078</v>
      </c>
      <c r="E62">
        <f t="shared" si="1"/>
        <v>0.11915121512151217</v>
      </c>
      <c r="K62">
        <f t="shared" si="9"/>
        <v>3.9946174617461754</v>
      </c>
    </row>
    <row r="63" spans="1:11" x14ac:dyDescent="0.2">
      <c r="A63">
        <v>24.47</v>
      </c>
      <c r="B63">
        <v>8.7899999999999991</v>
      </c>
      <c r="C63">
        <f t="shared" si="8"/>
        <v>3.25</v>
      </c>
      <c r="D63">
        <f t="shared" si="7"/>
        <v>0.29252925292529253</v>
      </c>
      <c r="E63">
        <f t="shared" si="1"/>
        <v>0.11982088208820882</v>
      </c>
      <c r="K63">
        <f t="shared" si="9"/>
        <v>2.5713321332133212</v>
      </c>
    </row>
  </sheetData>
  <sortState xmlns:xlrd2="http://schemas.microsoft.com/office/spreadsheetml/2017/richdata2" ref="T1:T48">
    <sortCondition ref="T1"/>
  </sortState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88BD0-DAB9-9B49-AE1E-623B30B4E25C}">
  <dimension ref="A1:M96"/>
  <sheetViews>
    <sheetView workbookViewId="0">
      <selection activeCell="M17" activeCellId="1" sqref="H3:I17 M3:M17"/>
    </sheetView>
  </sheetViews>
  <sheetFormatPr baseColWidth="10" defaultRowHeight="16" x14ac:dyDescent="0.2"/>
  <sheetData>
    <row r="1" spans="1:13" x14ac:dyDescent="0.2">
      <c r="A1" s="3" t="s">
        <v>1</v>
      </c>
      <c r="B1" s="3" t="s">
        <v>2</v>
      </c>
      <c r="C1" s="5" t="s">
        <v>3</v>
      </c>
      <c r="D1" s="4" t="s">
        <v>4</v>
      </c>
      <c r="E1" s="3" t="s">
        <v>5</v>
      </c>
      <c r="F1" t="s">
        <v>6</v>
      </c>
      <c r="G1" s="3" t="s">
        <v>11</v>
      </c>
      <c r="H1" s="1" t="s">
        <v>7</v>
      </c>
      <c r="I1" s="1" t="s">
        <v>9</v>
      </c>
      <c r="J1" s="3" t="s">
        <v>8</v>
      </c>
      <c r="K1" t="s">
        <v>0</v>
      </c>
      <c r="L1" s="3" t="s">
        <v>12</v>
      </c>
      <c r="M1" s="1" t="s">
        <v>10</v>
      </c>
    </row>
    <row r="2" spans="1:13" x14ac:dyDescent="0.2">
      <c r="A2">
        <v>20.98</v>
      </c>
      <c r="B2">
        <v>7.4</v>
      </c>
      <c r="C2">
        <v>0</v>
      </c>
      <c r="D2">
        <f>C2/11.11</f>
        <v>0</v>
      </c>
      <c r="E2">
        <f>D2*0.372+0.011</f>
        <v>1.0999999999999999E-2</v>
      </c>
      <c r="F2">
        <v>0</v>
      </c>
      <c r="G2" s="2">
        <v>0</v>
      </c>
      <c r="K2">
        <v>0</v>
      </c>
    </row>
    <row r="3" spans="1:13" x14ac:dyDescent="0.2">
      <c r="A3">
        <v>21</v>
      </c>
      <c r="B3">
        <v>15.26</v>
      </c>
      <c r="C3">
        <v>0</v>
      </c>
      <c r="D3">
        <f t="shared" ref="D3:D10" si="0">C3/11.11</f>
        <v>0</v>
      </c>
      <c r="E3">
        <f t="shared" ref="E3:E66" si="1">D3*0.372+0.011</f>
        <v>1.0999999999999999E-2</v>
      </c>
      <c r="F3">
        <v>0</v>
      </c>
      <c r="G3" s="2">
        <f>G2+0.196/15</f>
        <v>1.3066666666666667E-2</v>
      </c>
      <c r="H3">
        <f>COUNTIFS(F:F,"&lt;="&amp;G3)</f>
        <v>9</v>
      </c>
      <c r="I3">
        <f>J3/SUM($J$3:$J$17)*25</f>
        <v>7.9590623147670128</v>
      </c>
      <c r="J3">
        <f>SUMIFS(B:B,E:E,"&lt;="&amp;G3)</f>
        <v>4162.51</v>
      </c>
      <c r="K3">
        <v>0</v>
      </c>
      <c r="L3">
        <f>SUMIFS(K:K,E:E,"&lt;="&amp;G3)/J3</f>
        <v>1.2745416898104914E-3</v>
      </c>
      <c r="M3">
        <f>IF(ISERROR(L3),0,L3)</f>
        <v>1.2745416898104914E-3</v>
      </c>
    </row>
    <row r="4" spans="1:13" x14ac:dyDescent="0.2">
      <c r="A4">
        <v>21.02</v>
      </c>
      <c r="B4">
        <v>31.21</v>
      </c>
      <c r="C4">
        <v>0</v>
      </c>
      <c r="D4">
        <f t="shared" si="0"/>
        <v>0</v>
      </c>
      <c r="E4">
        <f t="shared" si="1"/>
        <v>1.0999999999999999E-2</v>
      </c>
      <c r="F4">
        <v>0</v>
      </c>
      <c r="G4" s="2">
        <f t="shared" ref="G4:G17" si="2">G3+0.196/15</f>
        <v>2.6133333333333335E-2</v>
      </c>
      <c r="H4">
        <f t="shared" ref="H4:H16" si="3">COUNTIFS(F:F,"&lt;="&amp;G4,F:F,"&gt;"&amp;G3)</f>
        <v>0</v>
      </c>
      <c r="I4">
        <f t="shared" ref="I4:I17" si="4">J4/SUM($J$3:$J$17)*25</f>
        <v>4.1457198034379248</v>
      </c>
      <c r="J4">
        <f>SUMIFS(B:B,E:E,"&lt;="&amp;G4,E:E,"&gt;"&amp;G3)</f>
        <v>2168.1700000000005</v>
      </c>
      <c r="K4">
        <v>0</v>
      </c>
      <c r="L4">
        <f>SUMIFS(K:K,E:E,"&lt;="&amp;G4,E:E,"&gt;"&amp;G3)/J4</f>
        <v>1.3916509007934671E-2</v>
      </c>
      <c r="M4">
        <f t="shared" ref="M4:M17" si="5">IF(ISERROR(L4),0,L4)</f>
        <v>1.3916509007934671E-2</v>
      </c>
    </row>
    <row r="5" spans="1:13" x14ac:dyDescent="0.2">
      <c r="A5">
        <v>21.03</v>
      </c>
      <c r="B5">
        <v>64.63</v>
      </c>
      <c r="C5">
        <v>0</v>
      </c>
      <c r="D5">
        <f t="shared" si="0"/>
        <v>0</v>
      </c>
      <c r="E5">
        <f t="shared" si="1"/>
        <v>1.0999999999999999E-2</v>
      </c>
      <c r="F5">
        <v>0</v>
      </c>
      <c r="G5" s="2">
        <f t="shared" si="2"/>
        <v>3.9199999999999999E-2</v>
      </c>
      <c r="H5">
        <f t="shared" si="3"/>
        <v>4</v>
      </c>
      <c r="I5">
        <f t="shared" si="4"/>
        <v>5.0563299489473978</v>
      </c>
      <c r="J5">
        <f>SUMIFS(B:B,E:E,"&lt;="&amp;G5,E:E,"&gt;"&amp;G4)</f>
        <v>2644.41</v>
      </c>
      <c r="K5">
        <v>0</v>
      </c>
      <c r="L5">
        <f>SUMIFS(K:K,E:E,"&lt;="&amp;G5,E:E,"&gt;"&amp;G4)/J5</f>
        <v>4.9254148871159101E-2</v>
      </c>
      <c r="M5">
        <f t="shared" si="5"/>
        <v>4.9254148871159101E-2</v>
      </c>
    </row>
    <row r="6" spans="1:13" x14ac:dyDescent="0.2">
      <c r="A6">
        <v>21.05</v>
      </c>
      <c r="B6">
        <v>128.08000000000001</v>
      </c>
      <c r="C6">
        <v>0</v>
      </c>
      <c r="D6">
        <f t="shared" si="0"/>
        <v>0</v>
      </c>
      <c r="E6">
        <f t="shared" si="1"/>
        <v>1.0999999999999999E-2</v>
      </c>
      <c r="F6">
        <v>0</v>
      </c>
      <c r="G6" s="2">
        <f t="shared" si="2"/>
        <v>5.226666666666667E-2</v>
      </c>
      <c r="H6">
        <f t="shared" si="3"/>
        <v>0</v>
      </c>
      <c r="I6">
        <f t="shared" si="4"/>
        <v>0</v>
      </c>
      <c r="J6">
        <f>SUMIFS(B:B,E:E,"&lt;="&amp;G6,E:E,"&gt;"&amp;G5)</f>
        <v>0</v>
      </c>
      <c r="K6">
        <v>0</v>
      </c>
      <c r="L6" t="e">
        <f>SUMIFS(K:K,E:E,"&lt;="&amp;G6,E:E,"&gt;"&amp;G5)/J6</f>
        <v>#DIV/0!</v>
      </c>
      <c r="M6">
        <f t="shared" si="5"/>
        <v>0</v>
      </c>
    </row>
    <row r="7" spans="1:13" x14ac:dyDescent="0.2">
      <c r="A7">
        <v>21.07</v>
      </c>
      <c r="B7">
        <v>226.37</v>
      </c>
      <c r="C7">
        <v>0</v>
      </c>
      <c r="D7">
        <f t="shared" si="0"/>
        <v>0</v>
      </c>
      <c r="E7">
        <f t="shared" si="1"/>
        <v>1.0999999999999999E-2</v>
      </c>
      <c r="F7">
        <v>4.1999999999999997E-3</v>
      </c>
      <c r="G7" s="2">
        <f t="shared" si="2"/>
        <v>6.533333333333334E-2</v>
      </c>
      <c r="H7">
        <f t="shared" si="3"/>
        <v>0</v>
      </c>
      <c r="I7">
        <f t="shared" si="4"/>
        <v>0</v>
      </c>
      <c r="J7">
        <f>SUMIFS(B:B,E:E,"&lt;="&amp;G7,E:E,"&gt;"&amp;G6)</f>
        <v>0</v>
      </c>
      <c r="K7">
        <v>0</v>
      </c>
      <c r="L7" t="e">
        <f>SUMIFS(K:K,E:E,"&lt;="&amp;G7,E:E,"&gt;"&amp;G6)/J7</f>
        <v>#DIV/0!</v>
      </c>
      <c r="M7">
        <f t="shared" si="5"/>
        <v>0</v>
      </c>
    </row>
    <row r="8" spans="1:13" x14ac:dyDescent="0.2">
      <c r="A8">
        <v>21.08</v>
      </c>
      <c r="B8">
        <v>352.12</v>
      </c>
      <c r="C8">
        <v>0</v>
      </c>
      <c r="D8">
        <f t="shared" si="0"/>
        <v>0</v>
      </c>
      <c r="E8">
        <f t="shared" si="1"/>
        <v>1.0999999999999999E-2</v>
      </c>
      <c r="F8">
        <v>4.1999999999999997E-3</v>
      </c>
      <c r="G8" s="2">
        <f t="shared" si="2"/>
        <v>7.8400000000000011E-2</v>
      </c>
      <c r="H8">
        <f t="shared" si="3"/>
        <v>0</v>
      </c>
      <c r="I8">
        <f t="shared" si="4"/>
        <v>0</v>
      </c>
      <c r="J8">
        <f>SUMIFS(B:B,E:E,"&lt;="&amp;G8,E:E,"&gt;"&amp;G7)</f>
        <v>0</v>
      </c>
      <c r="K8">
        <v>0</v>
      </c>
      <c r="L8" t="e">
        <f>SUMIFS(K:K,E:E,"&lt;="&amp;G8,E:E,"&gt;"&amp;G7)/J8</f>
        <v>#DIV/0!</v>
      </c>
      <c r="M8">
        <f t="shared" si="5"/>
        <v>0</v>
      </c>
    </row>
    <row r="9" spans="1:13" x14ac:dyDescent="0.2">
      <c r="A9">
        <v>21.1</v>
      </c>
      <c r="B9">
        <v>480.74</v>
      </c>
      <c r="C9">
        <v>0</v>
      </c>
      <c r="D9">
        <f t="shared" si="0"/>
        <v>0</v>
      </c>
      <c r="E9">
        <f t="shared" si="1"/>
        <v>1.0999999999999999E-2</v>
      </c>
      <c r="F9">
        <v>6.9899999999999997E-3</v>
      </c>
      <c r="G9" s="2">
        <f t="shared" si="2"/>
        <v>9.1466666666666682E-2</v>
      </c>
      <c r="H9">
        <f t="shared" si="3"/>
        <v>0</v>
      </c>
      <c r="I9">
        <f t="shared" si="4"/>
        <v>0</v>
      </c>
      <c r="J9">
        <f>SUMIFS(B:B,E:E,"&lt;="&amp;G9,E:E,"&gt;"&amp;G8)</f>
        <v>0</v>
      </c>
      <c r="K9">
        <v>0</v>
      </c>
      <c r="L9" t="e">
        <f>SUMIFS(K:K,E:E,"&lt;="&amp;G9,E:E,"&gt;"&amp;G8)/J9</f>
        <v>#DIV/0!</v>
      </c>
      <c r="M9">
        <f t="shared" si="5"/>
        <v>0</v>
      </c>
    </row>
    <row r="10" spans="1:13" x14ac:dyDescent="0.2">
      <c r="A10">
        <v>21.12</v>
      </c>
      <c r="B10">
        <v>578.91999999999996</v>
      </c>
      <c r="C10">
        <v>0</v>
      </c>
      <c r="D10">
        <f t="shared" si="0"/>
        <v>0</v>
      </c>
      <c r="E10">
        <f t="shared" si="1"/>
        <v>1.0999999999999999E-2</v>
      </c>
      <c r="F10">
        <v>6.9899999999999997E-3</v>
      </c>
      <c r="G10" s="2">
        <f t="shared" si="2"/>
        <v>0.10453333333333335</v>
      </c>
      <c r="H10">
        <f t="shared" si="3"/>
        <v>4</v>
      </c>
      <c r="I10">
        <f t="shared" si="4"/>
        <v>4.2811526033002548E-2</v>
      </c>
      <c r="J10">
        <f>SUMIFS(B:B,E:E,"&lt;="&amp;G10,E:E,"&gt;"&amp;G9)</f>
        <v>22.39</v>
      </c>
      <c r="K10">
        <v>0</v>
      </c>
      <c r="L10">
        <f>SUMIFS(K:K,E:E,"&lt;="&amp;G10,E:E,"&gt;"&amp;G9)/J10</f>
        <v>0.25044331141466103</v>
      </c>
      <c r="M10">
        <f t="shared" si="5"/>
        <v>0.25044331141466103</v>
      </c>
    </row>
    <row r="11" spans="1:13" x14ac:dyDescent="0.2">
      <c r="A11">
        <v>21.13</v>
      </c>
      <c r="B11">
        <v>622.38</v>
      </c>
      <c r="C11">
        <f t="shared" ref="C11:C33" si="6">A11-21.13</f>
        <v>0</v>
      </c>
      <c r="D11">
        <f t="shared" ref="D11:D66" si="7">C11/11.11</f>
        <v>0</v>
      </c>
      <c r="E11">
        <f t="shared" si="1"/>
        <v>1.0999999999999999E-2</v>
      </c>
      <c r="F11">
        <v>3.3590000000000002E-2</v>
      </c>
      <c r="G11" s="2">
        <f t="shared" si="2"/>
        <v>0.11760000000000002</v>
      </c>
      <c r="H11">
        <f t="shared" si="3"/>
        <v>8</v>
      </c>
      <c r="I11">
        <f t="shared" si="4"/>
        <v>6.0416069140901349</v>
      </c>
      <c r="J11">
        <f>SUMIFS(B:B,E:E,"&lt;="&amp;G11,E:E,"&gt;"&amp;G10)</f>
        <v>3159.7</v>
      </c>
      <c r="K11">
        <f>B11*D11</f>
        <v>0</v>
      </c>
      <c r="L11">
        <f>SUMIFS(K:K,E:E,"&lt;="&amp;G11,E:E,"&gt;"&amp;G10)/J11</f>
        <v>0.27066564016277578</v>
      </c>
      <c r="M11">
        <f t="shared" si="5"/>
        <v>0.27066564016277578</v>
      </c>
    </row>
    <row r="12" spans="1:13" x14ac:dyDescent="0.2">
      <c r="A12">
        <v>21.15</v>
      </c>
      <c r="B12">
        <v>608.76</v>
      </c>
      <c r="C12">
        <f t="shared" si="6"/>
        <v>1.9999999999999574E-2</v>
      </c>
      <c r="D12">
        <f t="shared" si="7"/>
        <v>1.8001800180017619E-3</v>
      </c>
      <c r="E12">
        <f t="shared" si="1"/>
        <v>1.1669666966696655E-2</v>
      </c>
      <c r="F12">
        <v>3.3590000000000002E-2</v>
      </c>
      <c r="G12" s="2">
        <f t="shared" si="2"/>
        <v>0.13066666666666668</v>
      </c>
      <c r="H12">
        <f t="shared" si="3"/>
        <v>0</v>
      </c>
      <c r="I12">
        <f t="shared" si="4"/>
        <v>1.7544694927245263</v>
      </c>
      <c r="J12">
        <f>SUMIFS(B:B,E:E,"&lt;="&amp;G12,E:E,"&gt;"&amp;G11)</f>
        <v>917.56999999999994</v>
      </c>
      <c r="K12">
        <f>B12*D12</f>
        <v>1.0958775877587525</v>
      </c>
      <c r="L12">
        <f>SUMIFS(K:K,E:E,"&lt;="&amp;G12,E:E,"&gt;"&amp;G11)/J12</f>
        <v>0.29265266620605851</v>
      </c>
      <c r="M12">
        <f t="shared" si="5"/>
        <v>0.29265266620605851</v>
      </c>
    </row>
    <row r="13" spans="1:13" x14ac:dyDescent="0.2">
      <c r="A13">
        <v>21.17</v>
      </c>
      <c r="B13">
        <v>556.54</v>
      </c>
      <c r="C13">
        <f t="shared" si="6"/>
        <v>4.00000000000027E-2</v>
      </c>
      <c r="D13">
        <f t="shared" si="7"/>
        <v>3.6003600360038435E-3</v>
      </c>
      <c r="E13">
        <f t="shared" si="1"/>
        <v>1.2339333933393429E-2</v>
      </c>
      <c r="F13">
        <v>3.4970000000000001E-2</v>
      </c>
      <c r="G13" s="2">
        <f t="shared" si="2"/>
        <v>0.14373333333333335</v>
      </c>
      <c r="H13">
        <f t="shared" si="3"/>
        <v>0</v>
      </c>
      <c r="I13">
        <f t="shared" si="4"/>
        <v>0</v>
      </c>
      <c r="J13">
        <f>SUMIFS(B:B,E:E,"&lt;="&amp;G13,E:E,"&gt;"&amp;G12)</f>
        <v>0</v>
      </c>
      <c r="K13">
        <f>B13*D13</f>
        <v>2.0037443744375789</v>
      </c>
      <c r="L13" t="e">
        <f>SUMIFS(K:K,E:E,"&lt;="&amp;G13,E:E,"&gt;"&amp;G12)/J13</f>
        <v>#DIV/0!</v>
      </c>
      <c r="M13">
        <f t="shared" si="5"/>
        <v>0</v>
      </c>
    </row>
    <row r="14" spans="1:13" x14ac:dyDescent="0.2">
      <c r="A14">
        <v>21.18</v>
      </c>
      <c r="B14">
        <v>490.1</v>
      </c>
      <c r="C14">
        <f t="shared" si="6"/>
        <v>5.0000000000000711E-2</v>
      </c>
      <c r="D14">
        <f t="shared" si="7"/>
        <v>4.5004500450045648E-3</v>
      </c>
      <c r="E14">
        <f t="shared" si="1"/>
        <v>1.2674167416741697E-2</v>
      </c>
      <c r="F14">
        <v>3.4970000000000001E-2</v>
      </c>
      <c r="G14" s="2">
        <f t="shared" si="2"/>
        <v>0.15680000000000002</v>
      </c>
      <c r="H14">
        <f t="shared" si="3"/>
        <v>0</v>
      </c>
      <c r="I14">
        <f t="shared" si="4"/>
        <v>0</v>
      </c>
      <c r="J14">
        <f>SUMIFS(B:B,E:E,"&lt;="&amp;G14,E:E,"&gt;"&amp;G13)</f>
        <v>0</v>
      </c>
      <c r="K14">
        <f>B14*D14</f>
        <v>2.2056705670567371</v>
      </c>
      <c r="L14" t="e">
        <f>SUMIFS(K:K,E:E,"&lt;="&amp;G14,E:E,"&gt;"&amp;G13)/J14</f>
        <v>#DIV/0!</v>
      </c>
      <c r="M14">
        <f t="shared" si="5"/>
        <v>0</v>
      </c>
    </row>
    <row r="15" spans="1:13" x14ac:dyDescent="0.2">
      <c r="A15">
        <v>21.2</v>
      </c>
      <c r="B15">
        <v>425.91</v>
      </c>
      <c r="C15">
        <f t="shared" si="6"/>
        <v>7.0000000000000284E-2</v>
      </c>
      <c r="D15">
        <f t="shared" si="7"/>
        <v>6.3006300630063265E-3</v>
      </c>
      <c r="E15">
        <f t="shared" si="1"/>
        <v>1.3343834383438353E-2</v>
      </c>
      <c r="F15">
        <v>0.10423</v>
      </c>
      <c r="G15" s="2">
        <f t="shared" si="2"/>
        <v>0.16986666666666669</v>
      </c>
      <c r="H15">
        <f t="shared" si="3"/>
        <v>0</v>
      </c>
      <c r="I15">
        <f t="shared" si="4"/>
        <v>0</v>
      </c>
      <c r="J15">
        <f>SUMIFS(B:B,E:E,"&lt;="&amp;G15,E:E,"&gt;"&amp;G14)</f>
        <v>0</v>
      </c>
      <c r="K15">
        <f>B15*D15</f>
        <v>2.6835013501350247</v>
      </c>
      <c r="L15" t="e">
        <f>SUMIFS(K:K,E:E,"&lt;="&amp;G15,E:E,"&gt;"&amp;G14)/J15</f>
        <v>#DIV/0!</v>
      </c>
      <c r="M15">
        <f t="shared" si="5"/>
        <v>0</v>
      </c>
    </row>
    <row r="16" spans="1:13" x14ac:dyDescent="0.2">
      <c r="A16">
        <v>21.22</v>
      </c>
      <c r="B16">
        <v>367.72</v>
      </c>
      <c r="C16">
        <f t="shared" si="6"/>
        <v>8.9999999999999858E-2</v>
      </c>
      <c r="D16">
        <f t="shared" si="7"/>
        <v>8.1008100810080891E-3</v>
      </c>
      <c r="E16">
        <f t="shared" si="1"/>
        <v>1.4013501350135009E-2</v>
      </c>
      <c r="F16">
        <v>0.10423</v>
      </c>
      <c r="G16" s="2">
        <f t="shared" si="2"/>
        <v>0.18293333333333336</v>
      </c>
      <c r="H16">
        <f t="shared" si="3"/>
        <v>0</v>
      </c>
      <c r="I16">
        <f t="shared" si="4"/>
        <v>0</v>
      </c>
      <c r="J16">
        <f>SUMIFS(B:B,E:E,"&lt;="&amp;G16,E:E,"&gt;"&amp;G15)</f>
        <v>0</v>
      </c>
      <c r="K16">
        <f>B16*D16</f>
        <v>2.9788298829882947</v>
      </c>
      <c r="L16" t="e">
        <f>SUMIFS(K:K,E:E,"&lt;="&amp;G16,E:E,"&gt;"&amp;G15)/J16</f>
        <v>#DIV/0!</v>
      </c>
      <c r="M16">
        <f t="shared" si="5"/>
        <v>0</v>
      </c>
    </row>
    <row r="17" spans="1:13" x14ac:dyDescent="0.2">
      <c r="A17">
        <v>21.23</v>
      </c>
      <c r="B17">
        <v>309.92</v>
      </c>
      <c r="C17">
        <f t="shared" si="6"/>
        <v>0.10000000000000142</v>
      </c>
      <c r="D17">
        <f t="shared" si="7"/>
        <v>9.0009000900091295E-3</v>
      </c>
      <c r="E17">
        <f t="shared" si="1"/>
        <v>1.4348334833483396E-2</v>
      </c>
      <c r="F17">
        <v>0.10423</v>
      </c>
      <c r="G17" s="2">
        <f t="shared" si="2"/>
        <v>0.19600000000000004</v>
      </c>
      <c r="H17">
        <f>COUNTIFS(F:F,"&gt;"&amp;G16)</f>
        <v>0</v>
      </c>
      <c r="I17">
        <f t="shared" si="4"/>
        <v>0</v>
      </c>
      <c r="J17">
        <f>SUMIFS(B:B,E:E,"&gt;"&amp;G16)</f>
        <v>0</v>
      </c>
      <c r="K17">
        <f>B17*D17</f>
        <v>2.7895589558956297</v>
      </c>
      <c r="L17" t="e">
        <f>SUMIFS(K:K,E:E,"&gt;"&amp;G16)/J17</f>
        <v>#DIV/0!</v>
      </c>
      <c r="M17">
        <f t="shared" si="5"/>
        <v>0</v>
      </c>
    </row>
    <row r="18" spans="1:13" x14ac:dyDescent="0.2">
      <c r="A18">
        <v>21.25</v>
      </c>
      <c r="B18">
        <v>247.29</v>
      </c>
      <c r="C18">
        <f t="shared" si="6"/>
        <v>0.12000000000000099</v>
      </c>
      <c r="D18">
        <f t="shared" si="7"/>
        <v>1.0801080108010891E-2</v>
      </c>
      <c r="E18">
        <f t="shared" si="1"/>
        <v>1.501800180018005E-2</v>
      </c>
      <c r="F18">
        <v>0.10423</v>
      </c>
      <c r="G18" s="2"/>
      <c r="K18">
        <f>B18*D18</f>
        <v>2.6709990999100133</v>
      </c>
    </row>
    <row r="19" spans="1:13" x14ac:dyDescent="0.2">
      <c r="A19">
        <v>21.27</v>
      </c>
      <c r="B19">
        <v>182.74</v>
      </c>
      <c r="C19">
        <f t="shared" si="6"/>
        <v>0.14000000000000057</v>
      </c>
      <c r="D19">
        <f t="shared" si="7"/>
        <v>1.2601260126012653E-2</v>
      </c>
      <c r="E19">
        <f t="shared" si="1"/>
        <v>1.5687668766876706E-2</v>
      </c>
      <c r="F19">
        <v>0.10775</v>
      </c>
      <c r="G19" s="2"/>
      <c r="K19">
        <f>B19*D19</f>
        <v>2.3027542754275525</v>
      </c>
    </row>
    <row r="20" spans="1:13" x14ac:dyDescent="0.2">
      <c r="A20">
        <v>21.28</v>
      </c>
      <c r="B20">
        <v>123.43</v>
      </c>
      <c r="C20">
        <f t="shared" si="6"/>
        <v>0.15000000000000213</v>
      </c>
      <c r="D20">
        <f t="shared" si="7"/>
        <v>1.3501350135013693E-2</v>
      </c>
      <c r="E20">
        <f t="shared" si="1"/>
        <v>1.6022502250225092E-2</v>
      </c>
      <c r="F20">
        <v>0.10775</v>
      </c>
      <c r="G20" s="2"/>
      <c r="K20">
        <f>B20*D20</f>
        <v>1.6664716471647403</v>
      </c>
    </row>
    <row r="21" spans="1:13" x14ac:dyDescent="0.2">
      <c r="A21">
        <v>21.3</v>
      </c>
      <c r="B21">
        <v>76.42</v>
      </c>
      <c r="C21">
        <f t="shared" si="6"/>
        <v>0.17000000000000171</v>
      </c>
      <c r="D21">
        <f t="shared" si="7"/>
        <v>1.5301530153015455E-2</v>
      </c>
      <c r="E21">
        <f t="shared" si="1"/>
        <v>1.6692169216921748E-2</v>
      </c>
      <c r="F21">
        <v>0.10775</v>
      </c>
      <c r="G21" s="2"/>
      <c r="K21">
        <f>B21*D21</f>
        <v>1.1693429342934412</v>
      </c>
    </row>
    <row r="22" spans="1:13" x14ac:dyDescent="0.2">
      <c r="A22">
        <v>21.32</v>
      </c>
      <c r="B22">
        <v>44.64</v>
      </c>
      <c r="C22">
        <f t="shared" si="6"/>
        <v>0.19000000000000128</v>
      </c>
      <c r="D22">
        <f t="shared" si="7"/>
        <v>1.7101710171017217E-2</v>
      </c>
      <c r="E22">
        <f t="shared" si="1"/>
        <v>1.7361836183618404E-2</v>
      </c>
      <c r="F22">
        <v>0.10775</v>
      </c>
      <c r="G22" s="2"/>
      <c r="K22">
        <f>B22*D22</f>
        <v>0.76342034203420861</v>
      </c>
    </row>
    <row r="23" spans="1:13" x14ac:dyDescent="0.2">
      <c r="A23">
        <v>21.33</v>
      </c>
      <c r="B23">
        <v>26.46</v>
      </c>
      <c r="C23">
        <f t="shared" si="6"/>
        <v>0.19999999999999929</v>
      </c>
      <c r="D23">
        <f t="shared" si="7"/>
        <v>1.800180018001794E-2</v>
      </c>
      <c r="E23">
        <f t="shared" si="1"/>
        <v>1.7696669666966675E-2</v>
      </c>
      <c r="F23">
        <v>0.10782</v>
      </c>
      <c r="G23" s="2"/>
      <c r="K23">
        <f>B23*D23</f>
        <v>0.47632763276327472</v>
      </c>
    </row>
    <row r="24" spans="1:13" x14ac:dyDescent="0.2">
      <c r="A24">
        <v>21.35</v>
      </c>
      <c r="B24">
        <v>17.95</v>
      </c>
      <c r="C24">
        <f t="shared" si="6"/>
        <v>0.22000000000000242</v>
      </c>
      <c r="D24">
        <f t="shared" si="7"/>
        <v>1.9801980198020021E-2</v>
      </c>
      <c r="E24">
        <f t="shared" si="1"/>
        <v>1.8366336633663445E-2</v>
      </c>
      <c r="F24">
        <v>0.10782</v>
      </c>
      <c r="K24">
        <f>B24*D24</f>
        <v>0.35544554455445937</v>
      </c>
    </row>
    <row r="25" spans="1:13" x14ac:dyDescent="0.2">
      <c r="A25">
        <v>21.37</v>
      </c>
      <c r="B25">
        <v>14.65</v>
      </c>
      <c r="C25">
        <f t="shared" si="6"/>
        <v>0.24000000000000199</v>
      </c>
      <c r="D25">
        <f t="shared" si="7"/>
        <v>2.1602160216021783E-2</v>
      </c>
      <c r="E25">
        <f t="shared" si="1"/>
        <v>1.9036003600360105E-2</v>
      </c>
      <c r="F25">
        <v>0.10782</v>
      </c>
      <c r="K25">
        <f>B25*D25</f>
        <v>0.31647164716471909</v>
      </c>
    </row>
    <row r="26" spans="1:13" x14ac:dyDescent="0.2">
      <c r="A26">
        <v>21.38</v>
      </c>
      <c r="B26">
        <v>12.92</v>
      </c>
      <c r="C26">
        <f t="shared" si="6"/>
        <v>0.25</v>
      </c>
      <c r="D26">
        <f t="shared" si="7"/>
        <v>2.2502250225022502E-2</v>
      </c>
      <c r="E26">
        <f t="shared" si="1"/>
        <v>1.9370837083708368E-2</v>
      </c>
      <c r="F26">
        <v>0.10782</v>
      </c>
      <c r="K26">
        <f>B26*D26</f>
        <v>0.29072907290729072</v>
      </c>
    </row>
    <row r="27" spans="1:13" x14ac:dyDescent="0.2">
      <c r="A27">
        <v>21.4</v>
      </c>
      <c r="B27">
        <v>11.59</v>
      </c>
      <c r="C27">
        <f t="shared" si="6"/>
        <v>0.26999999999999957</v>
      </c>
      <c r="D27">
        <f t="shared" si="7"/>
        <v>2.4302430243024264E-2</v>
      </c>
      <c r="E27">
        <f t="shared" si="1"/>
        <v>2.0040504050405025E-2</v>
      </c>
      <c r="K27">
        <f>B27*D27</f>
        <v>0.28166516651665119</v>
      </c>
    </row>
    <row r="28" spans="1:13" x14ac:dyDescent="0.2">
      <c r="A28">
        <v>21.42</v>
      </c>
      <c r="B28">
        <v>10.24</v>
      </c>
      <c r="C28">
        <f t="shared" si="6"/>
        <v>0.2900000000000027</v>
      </c>
      <c r="D28">
        <f t="shared" si="7"/>
        <v>2.6102610261026348E-2</v>
      </c>
      <c r="E28">
        <f t="shared" si="1"/>
        <v>2.0710171017101799E-2</v>
      </c>
      <c r="K28">
        <f>B28*D28</f>
        <v>0.26729072907290979</v>
      </c>
    </row>
    <row r="29" spans="1:13" x14ac:dyDescent="0.2">
      <c r="A29">
        <v>21.43</v>
      </c>
      <c r="B29">
        <v>9.11</v>
      </c>
      <c r="C29">
        <f t="shared" si="6"/>
        <v>0.30000000000000071</v>
      </c>
      <c r="D29">
        <f t="shared" si="7"/>
        <v>2.7002700270027068E-2</v>
      </c>
      <c r="E29">
        <f t="shared" si="1"/>
        <v>2.1045004500450069E-2</v>
      </c>
      <c r="K29">
        <f>B29*D29</f>
        <v>0.24599459945994656</v>
      </c>
    </row>
    <row r="30" spans="1:13" x14ac:dyDescent="0.2">
      <c r="A30">
        <v>21.45</v>
      </c>
      <c r="B30">
        <v>8.61</v>
      </c>
      <c r="C30">
        <f t="shared" si="6"/>
        <v>0.32000000000000028</v>
      </c>
      <c r="D30">
        <f t="shared" si="7"/>
        <v>2.8802880288028829E-2</v>
      </c>
      <c r="E30">
        <f t="shared" si="1"/>
        <v>2.1714671467146722E-2</v>
      </c>
      <c r="K30">
        <f>B30*D30</f>
        <v>0.24799279927992821</v>
      </c>
    </row>
    <row r="31" spans="1:13" x14ac:dyDescent="0.2">
      <c r="A31">
        <v>21.47</v>
      </c>
      <c r="B31">
        <v>8.9499999999999993</v>
      </c>
      <c r="C31">
        <f t="shared" si="6"/>
        <v>0.33999999999999986</v>
      </c>
      <c r="D31">
        <f t="shared" si="7"/>
        <v>3.0603060306030591E-2</v>
      </c>
      <c r="E31">
        <f t="shared" si="1"/>
        <v>2.2384338433843382E-2</v>
      </c>
      <c r="K31">
        <f>B31*D31</f>
        <v>0.27389738973897376</v>
      </c>
    </row>
    <row r="32" spans="1:13" x14ac:dyDescent="0.2">
      <c r="A32">
        <v>21.48</v>
      </c>
      <c r="B32">
        <v>10.130000000000001</v>
      </c>
      <c r="C32">
        <f t="shared" si="6"/>
        <v>0.35000000000000142</v>
      </c>
      <c r="D32">
        <f t="shared" si="7"/>
        <v>3.1503150315031633E-2</v>
      </c>
      <c r="E32">
        <f t="shared" si="1"/>
        <v>2.2719171917191767E-2</v>
      </c>
      <c r="K32">
        <f>B32*D32</f>
        <v>0.31912691269127047</v>
      </c>
    </row>
    <row r="33" spans="1:11" x14ac:dyDescent="0.2">
      <c r="A33">
        <v>21.5</v>
      </c>
      <c r="B33">
        <v>12.27</v>
      </c>
      <c r="C33">
        <f t="shared" si="6"/>
        <v>0.37000000000000099</v>
      </c>
      <c r="D33">
        <f t="shared" si="7"/>
        <v>3.3303330333033392E-2</v>
      </c>
      <c r="E33">
        <f t="shared" si="1"/>
        <v>2.3388838883888423E-2</v>
      </c>
      <c r="K33">
        <f>B33*D33</f>
        <v>0.40863186318631972</v>
      </c>
    </row>
    <row r="34" spans="1:11" x14ac:dyDescent="0.2">
      <c r="A34">
        <v>21.52</v>
      </c>
      <c r="B34">
        <v>15.96</v>
      </c>
      <c r="C34">
        <f t="shared" ref="C34:C65" si="8">A34-21.13</f>
        <v>0.39000000000000057</v>
      </c>
      <c r="D34">
        <f t="shared" si="7"/>
        <v>3.5103510351035157E-2</v>
      </c>
      <c r="E34">
        <f t="shared" si="1"/>
        <v>2.4058505850585075E-2</v>
      </c>
      <c r="K34">
        <f>B34*D34</f>
        <v>0.56025202520252115</v>
      </c>
    </row>
    <row r="35" spans="1:11" x14ac:dyDescent="0.2">
      <c r="A35">
        <v>21.53</v>
      </c>
      <c r="B35">
        <v>23.04</v>
      </c>
      <c r="C35">
        <f t="shared" si="8"/>
        <v>0.40000000000000213</v>
      </c>
      <c r="D35">
        <f t="shared" si="7"/>
        <v>3.6003600360036199E-2</v>
      </c>
      <c r="E35">
        <f t="shared" si="1"/>
        <v>2.4393339333933464E-2</v>
      </c>
      <c r="K35">
        <f>B35*D35</f>
        <v>0.82952295229523398</v>
      </c>
    </row>
    <row r="36" spans="1:11" x14ac:dyDescent="0.2">
      <c r="A36">
        <v>21.55</v>
      </c>
      <c r="B36">
        <v>37.409999999999997</v>
      </c>
      <c r="C36">
        <f t="shared" si="8"/>
        <v>0.42000000000000171</v>
      </c>
      <c r="D36">
        <f t="shared" si="7"/>
        <v>3.7803780378037957E-2</v>
      </c>
      <c r="E36">
        <f t="shared" si="1"/>
        <v>2.5063006300630117E-2</v>
      </c>
      <c r="K36">
        <f>B36*D36</f>
        <v>1.4142394239423999</v>
      </c>
    </row>
    <row r="37" spans="1:11" x14ac:dyDescent="0.2">
      <c r="A37">
        <v>21.57</v>
      </c>
      <c r="B37">
        <v>64</v>
      </c>
      <c r="C37">
        <f t="shared" si="8"/>
        <v>0.44000000000000128</v>
      </c>
      <c r="D37">
        <f t="shared" si="7"/>
        <v>3.9603960396039722E-2</v>
      </c>
      <c r="E37">
        <f t="shared" si="1"/>
        <v>2.5732673267326776E-2</v>
      </c>
      <c r="K37">
        <f>B37*D37</f>
        <v>2.5346534653465422</v>
      </c>
    </row>
    <row r="38" spans="1:11" x14ac:dyDescent="0.2">
      <c r="A38">
        <v>21.58</v>
      </c>
      <c r="B38">
        <v>106.81</v>
      </c>
      <c r="C38">
        <f t="shared" si="8"/>
        <v>0.44999999999999929</v>
      </c>
      <c r="D38">
        <f t="shared" si="7"/>
        <v>4.0504050405040445E-2</v>
      </c>
      <c r="E38">
        <f t="shared" si="1"/>
        <v>2.6067506750675047E-2</v>
      </c>
      <c r="K38">
        <f>B38*D38</f>
        <v>4.3262376237623696</v>
      </c>
    </row>
    <row r="39" spans="1:11" x14ac:dyDescent="0.2">
      <c r="A39">
        <v>21.6</v>
      </c>
      <c r="B39">
        <v>164.68</v>
      </c>
      <c r="C39">
        <f t="shared" si="8"/>
        <v>0.47000000000000242</v>
      </c>
      <c r="D39">
        <f t="shared" si="7"/>
        <v>4.2304230423042523E-2</v>
      </c>
      <c r="E39">
        <f t="shared" si="1"/>
        <v>2.6737173717371818E-2</v>
      </c>
      <c r="K39">
        <f>B39*D39</f>
        <v>6.9666606660666428</v>
      </c>
    </row>
    <row r="40" spans="1:11" x14ac:dyDescent="0.2">
      <c r="A40">
        <v>21.62</v>
      </c>
      <c r="B40">
        <v>233.4</v>
      </c>
      <c r="C40">
        <f t="shared" si="8"/>
        <v>0.49000000000000199</v>
      </c>
      <c r="D40">
        <f t="shared" si="7"/>
        <v>4.4104410441044288E-2</v>
      </c>
      <c r="E40">
        <f t="shared" si="1"/>
        <v>2.7406840684068474E-2</v>
      </c>
      <c r="K40">
        <f>B40*D40</f>
        <v>10.293969396939737</v>
      </c>
    </row>
    <row r="41" spans="1:11" x14ac:dyDescent="0.2">
      <c r="A41">
        <v>21.63</v>
      </c>
      <c r="B41">
        <v>299.93</v>
      </c>
      <c r="C41">
        <f t="shared" si="8"/>
        <v>0.5</v>
      </c>
      <c r="D41">
        <f t="shared" si="7"/>
        <v>4.5004500450045004E-2</v>
      </c>
      <c r="E41">
        <f t="shared" si="1"/>
        <v>2.7741674167416741E-2</v>
      </c>
      <c r="K41">
        <f>B41*D41</f>
        <v>13.498199819981998</v>
      </c>
    </row>
    <row r="42" spans="1:11" x14ac:dyDescent="0.2">
      <c r="A42">
        <v>21.65</v>
      </c>
      <c r="B42">
        <v>346.57</v>
      </c>
      <c r="C42">
        <f t="shared" si="8"/>
        <v>0.51999999999999957</v>
      </c>
      <c r="D42">
        <f t="shared" si="7"/>
        <v>4.6804680468046769E-2</v>
      </c>
      <c r="E42">
        <f t="shared" si="1"/>
        <v>2.8411341134113397E-2</v>
      </c>
      <c r="K42">
        <f>B42*D42</f>
        <v>16.221098109810967</v>
      </c>
    </row>
    <row r="43" spans="1:11" x14ac:dyDescent="0.2">
      <c r="A43">
        <v>21.67</v>
      </c>
      <c r="B43">
        <v>359.81</v>
      </c>
      <c r="C43">
        <f t="shared" si="8"/>
        <v>0.5400000000000027</v>
      </c>
      <c r="D43">
        <f t="shared" si="7"/>
        <v>4.8604860486048854E-2</v>
      </c>
      <c r="E43">
        <f t="shared" si="1"/>
        <v>2.9081008100810171E-2</v>
      </c>
      <c r="K43">
        <f t="shared" ref="K43:K67" si="9">B43*D43</f>
        <v>17.488514851485238</v>
      </c>
    </row>
    <row r="44" spans="1:11" x14ac:dyDescent="0.2">
      <c r="A44">
        <v>21.68</v>
      </c>
      <c r="B44">
        <v>335.72</v>
      </c>
      <c r="C44">
        <f t="shared" si="8"/>
        <v>0.55000000000000071</v>
      </c>
      <c r="D44">
        <f t="shared" si="7"/>
        <v>4.950495049504957E-2</v>
      </c>
      <c r="E44">
        <f t="shared" si="1"/>
        <v>2.9415841584158438E-2</v>
      </c>
      <c r="K44">
        <f t="shared" si="9"/>
        <v>16.619801980198044</v>
      </c>
    </row>
    <row r="45" spans="1:11" x14ac:dyDescent="0.2">
      <c r="A45">
        <v>21.7</v>
      </c>
      <c r="B45">
        <v>281.49</v>
      </c>
      <c r="C45">
        <f t="shared" si="8"/>
        <v>0.57000000000000028</v>
      </c>
      <c r="D45">
        <f t="shared" si="7"/>
        <v>5.1305130513051335E-2</v>
      </c>
      <c r="E45">
        <f t="shared" si="1"/>
        <v>3.0085508550855095E-2</v>
      </c>
      <c r="K45">
        <f t="shared" si="9"/>
        <v>14.44188118811882</v>
      </c>
    </row>
    <row r="46" spans="1:11" x14ac:dyDescent="0.2">
      <c r="A46">
        <v>21.72</v>
      </c>
      <c r="B46">
        <v>212.45</v>
      </c>
      <c r="C46">
        <f t="shared" si="8"/>
        <v>0.58999999999999986</v>
      </c>
      <c r="D46">
        <f t="shared" si="7"/>
        <v>5.3105310531053093E-2</v>
      </c>
      <c r="E46">
        <f t="shared" si="1"/>
        <v>3.0755175517551751E-2</v>
      </c>
      <c r="K46">
        <f t="shared" si="9"/>
        <v>11.282223222322228</v>
      </c>
    </row>
    <row r="47" spans="1:11" x14ac:dyDescent="0.2">
      <c r="A47">
        <v>21.73</v>
      </c>
      <c r="B47">
        <v>145.38</v>
      </c>
      <c r="C47">
        <f t="shared" si="8"/>
        <v>0.60000000000000142</v>
      </c>
      <c r="D47">
        <f t="shared" si="7"/>
        <v>5.4005400540054135E-2</v>
      </c>
      <c r="E47">
        <f t="shared" si="1"/>
        <v>3.1090009000900136E-2</v>
      </c>
      <c r="K47">
        <f t="shared" si="9"/>
        <v>7.8513051305130697</v>
      </c>
    </row>
    <row r="48" spans="1:11" x14ac:dyDescent="0.2">
      <c r="A48">
        <v>21.75</v>
      </c>
      <c r="B48">
        <v>92.02</v>
      </c>
      <c r="C48">
        <f t="shared" si="8"/>
        <v>0.62000000000000099</v>
      </c>
      <c r="D48">
        <f t="shared" si="7"/>
        <v>5.5805580558055901E-2</v>
      </c>
      <c r="E48">
        <f t="shared" si="1"/>
        <v>3.1759675967596795E-2</v>
      </c>
      <c r="K48">
        <f t="shared" si="9"/>
        <v>5.1352295229523035</v>
      </c>
    </row>
    <row r="49" spans="1:11" x14ac:dyDescent="0.2">
      <c r="A49">
        <v>21.77</v>
      </c>
      <c r="B49">
        <v>55.59</v>
      </c>
      <c r="C49">
        <f t="shared" si="8"/>
        <v>0.64000000000000057</v>
      </c>
      <c r="D49">
        <f t="shared" si="7"/>
        <v>5.7605760576057659E-2</v>
      </c>
      <c r="E49">
        <f t="shared" si="1"/>
        <v>3.2429342934293448E-2</v>
      </c>
      <c r="K49">
        <f t="shared" si="9"/>
        <v>3.2023042304230454</v>
      </c>
    </row>
    <row r="50" spans="1:11" x14ac:dyDescent="0.2">
      <c r="A50">
        <v>21.78</v>
      </c>
      <c r="B50">
        <v>33.520000000000003</v>
      </c>
      <c r="C50">
        <f t="shared" si="8"/>
        <v>0.65000000000000213</v>
      </c>
      <c r="D50">
        <f t="shared" si="7"/>
        <v>5.8505850585058701E-2</v>
      </c>
      <c r="E50">
        <f t="shared" si="1"/>
        <v>3.2764176417641837E-2</v>
      </c>
      <c r="K50">
        <f t="shared" si="9"/>
        <v>1.9611161116111679</v>
      </c>
    </row>
    <row r="51" spans="1:11" x14ac:dyDescent="0.2">
      <c r="A51">
        <v>21.8</v>
      </c>
      <c r="B51">
        <v>22.2</v>
      </c>
      <c r="C51">
        <f t="shared" si="8"/>
        <v>0.67000000000000171</v>
      </c>
      <c r="D51">
        <f t="shared" si="7"/>
        <v>6.0306030603060459E-2</v>
      </c>
      <c r="E51">
        <f t="shared" si="1"/>
        <v>3.3433843384338489E-2</v>
      </c>
      <c r="K51">
        <f t="shared" si="9"/>
        <v>1.3387938793879421</v>
      </c>
    </row>
    <row r="52" spans="1:11" x14ac:dyDescent="0.2">
      <c r="A52">
        <v>21.82</v>
      </c>
      <c r="B52">
        <v>17.350000000000001</v>
      </c>
      <c r="C52">
        <f t="shared" si="8"/>
        <v>0.69000000000000128</v>
      </c>
      <c r="D52">
        <f t="shared" si="7"/>
        <v>6.2106210621062224E-2</v>
      </c>
      <c r="E52">
        <f t="shared" si="1"/>
        <v>3.4103510351035149E-2</v>
      </c>
      <c r="K52">
        <f t="shared" si="9"/>
        <v>1.0775427542754297</v>
      </c>
    </row>
    <row r="53" spans="1:11" x14ac:dyDescent="0.2">
      <c r="A53">
        <v>21.83</v>
      </c>
      <c r="B53">
        <v>15.28</v>
      </c>
      <c r="C53">
        <f t="shared" si="8"/>
        <v>0.69999999999999929</v>
      </c>
      <c r="D53">
        <f t="shared" si="7"/>
        <v>6.3006300630062947E-2</v>
      </c>
      <c r="E53">
        <f t="shared" si="1"/>
        <v>3.443834383438342E-2</v>
      </c>
      <c r="K53">
        <f t="shared" si="9"/>
        <v>0.9627362736273618</v>
      </c>
    </row>
    <row r="54" spans="1:11" x14ac:dyDescent="0.2">
      <c r="A54">
        <v>21.85</v>
      </c>
      <c r="B54">
        <v>14.52</v>
      </c>
      <c r="C54">
        <f t="shared" si="8"/>
        <v>0.72000000000000242</v>
      </c>
      <c r="D54">
        <f t="shared" si="7"/>
        <v>6.4806480648065032E-2</v>
      </c>
      <c r="E54">
        <f t="shared" si="1"/>
        <v>3.510801080108019E-2</v>
      </c>
      <c r="K54">
        <f t="shared" si="9"/>
        <v>0.94099009900990427</v>
      </c>
    </row>
    <row r="55" spans="1:11" x14ac:dyDescent="0.2">
      <c r="A55">
        <v>21.87</v>
      </c>
      <c r="B55">
        <v>14.5</v>
      </c>
      <c r="C55">
        <f t="shared" si="8"/>
        <v>0.74000000000000199</v>
      </c>
      <c r="D55">
        <f t="shared" si="7"/>
        <v>6.6606660666066783E-2</v>
      </c>
      <c r="E55">
        <f t="shared" si="1"/>
        <v>3.5777677767776843E-2</v>
      </c>
      <c r="K55">
        <f t="shared" si="9"/>
        <v>0.96579657965796839</v>
      </c>
    </row>
    <row r="56" spans="1:11" x14ac:dyDescent="0.2">
      <c r="A56">
        <v>23.9</v>
      </c>
      <c r="B56">
        <v>8.48</v>
      </c>
      <c r="C56">
        <f t="shared" si="8"/>
        <v>2.7699999999999996</v>
      </c>
      <c r="D56">
        <f t="shared" si="7"/>
        <v>0.2493249324932493</v>
      </c>
      <c r="E56">
        <f t="shared" si="1"/>
        <v>0.10374887488748874</v>
      </c>
      <c r="K56">
        <f t="shared" si="9"/>
        <v>2.1142754275427542</v>
      </c>
    </row>
    <row r="57" spans="1:11" x14ac:dyDescent="0.2">
      <c r="A57">
        <v>23.92</v>
      </c>
      <c r="B57">
        <v>13.91</v>
      </c>
      <c r="C57">
        <f t="shared" si="8"/>
        <v>2.7900000000000027</v>
      </c>
      <c r="D57">
        <f t="shared" si="7"/>
        <v>0.25112511251125136</v>
      </c>
      <c r="E57">
        <f t="shared" si="1"/>
        <v>0.1044185418541855</v>
      </c>
      <c r="K57">
        <f t="shared" si="9"/>
        <v>3.4931503150315066</v>
      </c>
    </row>
    <row r="58" spans="1:11" x14ac:dyDescent="0.2">
      <c r="A58">
        <v>23.93</v>
      </c>
      <c r="B58">
        <v>22.75</v>
      </c>
      <c r="C58">
        <f t="shared" si="8"/>
        <v>2.8000000000000007</v>
      </c>
      <c r="D58">
        <f t="shared" si="7"/>
        <v>0.25202520252025212</v>
      </c>
      <c r="E58">
        <f t="shared" si="1"/>
        <v>0.10475337533753379</v>
      </c>
      <c r="K58">
        <f t="shared" si="9"/>
        <v>5.7335733573357359</v>
      </c>
    </row>
    <row r="59" spans="1:11" x14ac:dyDescent="0.2">
      <c r="A59">
        <v>23.95</v>
      </c>
      <c r="B59">
        <v>36.5</v>
      </c>
      <c r="C59">
        <f t="shared" si="8"/>
        <v>2.8200000000000003</v>
      </c>
      <c r="D59">
        <f t="shared" si="7"/>
        <v>0.25382538253825387</v>
      </c>
      <c r="E59">
        <f t="shared" si="1"/>
        <v>0.10542304230423044</v>
      </c>
      <c r="K59">
        <f t="shared" si="9"/>
        <v>9.264626462646266</v>
      </c>
    </row>
    <row r="60" spans="1:11" x14ac:dyDescent="0.2">
      <c r="A60">
        <v>23.97</v>
      </c>
      <c r="B60">
        <v>55.78</v>
      </c>
      <c r="C60">
        <f t="shared" si="8"/>
        <v>2.84</v>
      </c>
      <c r="D60">
        <f t="shared" si="7"/>
        <v>0.25562556255625563</v>
      </c>
      <c r="E60">
        <f t="shared" si="1"/>
        <v>0.10609270927092709</v>
      </c>
      <c r="K60">
        <f t="shared" si="9"/>
        <v>14.258793879387939</v>
      </c>
    </row>
    <row r="61" spans="1:11" x14ac:dyDescent="0.2">
      <c r="A61">
        <v>23.98</v>
      </c>
      <c r="B61">
        <v>80.739999999999995</v>
      </c>
      <c r="C61">
        <f t="shared" si="8"/>
        <v>2.8500000000000014</v>
      </c>
      <c r="D61">
        <f t="shared" si="7"/>
        <v>0.25652565256525667</v>
      </c>
      <c r="E61">
        <f t="shared" si="1"/>
        <v>0.10642754275427548</v>
      </c>
      <c r="K61">
        <f t="shared" si="9"/>
        <v>20.711881188118824</v>
      </c>
    </row>
    <row r="62" spans="1:11" x14ac:dyDescent="0.2">
      <c r="A62">
        <v>24</v>
      </c>
      <c r="B62">
        <v>109.09</v>
      </c>
      <c r="C62">
        <f t="shared" si="8"/>
        <v>2.870000000000001</v>
      </c>
      <c r="D62">
        <f t="shared" si="7"/>
        <v>0.25832583258325842</v>
      </c>
      <c r="E62">
        <f t="shared" si="1"/>
        <v>0.10709720972097213</v>
      </c>
      <c r="K62">
        <f t="shared" si="9"/>
        <v>28.180765076507662</v>
      </c>
    </row>
    <row r="63" spans="1:11" x14ac:dyDescent="0.2">
      <c r="A63">
        <v>24.02</v>
      </c>
      <c r="B63">
        <v>137.05000000000001</v>
      </c>
      <c r="C63">
        <f t="shared" si="8"/>
        <v>2.8900000000000006</v>
      </c>
      <c r="D63">
        <f t="shared" si="7"/>
        <v>0.26012601260126017</v>
      </c>
      <c r="E63">
        <f t="shared" si="1"/>
        <v>0.10776687668766878</v>
      </c>
      <c r="K63">
        <f t="shared" si="9"/>
        <v>35.650270027002712</v>
      </c>
    </row>
    <row r="64" spans="1:11" x14ac:dyDescent="0.2">
      <c r="A64">
        <v>24.03</v>
      </c>
      <c r="B64">
        <v>160.44999999999999</v>
      </c>
      <c r="C64">
        <f t="shared" si="8"/>
        <v>2.9000000000000021</v>
      </c>
      <c r="D64">
        <f t="shared" si="7"/>
        <v>0.26102610261026121</v>
      </c>
      <c r="E64">
        <f t="shared" si="1"/>
        <v>0.10810171017101716</v>
      </c>
      <c r="K64">
        <f t="shared" si="9"/>
        <v>41.881638163816412</v>
      </c>
    </row>
    <row r="65" spans="1:11" x14ac:dyDescent="0.2">
      <c r="A65">
        <v>24.05</v>
      </c>
      <c r="B65">
        <v>176.78</v>
      </c>
      <c r="C65">
        <f t="shared" si="8"/>
        <v>2.9200000000000017</v>
      </c>
      <c r="D65">
        <f t="shared" si="7"/>
        <v>0.26282628262826302</v>
      </c>
      <c r="E65">
        <f t="shared" si="1"/>
        <v>0.10877137713771384</v>
      </c>
      <c r="K65">
        <f t="shared" si="9"/>
        <v>46.462430243024336</v>
      </c>
    </row>
    <row r="66" spans="1:11" x14ac:dyDescent="0.2">
      <c r="A66">
        <v>24.07</v>
      </c>
      <c r="B66">
        <v>185.31</v>
      </c>
      <c r="C66">
        <f t="shared" ref="C66:C96" si="10">A66-21.13</f>
        <v>2.9400000000000013</v>
      </c>
      <c r="D66">
        <f t="shared" si="7"/>
        <v>0.26462646264626477</v>
      </c>
      <c r="E66">
        <f t="shared" si="1"/>
        <v>0.1094410441044105</v>
      </c>
      <c r="K66">
        <f t="shared" si="9"/>
        <v>49.037929792979327</v>
      </c>
    </row>
    <row r="67" spans="1:11" x14ac:dyDescent="0.2">
      <c r="A67">
        <v>24.08</v>
      </c>
      <c r="B67">
        <v>186.64</v>
      </c>
      <c r="C67">
        <f t="shared" si="10"/>
        <v>2.9499999999999993</v>
      </c>
      <c r="D67">
        <f t="shared" ref="D67:D96" si="11">C67/11.11</f>
        <v>0.26552655265526548</v>
      </c>
      <c r="E67">
        <f t="shared" ref="E67:E96" si="12">D67*0.372+0.011</f>
        <v>0.10977587758775875</v>
      </c>
      <c r="K67">
        <f t="shared" si="9"/>
        <v>49.557875787578745</v>
      </c>
    </row>
    <row r="68" spans="1:11" x14ac:dyDescent="0.2">
      <c r="A68">
        <v>24.1</v>
      </c>
      <c r="B68">
        <v>182.42</v>
      </c>
      <c r="C68">
        <f t="shared" si="10"/>
        <v>2.9700000000000024</v>
      </c>
      <c r="D68">
        <f t="shared" si="11"/>
        <v>0.26732673267326756</v>
      </c>
      <c r="E68">
        <f t="shared" si="12"/>
        <v>0.11044554455445553</v>
      </c>
      <c r="K68">
        <f t="shared" ref="K68:K96" si="13">B68*D68</f>
        <v>48.765742574257466</v>
      </c>
    </row>
    <row r="69" spans="1:11" x14ac:dyDescent="0.2">
      <c r="A69">
        <v>24.12</v>
      </c>
      <c r="B69">
        <v>174.58</v>
      </c>
      <c r="C69">
        <f t="shared" si="10"/>
        <v>2.990000000000002</v>
      </c>
      <c r="D69">
        <f t="shared" si="11"/>
        <v>0.26912691269126932</v>
      </c>
      <c r="E69">
        <f t="shared" si="12"/>
        <v>0.11111521152115218</v>
      </c>
      <c r="K69">
        <f t="shared" si="13"/>
        <v>46.984176417641798</v>
      </c>
    </row>
    <row r="70" spans="1:11" x14ac:dyDescent="0.2">
      <c r="A70">
        <v>24.13</v>
      </c>
      <c r="B70">
        <v>164.88</v>
      </c>
      <c r="C70">
        <f t="shared" si="10"/>
        <v>3</v>
      </c>
      <c r="D70">
        <f t="shared" si="11"/>
        <v>0.27002700270027002</v>
      </c>
      <c r="E70">
        <f t="shared" si="12"/>
        <v>0.11145004500450044</v>
      </c>
      <c r="K70">
        <f t="shared" si="13"/>
        <v>44.522052205220518</v>
      </c>
    </row>
    <row r="71" spans="1:11" x14ac:dyDescent="0.2">
      <c r="A71">
        <v>24.15</v>
      </c>
      <c r="B71">
        <v>155.25</v>
      </c>
      <c r="C71">
        <f t="shared" si="10"/>
        <v>3.0199999999999996</v>
      </c>
      <c r="D71">
        <f t="shared" si="11"/>
        <v>0.27182718271827178</v>
      </c>
      <c r="E71">
        <f t="shared" si="12"/>
        <v>0.11211971197119709</v>
      </c>
      <c r="K71">
        <f t="shared" si="13"/>
        <v>42.201170117011692</v>
      </c>
    </row>
    <row r="72" spans="1:11" x14ac:dyDescent="0.2">
      <c r="A72">
        <v>24.17</v>
      </c>
      <c r="B72">
        <v>147.88999999999999</v>
      </c>
      <c r="C72">
        <f t="shared" si="10"/>
        <v>3.0400000000000027</v>
      </c>
      <c r="D72">
        <f t="shared" si="11"/>
        <v>0.27362736273627386</v>
      </c>
      <c r="E72">
        <f t="shared" si="12"/>
        <v>0.11278937893789387</v>
      </c>
      <c r="K72">
        <f t="shared" si="13"/>
        <v>40.466750675067537</v>
      </c>
    </row>
    <row r="73" spans="1:11" x14ac:dyDescent="0.2">
      <c r="A73">
        <v>24.18</v>
      </c>
      <c r="B73">
        <v>143.88</v>
      </c>
      <c r="C73">
        <f t="shared" si="10"/>
        <v>3.0500000000000007</v>
      </c>
      <c r="D73">
        <f t="shared" si="11"/>
        <v>0.27452745274527462</v>
      </c>
      <c r="E73">
        <f t="shared" si="12"/>
        <v>0.11312421242124215</v>
      </c>
      <c r="K73">
        <f t="shared" si="13"/>
        <v>39.49900990099011</v>
      </c>
    </row>
    <row r="74" spans="1:11" x14ac:dyDescent="0.2">
      <c r="A74">
        <v>24.2</v>
      </c>
      <c r="B74">
        <v>143.13999999999999</v>
      </c>
      <c r="C74">
        <f t="shared" si="10"/>
        <v>3.0700000000000003</v>
      </c>
      <c r="D74">
        <f t="shared" si="11"/>
        <v>0.27632763276327638</v>
      </c>
      <c r="E74">
        <f t="shared" si="12"/>
        <v>0.11379387938793881</v>
      </c>
      <c r="K74">
        <f t="shared" si="13"/>
        <v>39.553537353735379</v>
      </c>
    </row>
    <row r="75" spans="1:11" x14ac:dyDescent="0.2">
      <c r="A75">
        <v>24.22</v>
      </c>
      <c r="B75">
        <v>144.49</v>
      </c>
      <c r="C75">
        <f t="shared" si="10"/>
        <v>3.09</v>
      </c>
      <c r="D75">
        <f t="shared" si="11"/>
        <v>0.27812781278127813</v>
      </c>
      <c r="E75">
        <f t="shared" si="12"/>
        <v>0.11446354635463546</v>
      </c>
      <c r="K75">
        <f t="shared" si="13"/>
        <v>40.186687668766879</v>
      </c>
    </row>
    <row r="76" spans="1:11" x14ac:dyDescent="0.2">
      <c r="A76">
        <v>24.23</v>
      </c>
      <c r="B76">
        <v>146.9</v>
      </c>
      <c r="C76">
        <f t="shared" si="10"/>
        <v>3.1000000000000014</v>
      </c>
      <c r="D76">
        <f t="shared" si="11"/>
        <v>0.27902790279027917</v>
      </c>
      <c r="E76">
        <f t="shared" si="12"/>
        <v>0.11479837983798384</v>
      </c>
      <c r="K76">
        <f t="shared" si="13"/>
        <v>40.989198919892011</v>
      </c>
    </row>
    <row r="77" spans="1:11" x14ac:dyDescent="0.2">
      <c r="A77">
        <v>24.25</v>
      </c>
      <c r="B77">
        <v>149.58000000000001</v>
      </c>
      <c r="C77">
        <f t="shared" si="10"/>
        <v>3.120000000000001</v>
      </c>
      <c r="D77">
        <f t="shared" si="11"/>
        <v>0.28082808280828092</v>
      </c>
      <c r="E77">
        <f t="shared" si="12"/>
        <v>0.11546804680468049</v>
      </c>
      <c r="K77">
        <f t="shared" si="13"/>
        <v>42.006264626462666</v>
      </c>
    </row>
    <row r="78" spans="1:11" x14ac:dyDescent="0.2">
      <c r="A78">
        <v>24.27</v>
      </c>
      <c r="B78">
        <v>152.4</v>
      </c>
      <c r="C78">
        <f t="shared" si="10"/>
        <v>3.1400000000000006</v>
      </c>
      <c r="D78">
        <f t="shared" si="11"/>
        <v>0.28262826282628267</v>
      </c>
      <c r="E78">
        <f t="shared" si="12"/>
        <v>0.11613771377137715</v>
      </c>
      <c r="K78">
        <f t="shared" si="13"/>
        <v>43.072547254725478</v>
      </c>
    </row>
    <row r="79" spans="1:11" x14ac:dyDescent="0.2">
      <c r="A79">
        <v>24.28</v>
      </c>
      <c r="B79">
        <v>153.49</v>
      </c>
      <c r="C79">
        <f t="shared" si="10"/>
        <v>3.1500000000000021</v>
      </c>
      <c r="D79">
        <f t="shared" si="11"/>
        <v>0.28352835283528371</v>
      </c>
      <c r="E79">
        <f t="shared" si="12"/>
        <v>0.11647254725472554</v>
      </c>
      <c r="K79">
        <f t="shared" si="13"/>
        <v>43.5187668766877</v>
      </c>
    </row>
    <row r="80" spans="1:11" x14ac:dyDescent="0.2">
      <c r="A80">
        <v>24.3</v>
      </c>
      <c r="B80">
        <v>149.71</v>
      </c>
      <c r="C80">
        <f t="shared" si="10"/>
        <v>3.1700000000000017</v>
      </c>
      <c r="D80">
        <f t="shared" si="11"/>
        <v>0.28532853285328552</v>
      </c>
      <c r="E80">
        <f t="shared" si="12"/>
        <v>0.11714221422142221</v>
      </c>
      <c r="K80">
        <f t="shared" si="13"/>
        <v>42.716534653465381</v>
      </c>
    </row>
    <row r="81" spans="1:11" x14ac:dyDescent="0.2">
      <c r="A81">
        <v>24.32</v>
      </c>
      <c r="B81">
        <v>140.62</v>
      </c>
      <c r="C81">
        <f t="shared" si="10"/>
        <v>3.1900000000000013</v>
      </c>
      <c r="D81">
        <f t="shared" si="11"/>
        <v>0.28712871287128727</v>
      </c>
      <c r="E81">
        <f t="shared" si="12"/>
        <v>0.11781188118811886</v>
      </c>
      <c r="K81">
        <f t="shared" si="13"/>
        <v>40.376039603960415</v>
      </c>
    </row>
    <row r="82" spans="1:11" x14ac:dyDescent="0.2">
      <c r="A82">
        <v>24.33</v>
      </c>
      <c r="B82">
        <v>129.06</v>
      </c>
      <c r="C82">
        <f t="shared" si="10"/>
        <v>3.1999999999999993</v>
      </c>
      <c r="D82">
        <f t="shared" si="11"/>
        <v>0.28802880288028798</v>
      </c>
      <c r="E82">
        <f t="shared" si="12"/>
        <v>0.11814671467146712</v>
      </c>
      <c r="K82">
        <f t="shared" si="13"/>
        <v>37.172997299729971</v>
      </c>
    </row>
    <row r="83" spans="1:11" x14ac:dyDescent="0.2">
      <c r="A83">
        <v>24.35</v>
      </c>
      <c r="B83">
        <v>117.75</v>
      </c>
      <c r="C83">
        <f t="shared" si="10"/>
        <v>3.2200000000000024</v>
      </c>
      <c r="D83">
        <f t="shared" si="11"/>
        <v>0.28982898289829007</v>
      </c>
      <c r="E83">
        <f t="shared" si="12"/>
        <v>0.1188163816381639</v>
      </c>
      <c r="K83">
        <f t="shared" si="13"/>
        <v>34.127362736273653</v>
      </c>
    </row>
    <row r="84" spans="1:11" x14ac:dyDescent="0.2">
      <c r="A84">
        <v>24.37</v>
      </c>
      <c r="B84">
        <v>107.19</v>
      </c>
      <c r="C84">
        <f t="shared" si="10"/>
        <v>3.240000000000002</v>
      </c>
      <c r="D84">
        <f t="shared" si="11"/>
        <v>0.29162916291629182</v>
      </c>
      <c r="E84">
        <f t="shared" si="12"/>
        <v>0.11948604860486055</v>
      </c>
      <c r="K84">
        <f t="shared" si="13"/>
        <v>31.25972997299732</v>
      </c>
    </row>
    <row r="85" spans="1:11" x14ac:dyDescent="0.2">
      <c r="A85">
        <v>24.38</v>
      </c>
      <c r="B85">
        <v>96.21</v>
      </c>
      <c r="C85">
        <f t="shared" si="10"/>
        <v>3.25</v>
      </c>
      <c r="D85">
        <f t="shared" si="11"/>
        <v>0.29252925292529253</v>
      </c>
      <c r="E85">
        <f t="shared" si="12"/>
        <v>0.11982088208820882</v>
      </c>
      <c r="K85">
        <f t="shared" si="13"/>
        <v>28.144239423942391</v>
      </c>
    </row>
    <row r="86" spans="1:11" x14ac:dyDescent="0.2">
      <c r="A86">
        <v>24.4</v>
      </c>
      <c r="B86">
        <v>82.66</v>
      </c>
      <c r="C86">
        <f t="shared" si="10"/>
        <v>3.2699999999999996</v>
      </c>
      <c r="D86">
        <f t="shared" si="11"/>
        <v>0.29432943294329433</v>
      </c>
      <c r="E86">
        <f t="shared" si="12"/>
        <v>0.12049054905490549</v>
      </c>
      <c r="K86">
        <f t="shared" si="13"/>
        <v>24.329270927092708</v>
      </c>
    </row>
    <row r="87" spans="1:11" x14ac:dyDescent="0.2">
      <c r="A87">
        <v>24.42</v>
      </c>
      <c r="B87">
        <v>66.260000000000005</v>
      </c>
      <c r="C87">
        <f t="shared" si="10"/>
        <v>3.2900000000000027</v>
      </c>
      <c r="D87">
        <f t="shared" si="11"/>
        <v>0.29612961296129636</v>
      </c>
      <c r="E87">
        <f t="shared" si="12"/>
        <v>0.12116021602160224</v>
      </c>
      <c r="K87">
        <f t="shared" si="13"/>
        <v>19.6215481548155</v>
      </c>
    </row>
    <row r="88" spans="1:11" x14ac:dyDescent="0.2">
      <c r="A88">
        <v>24.43</v>
      </c>
      <c r="B88">
        <v>49.67</v>
      </c>
      <c r="C88">
        <f t="shared" si="10"/>
        <v>3.3000000000000007</v>
      </c>
      <c r="D88">
        <f t="shared" si="11"/>
        <v>0.29702970297029713</v>
      </c>
      <c r="E88">
        <f t="shared" si="12"/>
        <v>0.12149504950495052</v>
      </c>
      <c r="K88">
        <f t="shared" si="13"/>
        <v>14.753465346534659</v>
      </c>
    </row>
    <row r="89" spans="1:11" x14ac:dyDescent="0.2">
      <c r="A89">
        <v>24.45</v>
      </c>
      <c r="B89">
        <v>35.49</v>
      </c>
      <c r="C89">
        <f t="shared" si="10"/>
        <v>3.3200000000000003</v>
      </c>
      <c r="D89">
        <f t="shared" si="11"/>
        <v>0.29882988298829888</v>
      </c>
      <c r="E89">
        <f t="shared" si="12"/>
        <v>0.12216471647164717</v>
      </c>
      <c r="K89">
        <f t="shared" si="13"/>
        <v>10.605472547254728</v>
      </c>
    </row>
    <row r="90" spans="1:11" x14ac:dyDescent="0.2">
      <c r="A90">
        <v>24.47</v>
      </c>
      <c r="B90">
        <v>24.67</v>
      </c>
      <c r="C90">
        <f t="shared" si="10"/>
        <v>3.34</v>
      </c>
      <c r="D90">
        <f t="shared" si="11"/>
        <v>0.30063006300630063</v>
      </c>
      <c r="E90">
        <f t="shared" si="12"/>
        <v>0.12283438343834382</v>
      </c>
      <c r="K90">
        <f t="shared" si="13"/>
        <v>7.4165436543654373</v>
      </c>
    </row>
    <row r="91" spans="1:11" x14ac:dyDescent="0.2">
      <c r="A91">
        <v>24.48</v>
      </c>
      <c r="B91">
        <v>17.37</v>
      </c>
      <c r="C91">
        <f t="shared" si="10"/>
        <v>3.3500000000000014</v>
      </c>
      <c r="D91">
        <f t="shared" si="11"/>
        <v>0.30153015301530167</v>
      </c>
      <c r="E91">
        <f t="shared" si="12"/>
        <v>0.12316921692169222</v>
      </c>
      <c r="K91">
        <f t="shared" si="13"/>
        <v>5.2375787578757906</v>
      </c>
    </row>
    <row r="92" spans="1:11" x14ac:dyDescent="0.2">
      <c r="A92">
        <v>24.5</v>
      </c>
      <c r="B92">
        <v>13.39</v>
      </c>
      <c r="C92">
        <f t="shared" si="10"/>
        <v>3.370000000000001</v>
      </c>
      <c r="D92">
        <f t="shared" si="11"/>
        <v>0.30333033303330342</v>
      </c>
      <c r="E92">
        <f t="shared" si="12"/>
        <v>0.12383888388838887</v>
      </c>
      <c r="K92">
        <f t="shared" si="13"/>
        <v>4.0615931593159331</v>
      </c>
    </row>
    <row r="93" spans="1:11" x14ac:dyDescent="0.2">
      <c r="A93">
        <v>24.52</v>
      </c>
      <c r="B93">
        <v>11.45</v>
      </c>
      <c r="C93">
        <f t="shared" si="10"/>
        <v>3.3900000000000006</v>
      </c>
      <c r="D93">
        <f t="shared" si="11"/>
        <v>0.30513051305130517</v>
      </c>
      <c r="E93">
        <f t="shared" si="12"/>
        <v>0.12450855085508553</v>
      </c>
      <c r="K93">
        <f t="shared" si="13"/>
        <v>3.4937443744374441</v>
      </c>
    </row>
    <row r="94" spans="1:11" x14ac:dyDescent="0.2">
      <c r="A94">
        <v>24.53</v>
      </c>
      <c r="B94">
        <v>10.09</v>
      </c>
      <c r="C94">
        <f t="shared" si="10"/>
        <v>3.4000000000000021</v>
      </c>
      <c r="D94">
        <f t="shared" si="11"/>
        <v>0.30603060306030622</v>
      </c>
      <c r="E94">
        <f t="shared" si="12"/>
        <v>0.12484338433843391</v>
      </c>
      <c r="K94">
        <f t="shared" si="13"/>
        <v>3.0878487848784895</v>
      </c>
    </row>
    <row r="95" spans="1:11" x14ac:dyDescent="0.2">
      <c r="A95">
        <v>24.55</v>
      </c>
      <c r="B95">
        <v>9.02</v>
      </c>
      <c r="C95">
        <f t="shared" si="10"/>
        <v>3.4200000000000017</v>
      </c>
      <c r="D95">
        <f t="shared" si="11"/>
        <v>0.30783078307830802</v>
      </c>
      <c r="E95">
        <f t="shared" si="12"/>
        <v>0.12551305130513057</v>
      </c>
      <c r="K95">
        <f t="shared" si="13"/>
        <v>2.7766336633663382</v>
      </c>
    </row>
    <row r="96" spans="1:11" x14ac:dyDescent="0.2">
      <c r="A96">
        <v>24.57</v>
      </c>
      <c r="B96">
        <v>6.67</v>
      </c>
      <c r="C96">
        <f t="shared" si="10"/>
        <v>3.4400000000000013</v>
      </c>
      <c r="D96">
        <f t="shared" si="11"/>
        <v>0.30963096309630977</v>
      </c>
      <c r="E96">
        <f t="shared" si="12"/>
        <v>0.12618271827182723</v>
      </c>
      <c r="K96">
        <f t="shared" si="13"/>
        <v>2.0652385238523863</v>
      </c>
    </row>
  </sheetData>
  <sortState xmlns:xlrd2="http://schemas.microsoft.com/office/spreadsheetml/2017/richdata2" ref="T1:T38">
    <sortCondition ref="T1"/>
  </sortState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D10A2-BDEF-984E-A43C-D5B011923719}">
  <dimension ref="A1:M127"/>
  <sheetViews>
    <sheetView workbookViewId="0">
      <selection activeCell="M3" activeCellId="1" sqref="H3:I17 M3:M17"/>
    </sheetView>
  </sheetViews>
  <sheetFormatPr baseColWidth="10" defaultRowHeight="16" x14ac:dyDescent="0.2"/>
  <sheetData>
    <row r="1" spans="1:13" x14ac:dyDescent="0.2">
      <c r="A1" s="3" t="s">
        <v>1</v>
      </c>
      <c r="B1" s="3" t="s">
        <v>2</v>
      </c>
      <c r="C1" s="5" t="s">
        <v>3</v>
      </c>
      <c r="D1" s="4" t="s">
        <v>4</v>
      </c>
      <c r="E1" s="3" t="s">
        <v>5</v>
      </c>
      <c r="F1" t="s">
        <v>6</v>
      </c>
      <c r="G1" s="3" t="s">
        <v>11</v>
      </c>
      <c r="H1" s="1" t="s">
        <v>7</v>
      </c>
      <c r="I1" s="1" t="s">
        <v>9</v>
      </c>
      <c r="J1" s="3" t="s">
        <v>8</v>
      </c>
      <c r="K1" t="s">
        <v>0</v>
      </c>
      <c r="L1" s="3" t="s">
        <v>12</v>
      </c>
      <c r="M1" s="1" t="s">
        <v>10</v>
      </c>
    </row>
    <row r="2" spans="1:13" x14ac:dyDescent="0.2">
      <c r="A2">
        <v>20.97</v>
      </c>
      <c r="B2">
        <v>3.31</v>
      </c>
      <c r="C2">
        <v>0</v>
      </c>
      <c r="D2">
        <f>C2/11.11</f>
        <v>0</v>
      </c>
      <c r="E2">
        <f>D2*0.372+0.011</f>
        <v>1.0999999999999999E-2</v>
      </c>
      <c r="F2">
        <v>0</v>
      </c>
      <c r="G2" s="2">
        <v>0</v>
      </c>
      <c r="K2">
        <v>0</v>
      </c>
    </row>
    <row r="3" spans="1:13" x14ac:dyDescent="0.2">
      <c r="A3">
        <v>20.98</v>
      </c>
      <c r="B3">
        <v>9.1199999999999992</v>
      </c>
      <c r="C3">
        <v>0</v>
      </c>
      <c r="D3">
        <f t="shared" ref="D3:D12" si="0">C3/11.11</f>
        <v>0</v>
      </c>
      <c r="E3">
        <f t="shared" ref="E3:E66" si="1">D3*0.372+0.011</f>
        <v>1.0999999999999999E-2</v>
      </c>
      <c r="F3">
        <v>0</v>
      </c>
      <c r="G3" s="2">
        <f>G2+0.196/15</f>
        <v>1.3066666666666667E-2</v>
      </c>
      <c r="H3">
        <f>COUNTIFS(F:F,"&lt;="&amp;G3)</f>
        <v>11</v>
      </c>
      <c r="I3">
        <f>J3/SUM($J$3:$J$17)*25</f>
        <v>12.654133835312933</v>
      </c>
      <c r="J3">
        <f>SUMIFS(B:B,E:E,"&lt;="&amp;G3)</f>
        <v>6076.9199999999992</v>
      </c>
      <c r="K3">
        <v>0</v>
      </c>
      <c r="L3">
        <f>SUMIFS(K:K,E:E,"&lt;="&amp;G3)/J3</f>
        <v>1.0339351701407534E-3</v>
      </c>
      <c r="M3">
        <f>IF(ISERROR(L3),0,L3)</f>
        <v>1.0339351701407534E-3</v>
      </c>
    </row>
    <row r="4" spans="1:13" x14ac:dyDescent="0.2">
      <c r="A4">
        <v>21</v>
      </c>
      <c r="B4">
        <v>20.2</v>
      </c>
      <c r="C4">
        <v>0</v>
      </c>
      <c r="D4">
        <f t="shared" si="0"/>
        <v>0</v>
      </c>
      <c r="E4">
        <f t="shared" si="1"/>
        <v>1.0999999999999999E-2</v>
      </c>
      <c r="F4">
        <v>0</v>
      </c>
      <c r="G4" s="2">
        <f t="shared" ref="G4:G17" si="2">G3+0.196/15</f>
        <v>2.6133333333333335E-2</v>
      </c>
      <c r="H4">
        <f t="shared" ref="H4:H16" si="3">COUNTIFS(F:F,"&lt;="&amp;G4,F:F,"&gt;"&amp;G3)</f>
        <v>2</v>
      </c>
      <c r="I4">
        <f t="shared" ref="I4:I17" si="4">J4/SUM($J$3:$J$17)*25</f>
        <v>5.0011452797814391</v>
      </c>
      <c r="J4">
        <f>SUMIFS(B:B,E:E,"&lt;="&amp;G4,E:E,"&gt;"&amp;G3)</f>
        <v>2401.7099999999996</v>
      </c>
      <c r="K4">
        <v>0</v>
      </c>
      <c r="L4">
        <f>SUMIFS(K:K,E:E,"&lt;="&amp;G4,E:E,"&gt;"&amp;G3)/J4</f>
        <v>1.3894941588291883E-2</v>
      </c>
      <c r="M4">
        <f t="shared" ref="M4:M17" si="5">IF(ISERROR(L4),0,L4)</f>
        <v>1.3894941588291883E-2</v>
      </c>
    </row>
    <row r="5" spans="1:13" x14ac:dyDescent="0.2">
      <c r="A5">
        <v>21.02</v>
      </c>
      <c r="B5">
        <v>44.41</v>
      </c>
      <c r="C5">
        <v>0</v>
      </c>
      <c r="D5">
        <f t="shared" si="0"/>
        <v>0</v>
      </c>
      <c r="E5">
        <f t="shared" si="1"/>
        <v>1.0999999999999999E-2</v>
      </c>
      <c r="F5">
        <v>0</v>
      </c>
      <c r="G5" s="2">
        <f t="shared" si="2"/>
        <v>3.9199999999999999E-2</v>
      </c>
      <c r="H5">
        <f t="shared" si="3"/>
        <v>0</v>
      </c>
      <c r="I5">
        <f t="shared" si="4"/>
        <v>2.0972779823085514</v>
      </c>
      <c r="J5">
        <f>SUMIFS(B:B,E:E,"&lt;="&amp;G5,E:E,"&gt;"&amp;G4)</f>
        <v>1007.18</v>
      </c>
      <c r="K5">
        <v>0</v>
      </c>
      <c r="L5">
        <f>SUMIFS(K:K,E:E,"&lt;="&amp;G5,E:E,"&gt;"&amp;G4)/J5</f>
        <v>5.050115508184997E-2</v>
      </c>
      <c r="M5">
        <f t="shared" si="5"/>
        <v>5.050115508184997E-2</v>
      </c>
    </row>
    <row r="6" spans="1:13" x14ac:dyDescent="0.2">
      <c r="A6">
        <v>21.03</v>
      </c>
      <c r="B6">
        <v>94.66</v>
      </c>
      <c r="C6">
        <v>0</v>
      </c>
      <c r="D6">
        <f t="shared" si="0"/>
        <v>0</v>
      </c>
      <c r="E6">
        <f t="shared" si="1"/>
        <v>1.0999999999999999E-2</v>
      </c>
      <c r="F6">
        <v>0</v>
      </c>
      <c r="G6" s="2">
        <f t="shared" si="2"/>
        <v>5.226666666666667E-2</v>
      </c>
      <c r="H6">
        <f t="shared" si="3"/>
        <v>0</v>
      </c>
      <c r="I6">
        <f t="shared" si="4"/>
        <v>0</v>
      </c>
      <c r="J6">
        <f>SUMIFS(B:B,E:E,"&lt;="&amp;G6,E:E,"&gt;"&amp;G5)</f>
        <v>0</v>
      </c>
      <c r="K6">
        <v>0</v>
      </c>
      <c r="L6" t="e">
        <f>SUMIFS(K:K,E:E,"&lt;="&amp;G6,E:E,"&gt;"&amp;G5)/J6</f>
        <v>#DIV/0!</v>
      </c>
      <c r="M6">
        <f t="shared" si="5"/>
        <v>0</v>
      </c>
    </row>
    <row r="7" spans="1:13" x14ac:dyDescent="0.2">
      <c r="A7">
        <v>21.05</v>
      </c>
      <c r="B7">
        <v>180.18</v>
      </c>
      <c r="C7">
        <v>0</v>
      </c>
      <c r="D7">
        <f t="shared" si="0"/>
        <v>0</v>
      </c>
      <c r="E7">
        <f t="shared" si="1"/>
        <v>1.0999999999999999E-2</v>
      </c>
      <c r="F7">
        <v>2.8E-3</v>
      </c>
      <c r="G7" s="2">
        <f t="shared" si="2"/>
        <v>6.533333333333334E-2</v>
      </c>
      <c r="H7">
        <f t="shared" si="3"/>
        <v>0</v>
      </c>
      <c r="I7">
        <f t="shared" si="4"/>
        <v>0</v>
      </c>
      <c r="J7">
        <f>SUMIFS(B:B,E:E,"&lt;="&amp;G7,E:E,"&gt;"&amp;G6)</f>
        <v>0</v>
      </c>
      <c r="K7">
        <v>0</v>
      </c>
      <c r="L7" t="e">
        <f>SUMIFS(K:K,E:E,"&lt;="&amp;G7,E:E,"&gt;"&amp;G6)/J7</f>
        <v>#DIV/0!</v>
      </c>
      <c r="M7">
        <f t="shared" si="5"/>
        <v>0</v>
      </c>
    </row>
    <row r="8" spans="1:13" x14ac:dyDescent="0.2">
      <c r="A8">
        <v>21.07</v>
      </c>
      <c r="B8">
        <v>300.14</v>
      </c>
      <c r="C8">
        <v>0</v>
      </c>
      <c r="D8">
        <f t="shared" si="0"/>
        <v>0</v>
      </c>
      <c r="E8">
        <f t="shared" si="1"/>
        <v>1.0999999999999999E-2</v>
      </c>
      <c r="F8">
        <v>2.8E-3</v>
      </c>
      <c r="G8" s="2">
        <f t="shared" si="2"/>
        <v>7.8400000000000011E-2</v>
      </c>
      <c r="H8">
        <f t="shared" si="3"/>
        <v>0</v>
      </c>
      <c r="I8">
        <f t="shared" si="4"/>
        <v>0</v>
      </c>
      <c r="J8">
        <f>SUMIFS(B:B,E:E,"&lt;="&amp;G8,E:E,"&gt;"&amp;G7)</f>
        <v>0</v>
      </c>
      <c r="K8">
        <v>0</v>
      </c>
      <c r="L8" t="e">
        <f>SUMIFS(K:K,E:E,"&lt;="&amp;G8,E:E,"&gt;"&amp;G7)/J8</f>
        <v>#DIV/0!</v>
      </c>
      <c r="M8">
        <f t="shared" si="5"/>
        <v>0</v>
      </c>
    </row>
    <row r="9" spans="1:13" x14ac:dyDescent="0.2">
      <c r="A9">
        <v>21.08</v>
      </c>
      <c r="B9">
        <v>441.02</v>
      </c>
      <c r="C9">
        <v>0</v>
      </c>
      <c r="D9">
        <f t="shared" si="0"/>
        <v>0</v>
      </c>
      <c r="E9">
        <f t="shared" si="1"/>
        <v>1.0999999999999999E-2</v>
      </c>
      <c r="F9">
        <v>2.8E-3</v>
      </c>
      <c r="G9" s="2">
        <f t="shared" si="2"/>
        <v>9.1466666666666682E-2</v>
      </c>
      <c r="H9">
        <f t="shared" si="3"/>
        <v>0</v>
      </c>
      <c r="I9">
        <f t="shared" si="4"/>
        <v>0</v>
      </c>
      <c r="J9">
        <f>SUMIFS(B:B,E:E,"&lt;="&amp;G9,E:E,"&gt;"&amp;G8)</f>
        <v>0</v>
      </c>
      <c r="K9">
        <v>0</v>
      </c>
      <c r="L9" t="e">
        <f>SUMIFS(K:K,E:E,"&lt;="&amp;G9,E:E,"&gt;"&amp;G8)/J9</f>
        <v>#DIV/0!</v>
      </c>
      <c r="M9">
        <f t="shared" si="5"/>
        <v>0</v>
      </c>
    </row>
    <row r="10" spans="1:13" x14ac:dyDescent="0.2">
      <c r="A10">
        <v>21.1</v>
      </c>
      <c r="B10">
        <v>580.17999999999995</v>
      </c>
      <c r="C10">
        <v>0</v>
      </c>
      <c r="D10">
        <f t="shared" si="0"/>
        <v>0</v>
      </c>
      <c r="E10">
        <f t="shared" si="1"/>
        <v>1.0999999999999999E-2</v>
      </c>
      <c r="F10">
        <v>2.8E-3</v>
      </c>
      <c r="G10" s="2">
        <f t="shared" si="2"/>
        <v>0.10453333333333335</v>
      </c>
      <c r="H10">
        <f t="shared" si="3"/>
        <v>0</v>
      </c>
      <c r="I10">
        <f t="shared" si="4"/>
        <v>0</v>
      </c>
      <c r="J10">
        <f>SUMIFS(B:B,E:E,"&lt;="&amp;G10,E:E,"&gt;"&amp;G9)</f>
        <v>0</v>
      </c>
      <c r="K10">
        <v>0</v>
      </c>
      <c r="L10" t="e">
        <f>SUMIFS(K:K,E:E,"&lt;="&amp;G10,E:E,"&gt;"&amp;G9)/J10</f>
        <v>#DIV/0!</v>
      </c>
      <c r="M10">
        <f t="shared" si="5"/>
        <v>0</v>
      </c>
    </row>
    <row r="11" spans="1:13" x14ac:dyDescent="0.2">
      <c r="A11">
        <v>21.12</v>
      </c>
      <c r="B11">
        <v>694.42</v>
      </c>
      <c r="C11">
        <v>0</v>
      </c>
      <c r="D11">
        <f t="shared" si="0"/>
        <v>0</v>
      </c>
      <c r="E11">
        <f t="shared" si="1"/>
        <v>1.0999999999999999E-2</v>
      </c>
      <c r="F11">
        <v>4.1999999999999997E-3</v>
      </c>
      <c r="G11" s="2">
        <f t="shared" si="2"/>
        <v>0.11760000000000002</v>
      </c>
      <c r="H11">
        <f t="shared" si="3"/>
        <v>0</v>
      </c>
      <c r="I11">
        <f t="shared" si="4"/>
        <v>0</v>
      </c>
      <c r="J11">
        <f>SUMIFS(B:B,E:E,"&lt;="&amp;G11,E:E,"&gt;"&amp;G10)</f>
        <v>0</v>
      </c>
      <c r="K11">
        <v>0</v>
      </c>
      <c r="L11" t="e">
        <f>SUMIFS(K:K,E:E,"&lt;="&amp;G11,E:E,"&gt;"&amp;G10)/J11</f>
        <v>#DIV/0!</v>
      </c>
      <c r="M11">
        <f t="shared" si="5"/>
        <v>0</v>
      </c>
    </row>
    <row r="12" spans="1:13" x14ac:dyDescent="0.2">
      <c r="A12">
        <v>21.13</v>
      </c>
      <c r="B12">
        <v>766.95</v>
      </c>
      <c r="C12">
        <v>0</v>
      </c>
      <c r="D12">
        <f t="shared" si="0"/>
        <v>0</v>
      </c>
      <c r="E12">
        <f t="shared" si="1"/>
        <v>1.0999999999999999E-2</v>
      </c>
      <c r="F12">
        <v>4.1999999999999997E-3</v>
      </c>
      <c r="G12" s="2">
        <f t="shared" si="2"/>
        <v>0.13066666666666668</v>
      </c>
      <c r="H12">
        <f t="shared" si="3"/>
        <v>0</v>
      </c>
      <c r="I12">
        <f t="shared" si="4"/>
        <v>0</v>
      </c>
      <c r="J12">
        <f>SUMIFS(B:B,E:E,"&lt;="&amp;G12,E:E,"&gt;"&amp;G11)</f>
        <v>0</v>
      </c>
      <c r="K12">
        <v>0</v>
      </c>
      <c r="L12" t="e">
        <f>SUMIFS(K:K,E:E,"&lt;="&amp;G12,E:E,"&gt;"&amp;G11)/J12</f>
        <v>#DIV/0!</v>
      </c>
      <c r="M12">
        <f t="shared" si="5"/>
        <v>0</v>
      </c>
    </row>
    <row r="13" spans="1:13" x14ac:dyDescent="0.2">
      <c r="A13">
        <v>21.15</v>
      </c>
      <c r="B13">
        <v>791.93</v>
      </c>
      <c r="C13">
        <f t="shared" ref="C13:C33" si="6">A13-21.15</f>
        <v>0</v>
      </c>
      <c r="D13">
        <f t="shared" ref="D13:D66" si="7">C13/11.11</f>
        <v>0</v>
      </c>
      <c r="E13">
        <f t="shared" si="1"/>
        <v>1.0999999999999999E-2</v>
      </c>
      <c r="F13">
        <v>2.3730000000000001E-2</v>
      </c>
      <c r="G13" s="2">
        <f t="shared" si="2"/>
        <v>0.14373333333333335</v>
      </c>
      <c r="H13">
        <f t="shared" si="3"/>
        <v>0</v>
      </c>
      <c r="I13">
        <f t="shared" si="4"/>
        <v>0</v>
      </c>
      <c r="J13">
        <f>SUMIFS(B:B,E:E,"&lt;="&amp;G13,E:E,"&gt;"&amp;G12)</f>
        <v>0</v>
      </c>
      <c r="K13">
        <f>B13*D13</f>
        <v>0</v>
      </c>
      <c r="L13" t="e">
        <f>SUMIFS(K:K,E:E,"&lt;="&amp;G13,E:E,"&gt;"&amp;G12)/J13</f>
        <v>#DIV/0!</v>
      </c>
      <c r="M13">
        <f t="shared" si="5"/>
        <v>0</v>
      </c>
    </row>
    <row r="14" spans="1:13" x14ac:dyDescent="0.2">
      <c r="A14">
        <v>21.17</v>
      </c>
      <c r="B14">
        <v>774.29</v>
      </c>
      <c r="C14">
        <f t="shared" si="6"/>
        <v>2.0000000000003126E-2</v>
      </c>
      <c r="D14">
        <f t="shared" si="7"/>
        <v>1.8001800180020818E-3</v>
      </c>
      <c r="E14">
        <f t="shared" si="1"/>
        <v>1.1669666966696773E-2</v>
      </c>
      <c r="F14">
        <v>2.3730000000000001E-2</v>
      </c>
      <c r="G14" s="2">
        <f t="shared" si="2"/>
        <v>0.15680000000000002</v>
      </c>
      <c r="H14">
        <f t="shared" si="3"/>
        <v>0</v>
      </c>
      <c r="I14">
        <f t="shared" si="4"/>
        <v>0</v>
      </c>
      <c r="J14">
        <f>SUMIFS(B:B,E:E,"&lt;="&amp;G14,E:E,"&gt;"&amp;G13)</f>
        <v>0</v>
      </c>
      <c r="K14">
        <f>B14*D14</f>
        <v>1.3938613861388318</v>
      </c>
      <c r="L14" t="e">
        <f>SUMIFS(K:K,E:E,"&lt;="&amp;G14,E:E,"&gt;"&amp;G13)/J14</f>
        <v>#DIV/0!</v>
      </c>
      <c r="M14">
        <f t="shared" si="5"/>
        <v>0</v>
      </c>
    </row>
    <row r="15" spans="1:13" x14ac:dyDescent="0.2">
      <c r="A15">
        <v>21.18</v>
      </c>
      <c r="B15">
        <v>724.28</v>
      </c>
      <c r="C15">
        <f t="shared" si="6"/>
        <v>3.0000000000001137E-2</v>
      </c>
      <c r="D15">
        <f t="shared" si="7"/>
        <v>2.7002700270028026E-3</v>
      </c>
      <c r="E15">
        <f t="shared" si="1"/>
        <v>1.2004500450045042E-2</v>
      </c>
      <c r="F15">
        <v>0.18110999999999999</v>
      </c>
      <c r="G15" s="2">
        <f t="shared" si="2"/>
        <v>0.16986666666666669</v>
      </c>
      <c r="H15">
        <f t="shared" si="3"/>
        <v>0</v>
      </c>
      <c r="I15">
        <f t="shared" si="4"/>
        <v>0.13891202585417053</v>
      </c>
      <c r="J15">
        <f>SUMIFS(B:B,E:E,"&lt;="&amp;G15,E:E,"&gt;"&amp;G14)</f>
        <v>66.710000000000008</v>
      </c>
      <c r="K15">
        <f>B15*D15</f>
        <v>1.9557515751575898</v>
      </c>
      <c r="L15">
        <f>SUMIFS(K:K,E:E,"&lt;="&amp;G15,E:E,"&gt;"&amp;G14)/J15</f>
        <v>0.42406004953665816</v>
      </c>
      <c r="M15">
        <f t="shared" si="5"/>
        <v>0.42406004953665816</v>
      </c>
    </row>
    <row r="16" spans="1:13" x14ac:dyDescent="0.2">
      <c r="A16">
        <v>21.2</v>
      </c>
      <c r="B16">
        <v>651.83000000000004</v>
      </c>
      <c r="C16">
        <f t="shared" si="6"/>
        <v>5.0000000000000711E-2</v>
      </c>
      <c r="D16">
        <f t="shared" si="7"/>
        <v>4.5004500450045648E-3</v>
      </c>
      <c r="E16">
        <f t="shared" si="1"/>
        <v>1.2674167416741697E-2</v>
      </c>
      <c r="F16">
        <v>0.18110999999999999</v>
      </c>
      <c r="G16" s="2">
        <f t="shared" si="2"/>
        <v>0.18293333333333336</v>
      </c>
      <c r="H16">
        <f t="shared" si="3"/>
        <v>4</v>
      </c>
      <c r="I16">
        <f t="shared" si="4"/>
        <v>2.6041996368421927</v>
      </c>
      <c r="J16">
        <f>SUMIFS(B:B,E:E,"&lt;="&amp;G16,E:E,"&gt;"&amp;G15)</f>
        <v>1250.6199999999997</v>
      </c>
      <c r="K16">
        <f>B16*D16</f>
        <v>2.9335283528353258</v>
      </c>
      <c r="L16">
        <f>SUMIFS(K:K,E:E,"&lt;="&amp;G16,E:E,"&gt;"&amp;G15)/J16</f>
        <v>0.44057591539007107</v>
      </c>
      <c r="M16">
        <f t="shared" si="5"/>
        <v>0.44057591539007107</v>
      </c>
    </row>
    <row r="17" spans="1:13" x14ac:dyDescent="0.2">
      <c r="A17">
        <v>21.22</v>
      </c>
      <c r="B17">
        <v>563.14</v>
      </c>
      <c r="C17">
        <f t="shared" si="6"/>
        <v>7.0000000000000284E-2</v>
      </c>
      <c r="D17">
        <f t="shared" si="7"/>
        <v>6.3006300630063265E-3</v>
      </c>
      <c r="E17">
        <f t="shared" si="1"/>
        <v>1.3343834383438353E-2</v>
      </c>
      <c r="F17">
        <v>0.18253</v>
      </c>
      <c r="G17" s="2">
        <f t="shared" si="2"/>
        <v>0.19600000000000004</v>
      </c>
      <c r="H17">
        <f>COUNTIFS(F:F,"&gt;"&amp;G16)</f>
        <v>8</v>
      </c>
      <c r="I17">
        <f t="shared" si="4"/>
        <v>2.5043312399007158</v>
      </c>
      <c r="J17">
        <f>SUMIFS(B:B,E:E,"&gt;"&amp;G16)</f>
        <v>1202.6600000000003</v>
      </c>
      <c r="K17">
        <f>B17*D17</f>
        <v>3.5481368136813827</v>
      </c>
      <c r="L17">
        <f>SUMIFS(K:K,E:E,"&gt;"&amp;G16)/J17</f>
        <v>0.48345993114602592</v>
      </c>
      <c r="M17">
        <f t="shared" si="5"/>
        <v>0.48345993114602592</v>
      </c>
    </row>
    <row r="18" spans="1:13" x14ac:dyDescent="0.2">
      <c r="A18">
        <v>21.23</v>
      </c>
      <c r="B18">
        <v>461.75</v>
      </c>
      <c r="C18">
        <f t="shared" si="6"/>
        <v>8.0000000000001847E-2</v>
      </c>
      <c r="D18">
        <f t="shared" si="7"/>
        <v>7.2007200720073669E-3</v>
      </c>
      <c r="E18">
        <f t="shared" si="1"/>
        <v>1.367866786678674E-2</v>
      </c>
      <c r="F18">
        <v>0.18253</v>
      </c>
      <c r="G18" s="2"/>
      <c r="K18">
        <f>B18*D18</f>
        <v>3.3249324932494018</v>
      </c>
    </row>
    <row r="19" spans="1:13" x14ac:dyDescent="0.2">
      <c r="A19">
        <v>21.25</v>
      </c>
      <c r="B19">
        <v>353.05</v>
      </c>
      <c r="C19">
        <f t="shared" si="6"/>
        <v>0.10000000000000142</v>
      </c>
      <c r="D19">
        <f t="shared" si="7"/>
        <v>9.0009000900091295E-3</v>
      </c>
      <c r="E19">
        <f t="shared" si="1"/>
        <v>1.4348334833483396E-2</v>
      </c>
      <c r="F19">
        <v>0.18395</v>
      </c>
      <c r="G19" s="2"/>
      <c r="K19">
        <f>B19*D19</f>
        <v>3.1777677767777233</v>
      </c>
    </row>
    <row r="20" spans="1:13" x14ac:dyDescent="0.2">
      <c r="A20">
        <v>21.27</v>
      </c>
      <c r="B20">
        <v>246.64</v>
      </c>
      <c r="C20">
        <f t="shared" si="6"/>
        <v>0.12000000000000099</v>
      </c>
      <c r="D20">
        <f t="shared" si="7"/>
        <v>1.0801080108010891E-2</v>
      </c>
      <c r="E20">
        <f t="shared" si="1"/>
        <v>1.501800180018005E-2</v>
      </c>
      <c r="F20">
        <v>0.18395</v>
      </c>
      <c r="G20" s="2"/>
      <c r="K20">
        <f>B20*D20</f>
        <v>2.6639783978398062</v>
      </c>
    </row>
    <row r="21" spans="1:13" x14ac:dyDescent="0.2">
      <c r="A21">
        <v>21.28</v>
      </c>
      <c r="B21">
        <v>154.56</v>
      </c>
      <c r="C21">
        <f t="shared" si="6"/>
        <v>0.13000000000000256</v>
      </c>
      <c r="D21">
        <f t="shared" si="7"/>
        <v>1.1701170117011932E-2</v>
      </c>
      <c r="E21">
        <f t="shared" si="1"/>
        <v>1.5352835283528439E-2</v>
      </c>
      <c r="F21">
        <v>0.18453</v>
      </c>
      <c r="G21" s="2"/>
      <c r="K21">
        <f>B21*D21</f>
        <v>1.8085328532853642</v>
      </c>
    </row>
    <row r="22" spans="1:13" x14ac:dyDescent="0.2">
      <c r="A22">
        <v>21.3</v>
      </c>
      <c r="B22">
        <v>86.03</v>
      </c>
      <c r="C22">
        <f t="shared" si="6"/>
        <v>0.15000000000000213</v>
      </c>
      <c r="D22">
        <f t="shared" si="7"/>
        <v>1.3501350135013693E-2</v>
      </c>
      <c r="E22">
        <f t="shared" si="1"/>
        <v>1.6022502250225092E-2</v>
      </c>
      <c r="F22">
        <v>0.18453</v>
      </c>
      <c r="G22" s="2"/>
      <c r="K22">
        <f>B22*D22</f>
        <v>1.161521152115228</v>
      </c>
    </row>
    <row r="23" spans="1:13" x14ac:dyDescent="0.2">
      <c r="A23">
        <v>21.32</v>
      </c>
      <c r="B23">
        <v>42.36</v>
      </c>
      <c r="C23">
        <f t="shared" si="6"/>
        <v>0.17000000000000171</v>
      </c>
      <c r="D23">
        <f t="shared" si="7"/>
        <v>1.5301530153015455E-2</v>
      </c>
      <c r="E23">
        <f t="shared" si="1"/>
        <v>1.6692169216921748E-2</v>
      </c>
      <c r="F23">
        <v>0.18595</v>
      </c>
      <c r="K23">
        <f>B23*D23</f>
        <v>0.6481728172817347</v>
      </c>
    </row>
    <row r="24" spans="1:13" x14ac:dyDescent="0.2">
      <c r="A24">
        <v>21.33</v>
      </c>
      <c r="B24">
        <v>19.18</v>
      </c>
      <c r="C24">
        <f t="shared" si="6"/>
        <v>0.17999999999999972</v>
      </c>
      <c r="D24">
        <f t="shared" si="7"/>
        <v>1.6201620162016178E-2</v>
      </c>
      <c r="E24">
        <f t="shared" si="1"/>
        <v>1.7027002700270018E-2</v>
      </c>
      <c r="F24">
        <v>0.18595</v>
      </c>
      <c r="K24">
        <f>B24*D24</f>
        <v>0.31074707470747032</v>
      </c>
    </row>
    <row r="25" spans="1:13" x14ac:dyDescent="0.2">
      <c r="A25">
        <v>21.35</v>
      </c>
      <c r="B25">
        <v>9.92</v>
      </c>
      <c r="C25">
        <f t="shared" si="6"/>
        <v>0.20000000000000284</v>
      </c>
      <c r="D25">
        <f t="shared" si="7"/>
        <v>1.8001800180018259E-2</v>
      </c>
      <c r="E25">
        <f t="shared" si="1"/>
        <v>1.7696669666966793E-2</v>
      </c>
      <c r="F25">
        <v>0.18737000000000001</v>
      </c>
      <c r="K25">
        <f>B25*D25</f>
        <v>0.17857785778578114</v>
      </c>
    </row>
    <row r="26" spans="1:13" x14ac:dyDescent="0.2">
      <c r="A26">
        <v>21.37</v>
      </c>
      <c r="B26">
        <v>7.85</v>
      </c>
      <c r="C26">
        <f t="shared" si="6"/>
        <v>0.22000000000000242</v>
      </c>
      <c r="D26">
        <f t="shared" si="7"/>
        <v>1.9801980198020021E-2</v>
      </c>
      <c r="E26">
        <f t="shared" si="1"/>
        <v>1.8366336633663445E-2</v>
      </c>
      <c r="F26">
        <v>0.18737000000000001</v>
      </c>
      <c r="K26">
        <f>B26*D26</f>
        <v>0.15544554455445717</v>
      </c>
    </row>
    <row r="27" spans="1:13" x14ac:dyDescent="0.2">
      <c r="A27">
        <v>21.38</v>
      </c>
      <c r="B27">
        <v>7.84</v>
      </c>
      <c r="C27">
        <f t="shared" si="6"/>
        <v>0.23000000000000043</v>
      </c>
      <c r="D27">
        <f t="shared" si="7"/>
        <v>2.070207020702074E-2</v>
      </c>
      <c r="E27">
        <f t="shared" si="1"/>
        <v>1.8701170117011716E-2</v>
      </c>
      <c r="K27">
        <f>B27*D27</f>
        <v>0.16230423042304259</v>
      </c>
    </row>
    <row r="28" spans="1:13" x14ac:dyDescent="0.2">
      <c r="A28">
        <v>21.4</v>
      </c>
      <c r="B28">
        <v>7.78</v>
      </c>
      <c r="C28">
        <f t="shared" si="6"/>
        <v>0.25</v>
      </c>
      <c r="D28">
        <f t="shared" si="7"/>
        <v>2.2502250225022502E-2</v>
      </c>
      <c r="E28">
        <f t="shared" si="1"/>
        <v>1.9370837083708368E-2</v>
      </c>
      <c r="K28">
        <f>B28*D28</f>
        <v>0.17506750675067506</v>
      </c>
    </row>
    <row r="29" spans="1:13" x14ac:dyDescent="0.2">
      <c r="A29">
        <v>21.42</v>
      </c>
      <c r="B29">
        <v>7.7</v>
      </c>
      <c r="C29">
        <f t="shared" si="6"/>
        <v>0.27000000000000313</v>
      </c>
      <c r="D29">
        <f t="shared" si="7"/>
        <v>2.4302430243024586E-2</v>
      </c>
      <c r="E29">
        <f t="shared" si="1"/>
        <v>2.0040504050405146E-2</v>
      </c>
      <c r="K29">
        <f>B29*D29</f>
        <v>0.18712871287128932</v>
      </c>
    </row>
    <row r="30" spans="1:13" x14ac:dyDescent="0.2">
      <c r="A30">
        <v>21.43</v>
      </c>
      <c r="B30">
        <v>8.06</v>
      </c>
      <c r="C30">
        <f t="shared" si="6"/>
        <v>0.28000000000000114</v>
      </c>
      <c r="D30">
        <f t="shared" si="7"/>
        <v>2.5202520252025306E-2</v>
      </c>
      <c r="E30">
        <f t="shared" si="1"/>
        <v>2.0375337533753413E-2</v>
      </c>
      <c r="K30">
        <f>B30*D30</f>
        <v>0.20313231323132397</v>
      </c>
    </row>
    <row r="31" spans="1:13" x14ac:dyDescent="0.2">
      <c r="A31">
        <v>21.45</v>
      </c>
      <c r="B31">
        <v>9.2899999999999991</v>
      </c>
      <c r="C31">
        <f t="shared" si="6"/>
        <v>0.30000000000000071</v>
      </c>
      <c r="D31">
        <f t="shared" si="7"/>
        <v>2.7002700270027068E-2</v>
      </c>
      <c r="E31">
        <f t="shared" si="1"/>
        <v>2.1045004500450069E-2</v>
      </c>
      <c r="K31">
        <f>B31*D31</f>
        <v>0.25085508550855146</v>
      </c>
    </row>
    <row r="32" spans="1:13" x14ac:dyDescent="0.2">
      <c r="A32">
        <v>21.47</v>
      </c>
      <c r="B32">
        <v>11.44</v>
      </c>
      <c r="C32">
        <f t="shared" si="6"/>
        <v>0.32000000000000028</v>
      </c>
      <c r="D32">
        <f t="shared" si="7"/>
        <v>2.8802880288028829E-2</v>
      </c>
      <c r="E32">
        <f t="shared" si="1"/>
        <v>2.1714671467146722E-2</v>
      </c>
      <c r="K32">
        <f>B32*D32</f>
        <v>0.3295049504950498</v>
      </c>
    </row>
    <row r="33" spans="1:11" x14ac:dyDescent="0.2">
      <c r="A33">
        <v>21.48</v>
      </c>
      <c r="B33">
        <v>14.42</v>
      </c>
      <c r="C33">
        <f t="shared" si="6"/>
        <v>0.33000000000000185</v>
      </c>
      <c r="D33">
        <f t="shared" si="7"/>
        <v>2.9702970297029872E-2</v>
      </c>
      <c r="E33">
        <f t="shared" si="1"/>
        <v>2.2049504950495111E-2</v>
      </c>
      <c r="K33">
        <f>B33*D33</f>
        <v>0.42831683168317075</v>
      </c>
    </row>
    <row r="34" spans="1:11" x14ac:dyDescent="0.2">
      <c r="A34">
        <v>21.5</v>
      </c>
      <c r="B34">
        <v>18.75</v>
      </c>
      <c r="C34">
        <f t="shared" ref="C34:C65" si="8">A34-21.15</f>
        <v>0.35000000000000142</v>
      </c>
      <c r="D34">
        <f t="shared" si="7"/>
        <v>3.1503150315031633E-2</v>
      </c>
      <c r="E34">
        <f t="shared" si="1"/>
        <v>2.2719171917191767E-2</v>
      </c>
      <c r="K34">
        <f>B34*D34</f>
        <v>0.59068406840684318</v>
      </c>
    </row>
    <row r="35" spans="1:11" x14ac:dyDescent="0.2">
      <c r="A35">
        <v>21.52</v>
      </c>
      <c r="B35">
        <v>25.72</v>
      </c>
      <c r="C35">
        <f t="shared" si="8"/>
        <v>0.37000000000000099</v>
      </c>
      <c r="D35">
        <f t="shared" si="7"/>
        <v>3.3303330333033392E-2</v>
      </c>
      <c r="E35">
        <f t="shared" si="1"/>
        <v>2.3388838883888423E-2</v>
      </c>
      <c r="K35">
        <f>B35*D35</f>
        <v>0.85656165616561875</v>
      </c>
    </row>
    <row r="36" spans="1:11" x14ac:dyDescent="0.2">
      <c r="A36">
        <v>21.53</v>
      </c>
      <c r="B36">
        <v>36.74</v>
      </c>
      <c r="C36">
        <f t="shared" si="8"/>
        <v>0.38000000000000256</v>
      </c>
      <c r="D36">
        <f t="shared" si="7"/>
        <v>3.4203420342034434E-2</v>
      </c>
      <c r="E36">
        <f t="shared" si="1"/>
        <v>2.3723672367236808E-2</v>
      </c>
      <c r="K36">
        <f>B36*D36</f>
        <v>1.2566336633663451</v>
      </c>
    </row>
    <row r="37" spans="1:11" x14ac:dyDescent="0.2">
      <c r="A37">
        <v>21.55</v>
      </c>
      <c r="B37">
        <v>52.26</v>
      </c>
      <c r="C37">
        <f t="shared" si="8"/>
        <v>0.40000000000000213</v>
      </c>
      <c r="D37">
        <f t="shared" si="7"/>
        <v>3.6003600360036199E-2</v>
      </c>
      <c r="E37">
        <f t="shared" si="1"/>
        <v>2.4393339333933464E-2</v>
      </c>
      <c r="K37">
        <f>B37*D37</f>
        <v>1.8815481548154918</v>
      </c>
    </row>
    <row r="38" spans="1:11" x14ac:dyDescent="0.2">
      <c r="A38">
        <v>21.57</v>
      </c>
      <c r="B38">
        <v>70.260000000000005</v>
      </c>
      <c r="C38">
        <f t="shared" si="8"/>
        <v>0.42000000000000171</v>
      </c>
      <c r="D38">
        <f t="shared" si="7"/>
        <v>3.7803780378037957E-2</v>
      </c>
      <c r="E38">
        <f t="shared" si="1"/>
        <v>2.5063006300630117E-2</v>
      </c>
      <c r="K38">
        <f>B38*D38</f>
        <v>2.6560936093609469</v>
      </c>
    </row>
    <row r="39" spans="1:11" x14ac:dyDescent="0.2">
      <c r="A39">
        <v>21.58</v>
      </c>
      <c r="B39">
        <v>87.25</v>
      </c>
      <c r="C39">
        <f t="shared" si="8"/>
        <v>0.42999999999999972</v>
      </c>
      <c r="D39">
        <f t="shared" si="7"/>
        <v>3.870387038703868E-2</v>
      </c>
      <c r="E39">
        <f t="shared" si="1"/>
        <v>2.5397839783978388E-2</v>
      </c>
      <c r="K39">
        <f>B39*D39</f>
        <v>3.376912691269125</v>
      </c>
    </row>
    <row r="40" spans="1:11" x14ac:dyDescent="0.2">
      <c r="A40">
        <v>21.6</v>
      </c>
      <c r="B40">
        <v>99.72</v>
      </c>
      <c r="C40">
        <f t="shared" si="8"/>
        <v>0.45000000000000284</v>
      </c>
      <c r="D40">
        <f t="shared" si="7"/>
        <v>4.0504050405040765E-2</v>
      </c>
      <c r="E40">
        <f t="shared" si="1"/>
        <v>2.6067506750675165E-2</v>
      </c>
      <c r="K40">
        <f>B40*D40</f>
        <v>4.0390639063906653</v>
      </c>
    </row>
    <row r="41" spans="1:11" x14ac:dyDescent="0.2">
      <c r="A41">
        <v>21.62</v>
      </c>
      <c r="B41">
        <v>105.38</v>
      </c>
      <c r="C41">
        <f t="shared" si="8"/>
        <v>0.47000000000000242</v>
      </c>
      <c r="D41">
        <f t="shared" si="7"/>
        <v>4.2304230423042523E-2</v>
      </c>
      <c r="E41">
        <f t="shared" si="1"/>
        <v>2.6737173717371818E-2</v>
      </c>
      <c r="K41">
        <f>B41*D41</f>
        <v>4.4580198019802211</v>
      </c>
    </row>
    <row r="42" spans="1:11" x14ac:dyDescent="0.2">
      <c r="A42">
        <v>21.63</v>
      </c>
      <c r="B42">
        <v>105.12</v>
      </c>
      <c r="C42">
        <f t="shared" si="8"/>
        <v>0.48000000000000043</v>
      </c>
      <c r="D42">
        <f t="shared" si="7"/>
        <v>4.3204320432043246E-2</v>
      </c>
      <c r="E42">
        <f t="shared" si="1"/>
        <v>2.7072007200720085E-2</v>
      </c>
      <c r="K42">
        <f>B42*D42</f>
        <v>4.5416381638163861</v>
      </c>
    </row>
    <row r="43" spans="1:11" x14ac:dyDescent="0.2">
      <c r="A43">
        <v>21.65</v>
      </c>
      <c r="B43">
        <v>102.29</v>
      </c>
      <c r="C43">
        <f t="shared" si="8"/>
        <v>0.5</v>
      </c>
      <c r="D43">
        <f t="shared" si="7"/>
        <v>4.5004500450045004E-2</v>
      </c>
      <c r="E43">
        <f t="shared" si="1"/>
        <v>2.7741674167416741E-2</v>
      </c>
      <c r="K43">
        <f>B43*D43</f>
        <v>4.6035103510351041</v>
      </c>
    </row>
    <row r="44" spans="1:11" x14ac:dyDescent="0.2">
      <c r="A44">
        <v>21.67</v>
      </c>
      <c r="B44">
        <v>98.5</v>
      </c>
      <c r="C44">
        <f t="shared" si="8"/>
        <v>0.52000000000000313</v>
      </c>
      <c r="D44">
        <f t="shared" si="7"/>
        <v>4.6804680468047088E-2</v>
      </c>
      <c r="E44">
        <f t="shared" si="1"/>
        <v>2.8411341134113515E-2</v>
      </c>
      <c r="K44">
        <f>B44*D44</f>
        <v>4.6102610261026378</v>
      </c>
    </row>
    <row r="45" spans="1:11" x14ac:dyDescent="0.2">
      <c r="A45">
        <v>21.68</v>
      </c>
      <c r="B45">
        <v>94.24</v>
      </c>
      <c r="C45">
        <f t="shared" si="8"/>
        <v>0.53000000000000114</v>
      </c>
      <c r="D45">
        <f t="shared" si="7"/>
        <v>4.7704770477047811E-2</v>
      </c>
      <c r="E45">
        <f t="shared" si="1"/>
        <v>2.8746174617461786E-2</v>
      </c>
      <c r="K45">
        <f t="shared" ref="K45:K67" si="9">B45*D45</f>
        <v>4.4956975697569854</v>
      </c>
    </row>
    <row r="46" spans="1:11" x14ac:dyDescent="0.2">
      <c r="A46">
        <v>21.7</v>
      </c>
      <c r="B46">
        <v>88.58</v>
      </c>
      <c r="C46">
        <f t="shared" si="8"/>
        <v>0.55000000000000071</v>
      </c>
      <c r="D46">
        <f t="shared" si="7"/>
        <v>4.950495049504957E-2</v>
      </c>
      <c r="E46">
        <f t="shared" si="1"/>
        <v>2.9415841584158438E-2</v>
      </c>
      <c r="K46">
        <f t="shared" si="9"/>
        <v>4.3851485148514904</v>
      </c>
    </row>
    <row r="47" spans="1:11" x14ac:dyDescent="0.2">
      <c r="A47">
        <v>21.72</v>
      </c>
      <c r="B47">
        <v>79.849999999999994</v>
      </c>
      <c r="C47">
        <f t="shared" si="8"/>
        <v>0.57000000000000028</v>
      </c>
      <c r="D47">
        <f t="shared" si="7"/>
        <v>5.1305130513051335E-2</v>
      </c>
      <c r="E47">
        <f t="shared" si="1"/>
        <v>3.0085508550855095E-2</v>
      </c>
      <c r="K47">
        <f t="shared" si="9"/>
        <v>4.096714671467149</v>
      </c>
    </row>
    <row r="48" spans="1:11" x14ac:dyDescent="0.2">
      <c r="A48">
        <v>21.73</v>
      </c>
      <c r="B48">
        <v>67.41</v>
      </c>
      <c r="C48">
        <f t="shared" si="8"/>
        <v>0.58000000000000185</v>
      </c>
      <c r="D48">
        <f t="shared" si="7"/>
        <v>5.2205220522052377E-2</v>
      </c>
      <c r="E48">
        <f t="shared" si="1"/>
        <v>3.0420342034203483E-2</v>
      </c>
      <c r="K48">
        <f t="shared" si="9"/>
        <v>3.5191539153915508</v>
      </c>
    </row>
    <row r="49" spans="1:11" x14ac:dyDescent="0.2">
      <c r="A49">
        <v>21.75</v>
      </c>
      <c r="B49">
        <v>52.87</v>
      </c>
      <c r="C49">
        <f t="shared" si="8"/>
        <v>0.60000000000000142</v>
      </c>
      <c r="D49">
        <f t="shared" si="7"/>
        <v>5.4005400540054135E-2</v>
      </c>
      <c r="E49">
        <f t="shared" si="1"/>
        <v>3.1090009000900136E-2</v>
      </c>
      <c r="K49">
        <f t="shared" si="9"/>
        <v>2.8552655265526621</v>
      </c>
    </row>
    <row r="50" spans="1:11" x14ac:dyDescent="0.2">
      <c r="A50">
        <v>21.77</v>
      </c>
      <c r="B50">
        <v>39.25</v>
      </c>
      <c r="C50">
        <f t="shared" si="8"/>
        <v>0.62000000000000099</v>
      </c>
      <c r="D50">
        <f t="shared" si="7"/>
        <v>5.5805580558055901E-2</v>
      </c>
      <c r="E50">
        <f t="shared" si="1"/>
        <v>3.1759675967596795E-2</v>
      </c>
      <c r="K50">
        <f t="shared" si="9"/>
        <v>2.1903690369036939</v>
      </c>
    </row>
    <row r="51" spans="1:11" x14ac:dyDescent="0.2">
      <c r="A51">
        <v>21.78</v>
      </c>
      <c r="B51">
        <v>28.81</v>
      </c>
      <c r="C51">
        <f t="shared" si="8"/>
        <v>0.63000000000000256</v>
      </c>
      <c r="D51">
        <f t="shared" si="7"/>
        <v>5.6705670567056936E-2</v>
      </c>
      <c r="E51">
        <f t="shared" si="1"/>
        <v>3.2094509450945177E-2</v>
      </c>
      <c r="K51">
        <f t="shared" si="9"/>
        <v>1.6336903690369102</v>
      </c>
    </row>
    <row r="52" spans="1:11" x14ac:dyDescent="0.2">
      <c r="A52">
        <v>21.8</v>
      </c>
      <c r="B52">
        <v>21.83</v>
      </c>
      <c r="C52">
        <f t="shared" si="8"/>
        <v>0.65000000000000213</v>
      </c>
      <c r="D52">
        <f t="shared" si="7"/>
        <v>5.8505850585058701E-2</v>
      </c>
      <c r="E52">
        <f t="shared" si="1"/>
        <v>3.2764176417641837E-2</v>
      </c>
      <c r="K52">
        <f t="shared" si="9"/>
        <v>1.2771827182718314</v>
      </c>
    </row>
    <row r="53" spans="1:11" x14ac:dyDescent="0.2">
      <c r="A53">
        <v>21.82</v>
      </c>
      <c r="B53">
        <v>17.34</v>
      </c>
      <c r="C53">
        <f t="shared" si="8"/>
        <v>0.67000000000000171</v>
      </c>
      <c r="D53">
        <f t="shared" si="7"/>
        <v>6.0306030603060459E-2</v>
      </c>
      <c r="E53">
        <f t="shared" si="1"/>
        <v>3.3433843384338489E-2</v>
      </c>
      <c r="K53">
        <f t="shared" si="9"/>
        <v>1.0457065706570683</v>
      </c>
    </row>
    <row r="54" spans="1:11" x14ac:dyDescent="0.2">
      <c r="A54">
        <v>21.83</v>
      </c>
      <c r="B54">
        <v>14.24</v>
      </c>
      <c r="C54">
        <f t="shared" si="8"/>
        <v>0.67999999999999972</v>
      </c>
      <c r="D54">
        <f t="shared" si="7"/>
        <v>6.1206120612061182E-2</v>
      </c>
      <c r="E54">
        <f t="shared" si="1"/>
        <v>3.376867686768676E-2</v>
      </c>
      <c r="K54">
        <f t="shared" si="9"/>
        <v>0.87157515751575121</v>
      </c>
    </row>
    <row r="55" spans="1:11" x14ac:dyDescent="0.2">
      <c r="A55">
        <v>21.85</v>
      </c>
      <c r="B55">
        <v>11.81</v>
      </c>
      <c r="C55">
        <f t="shared" si="8"/>
        <v>0.70000000000000284</v>
      </c>
      <c r="D55">
        <f t="shared" si="7"/>
        <v>6.3006300630063267E-2</v>
      </c>
      <c r="E55">
        <f t="shared" si="1"/>
        <v>3.4438343834383531E-2</v>
      </c>
      <c r="K55">
        <f t="shared" si="9"/>
        <v>0.74410441044104725</v>
      </c>
    </row>
    <row r="56" spans="1:11" x14ac:dyDescent="0.2">
      <c r="A56">
        <v>21.87</v>
      </c>
      <c r="B56">
        <v>10.75</v>
      </c>
      <c r="C56">
        <f t="shared" si="8"/>
        <v>0.72000000000000242</v>
      </c>
      <c r="D56">
        <f t="shared" si="7"/>
        <v>6.4806480648065032E-2</v>
      </c>
      <c r="E56">
        <f t="shared" si="1"/>
        <v>3.510801080108019E-2</v>
      </c>
      <c r="K56">
        <f t="shared" si="9"/>
        <v>0.69666966696669907</v>
      </c>
    </row>
    <row r="57" spans="1:11" x14ac:dyDescent="0.2">
      <c r="A57">
        <v>21.88</v>
      </c>
      <c r="B57">
        <v>10.82</v>
      </c>
      <c r="C57">
        <f t="shared" si="8"/>
        <v>0.73000000000000043</v>
      </c>
      <c r="D57">
        <f t="shared" si="7"/>
        <v>6.5706570657065755E-2</v>
      </c>
      <c r="E57">
        <f t="shared" si="1"/>
        <v>3.5442844284428461E-2</v>
      </c>
      <c r="K57">
        <f t="shared" si="9"/>
        <v>0.71094509450945154</v>
      </c>
    </row>
    <row r="58" spans="1:11" x14ac:dyDescent="0.2">
      <c r="A58">
        <v>21.9</v>
      </c>
      <c r="B58">
        <v>10.74</v>
      </c>
      <c r="C58">
        <f t="shared" si="8"/>
        <v>0.75</v>
      </c>
      <c r="D58">
        <f t="shared" si="7"/>
        <v>6.7506750675067506E-2</v>
      </c>
      <c r="E58">
        <f t="shared" si="1"/>
        <v>3.6112511251125107E-2</v>
      </c>
      <c r="K58">
        <f t="shared" si="9"/>
        <v>0.72502250225022502</v>
      </c>
    </row>
    <row r="59" spans="1:11" x14ac:dyDescent="0.2">
      <c r="A59">
        <v>21.92</v>
      </c>
      <c r="B59">
        <v>10.42</v>
      </c>
      <c r="C59">
        <f t="shared" si="8"/>
        <v>0.77000000000000313</v>
      </c>
      <c r="D59">
        <f t="shared" si="7"/>
        <v>6.9306930693069591E-2</v>
      </c>
      <c r="E59">
        <f t="shared" si="1"/>
        <v>3.6782178217821884E-2</v>
      </c>
      <c r="K59">
        <f t="shared" si="9"/>
        <v>0.72217821782178515</v>
      </c>
    </row>
    <row r="60" spans="1:11" x14ac:dyDescent="0.2">
      <c r="A60">
        <v>21.93</v>
      </c>
      <c r="B60">
        <v>9.92</v>
      </c>
      <c r="C60">
        <f t="shared" si="8"/>
        <v>0.78000000000000114</v>
      </c>
      <c r="D60">
        <f t="shared" si="7"/>
        <v>7.0207020702070314E-2</v>
      </c>
      <c r="E60">
        <f t="shared" si="1"/>
        <v>3.7117011701170155E-2</v>
      </c>
      <c r="K60">
        <f t="shared" si="9"/>
        <v>0.69645364536453747</v>
      </c>
    </row>
    <row r="61" spans="1:11" x14ac:dyDescent="0.2">
      <c r="A61">
        <v>21.95</v>
      </c>
      <c r="B61">
        <v>9.3800000000000008</v>
      </c>
      <c r="C61">
        <f t="shared" si="8"/>
        <v>0.80000000000000071</v>
      </c>
      <c r="D61">
        <f t="shared" si="7"/>
        <v>7.2007200720072079E-2</v>
      </c>
      <c r="E61">
        <f t="shared" si="1"/>
        <v>3.7786678667866808E-2</v>
      </c>
      <c r="K61">
        <f t="shared" si="9"/>
        <v>0.67542754275427619</v>
      </c>
    </row>
    <row r="62" spans="1:11" x14ac:dyDescent="0.2">
      <c r="A62">
        <v>21.97</v>
      </c>
      <c r="B62">
        <v>8.9700000000000006</v>
      </c>
      <c r="C62">
        <f t="shared" si="8"/>
        <v>0.82000000000000028</v>
      </c>
      <c r="D62">
        <f t="shared" si="7"/>
        <v>7.380738073807383E-2</v>
      </c>
      <c r="E62">
        <f t="shared" si="1"/>
        <v>3.845634563456346E-2</v>
      </c>
      <c r="K62">
        <f t="shared" si="9"/>
        <v>0.66205220522052233</v>
      </c>
    </row>
    <row r="63" spans="1:11" x14ac:dyDescent="0.2">
      <c r="A63">
        <v>21.98</v>
      </c>
      <c r="B63">
        <v>8.66</v>
      </c>
      <c r="C63">
        <f t="shared" si="8"/>
        <v>0.83000000000000185</v>
      </c>
      <c r="D63">
        <f t="shared" si="7"/>
        <v>7.4707470747074872E-2</v>
      </c>
      <c r="E63">
        <f t="shared" si="1"/>
        <v>3.8791179117911856E-2</v>
      </c>
      <c r="K63">
        <f t="shared" si="9"/>
        <v>0.64696669666966844</v>
      </c>
    </row>
    <row r="64" spans="1:11" x14ac:dyDescent="0.2">
      <c r="A64">
        <v>25.8</v>
      </c>
      <c r="B64">
        <v>1.1499999999999999</v>
      </c>
      <c r="C64">
        <f t="shared" si="8"/>
        <v>4.6500000000000021</v>
      </c>
      <c r="D64">
        <f t="shared" si="7"/>
        <v>0.41854185418541878</v>
      </c>
      <c r="E64">
        <f t="shared" si="1"/>
        <v>0.16669756975697581</v>
      </c>
      <c r="K64">
        <f t="shared" si="9"/>
        <v>0.48132313231323154</v>
      </c>
    </row>
    <row r="65" spans="1:11" x14ac:dyDescent="0.2">
      <c r="A65">
        <v>25.82</v>
      </c>
      <c r="B65">
        <v>4.0199999999999996</v>
      </c>
      <c r="C65">
        <f t="shared" si="8"/>
        <v>4.6700000000000017</v>
      </c>
      <c r="D65">
        <f t="shared" si="7"/>
        <v>0.42034203420342053</v>
      </c>
      <c r="E65">
        <f t="shared" si="1"/>
        <v>0.16736723672367246</v>
      </c>
      <c r="K65">
        <f t="shared" si="9"/>
        <v>1.6897749774977504</v>
      </c>
    </row>
    <row r="66" spans="1:11" x14ac:dyDescent="0.2">
      <c r="A66">
        <v>25.83</v>
      </c>
      <c r="B66">
        <v>7.84</v>
      </c>
      <c r="C66">
        <f t="shared" ref="C66:C97" si="10">A66-21.15</f>
        <v>4.68</v>
      </c>
      <c r="D66">
        <f t="shared" si="7"/>
        <v>0.42124212421242124</v>
      </c>
      <c r="E66">
        <f t="shared" si="1"/>
        <v>0.16770207020702071</v>
      </c>
      <c r="K66">
        <f t="shared" si="9"/>
        <v>3.3025382538253827</v>
      </c>
    </row>
    <row r="67" spans="1:11" x14ac:dyDescent="0.2">
      <c r="A67">
        <v>25.85</v>
      </c>
      <c r="B67">
        <v>11.63</v>
      </c>
      <c r="C67">
        <f t="shared" si="10"/>
        <v>4.7000000000000028</v>
      </c>
      <c r="D67">
        <f t="shared" ref="D67:D127" si="11">C67/11.11</f>
        <v>0.42304230423042333</v>
      </c>
      <c r="E67">
        <f t="shared" ref="E67:E127" si="12">D67*0.372+0.011</f>
        <v>0.16837173717371748</v>
      </c>
      <c r="K67">
        <f t="shared" si="9"/>
        <v>4.9199819981998241</v>
      </c>
    </row>
    <row r="68" spans="1:11" x14ac:dyDescent="0.2">
      <c r="A68">
        <v>25.87</v>
      </c>
      <c r="B68">
        <v>17.29</v>
      </c>
      <c r="C68">
        <f t="shared" si="10"/>
        <v>4.7200000000000024</v>
      </c>
      <c r="D68">
        <f t="shared" si="11"/>
        <v>0.42484248424842508</v>
      </c>
      <c r="E68">
        <f t="shared" si="12"/>
        <v>0.16904140414041413</v>
      </c>
      <c r="K68">
        <f t="shared" ref="K68:K127" si="13">B68*D68</f>
        <v>7.3455265526552695</v>
      </c>
    </row>
    <row r="69" spans="1:11" x14ac:dyDescent="0.2">
      <c r="A69">
        <v>25.88</v>
      </c>
      <c r="B69">
        <v>24.78</v>
      </c>
      <c r="C69">
        <f t="shared" si="10"/>
        <v>4.7300000000000004</v>
      </c>
      <c r="D69">
        <f t="shared" si="11"/>
        <v>0.42574257425742579</v>
      </c>
      <c r="E69">
        <f t="shared" si="12"/>
        <v>0.16937623762376239</v>
      </c>
      <c r="K69">
        <f t="shared" si="13"/>
        <v>10.549900990099012</v>
      </c>
    </row>
    <row r="70" spans="1:11" x14ac:dyDescent="0.2">
      <c r="A70">
        <v>25.9</v>
      </c>
      <c r="B70">
        <v>33.950000000000003</v>
      </c>
      <c r="C70">
        <f t="shared" si="10"/>
        <v>4.75</v>
      </c>
      <c r="D70">
        <f t="shared" si="11"/>
        <v>0.42754275427542754</v>
      </c>
      <c r="E70">
        <f t="shared" si="12"/>
        <v>0.17004590459045904</v>
      </c>
      <c r="K70">
        <f t="shared" si="13"/>
        <v>14.515076507650766</v>
      </c>
    </row>
    <row r="71" spans="1:11" x14ac:dyDescent="0.2">
      <c r="A71">
        <v>25.92</v>
      </c>
      <c r="B71">
        <v>44.81</v>
      </c>
      <c r="C71">
        <f t="shared" si="10"/>
        <v>4.7700000000000031</v>
      </c>
      <c r="D71">
        <f t="shared" si="11"/>
        <v>0.42934293429342962</v>
      </c>
      <c r="E71">
        <f t="shared" si="12"/>
        <v>0.17071557155715583</v>
      </c>
      <c r="K71">
        <f t="shared" si="13"/>
        <v>19.238856885688584</v>
      </c>
    </row>
    <row r="72" spans="1:11" x14ac:dyDescent="0.2">
      <c r="A72">
        <v>25.93</v>
      </c>
      <c r="B72">
        <v>56.74</v>
      </c>
      <c r="C72">
        <f t="shared" si="10"/>
        <v>4.7800000000000011</v>
      </c>
      <c r="D72">
        <f t="shared" si="11"/>
        <v>0.43024302430243039</v>
      </c>
      <c r="E72">
        <f t="shared" si="12"/>
        <v>0.17105040504050412</v>
      </c>
      <c r="K72">
        <f t="shared" si="13"/>
        <v>24.411989198919901</v>
      </c>
    </row>
    <row r="73" spans="1:11" x14ac:dyDescent="0.2">
      <c r="A73">
        <v>25.95</v>
      </c>
      <c r="B73">
        <v>68.72</v>
      </c>
      <c r="C73">
        <f t="shared" si="10"/>
        <v>4.8000000000000007</v>
      </c>
      <c r="D73">
        <f t="shared" si="11"/>
        <v>0.43204320432043214</v>
      </c>
      <c r="E73">
        <f t="shared" si="12"/>
        <v>0.17172007200720077</v>
      </c>
      <c r="K73">
        <f t="shared" si="13"/>
        <v>29.690009000900098</v>
      </c>
    </row>
    <row r="74" spans="1:11" x14ac:dyDescent="0.2">
      <c r="A74">
        <v>25.97</v>
      </c>
      <c r="B74">
        <v>79.900000000000006</v>
      </c>
      <c r="C74">
        <f t="shared" si="10"/>
        <v>4.82</v>
      </c>
      <c r="D74">
        <f t="shared" si="11"/>
        <v>0.43384338433843389</v>
      </c>
      <c r="E74">
        <f t="shared" si="12"/>
        <v>0.17238973897389742</v>
      </c>
      <c r="K74">
        <f t="shared" si="13"/>
        <v>34.66408640864087</v>
      </c>
    </row>
    <row r="75" spans="1:11" x14ac:dyDescent="0.2">
      <c r="A75">
        <v>25.98</v>
      </c>
      <c r="B75">
        <v>89.25</v>
      </c>
      <c r="C75">
        <f t="shared" si="10"/>
        <v>4.8300000000000018</v>
      </c>
      <c r="D75">
        <f t="shared" si="11"/>
        <v>0.43474347434743493</v>
      </c>
      <c r="E75">
        <f t="shared" si="12"/>
        <v>0.17272457245724582</v>
      </c>
      <c r="K75">
        <f t="shared" si="13"/>
        <v>38.800855085508566</v>
      </c>
    </row>
    <row r="76" spans="1:11" x14ac:dyDescent="0.2">
      <c r="A76">
        <v>26</v>
      </c>
      <c r="B76">
        <v>95.26</v>
      </c>
      <c r="C76">
        <f t="shared" si="10"/>
        <v>4.8500000000000014</v>
      </c>
      <c r="D76">
        <f t="shared" si="11"/>
        <v>0.43654365436543668</v>
      </c>
      <c r="E76">
        <f t="shared" si="12"/>
        <v>0.17339423942394244</v>
      </c>
      <c r="K76">
        <f t="shared" si="13"/>
        <v>41.585148514851504</v>
      </c>
    </row>
    <row r="77" spans="1:11" x14ac:dyDescent="0.2">
      <c r="A77">
        <v>26.02</v>
      </c>
      <c r="B77">
        <v>97.02</v>
      </c>
      <c r="C77">
        <f t="shared" si="10"/>
        <v>4.870000000000001</v>
      </c>
      <c r="D77">
        <f t="shared" si="11"/>
        <v>0.43834383438343844</v>
      </c>
      <c r="E77">
        <f t="shared" si="12"/>
        <v>0.17406390639063909</v>
      </c>
      <c r="K77">
        <f t="shared" si="13"/>
        <v>42.528118811881193</v>
      </c>
    </row>
    <row r="78" spans="1:11" x14ac:dyDescent="0.2">
      <c r="A78">
        <v>26.03</v>
      </c>
      <c r="B78">
        <v>94.94</v>
      </c>
      <c r="C78">
        <f t="shared" si="10"/>
        <v>4.8800000000000026</v>
      </c>
      <c r="D78">
        <f t="shared" si="11"/>
        <v>0.43924392439243948</v>
      </c>
      <c r="E78">
        <f t="shared" si="12"/>
        <v>0.17439873987398749</v>
      </c>
      <c r="K78">
        <f t="shared" si="13"/>
        <v>41.701818181818204</v>
      </c>
    </row>
    <row r="79" spans="1:11" x14ac:dyDescent="0.2">
      <c r="A79">
        <v>26.05</v>
      </c>
      <c r="B79">
        <v>89.93</v>
      </c>
      <c r="C79">
        <f t="shared" si="10"/>
        <v>4.9000000000000021</v>
      </c>
      <c r="D79">
        <f t="shared" si="11"/>
        <v>0.44104410441044128</v>
      </c>
      <c r="E79">
        <f t="shared" si="12"/>
        <v>0.17506840684068417</v>
      </c>
      <c r="K79">
        <f t="shared" si="13"/>
        <v>39.663096309630987</v>
      </c>
    </row>
    <row r="80" spans="1:11" x14ac:dyDescent="0.2">
      <c r="A80">
        <v>26.07</v>
      </c>
      <c r="B80">
        <v>82.85</v>
      </c>
      <c r="C80">
        <f t="shared" si="10"/>
        <v>4.9200000000000017</v>
      </c>
      <c r="D80">
        <f t="shared" si="11"/>
        <v>0.44284428442844304</v>
      </c>
      <c r="E80">
        <f t="shared" si="12"/>
        <v>0.17573807380738082</v>
      </c>
      <c r="K80">
        <f t="shared" si="13"/>
        <v>36.689648964896506</v>
      </c>
    </row>
    <row r="81" spans="1:11" x14ac:dyDescent="0.2">
      <c r="A81">
        <v>26.08</v>
      </c>
      <c r="B81">
        <v>74.849999999999994</v>
      </c>
      <c r="C81">
        <f t="shared" si="10"/>
        <v>4.93</v>
      </c>
      <c r="D81">
        <f t="shared" si="11"/>
        <v>0.44374437443744374</v>
      </c>
      <c r="E81">
        <f t="shared" si="12"/>
        <v>0.17607290729072908</v>
      </c>
      <c r="K81">
        <f t="shared" si="13"/>
        <v>33.214266426642659</v>
      </c>
    </row>
    <row r="82" spans="1:11" x14ac:dyDescent="0.2">
      <c r="A82">
        <v>26.1</v>
      </c>
      <c r="B82">
        <v>66.23</v>
      </c>
      <c r="C82">
        <f t="shared" si="10"/>
        <v>4.9500000000000028</v>
      </c>
      <c r="D82">
        <f t="shared" si="11"/>
        <v>0.44554455445544583</v>
      </c>
      <c r="E82">
        <f t="shared" si="12"/>
        <v>0.17674257425742584</v>
      </c>
      <c r="K82">
        <f t="shared" si="13"/>
        <v>29.508415841584178</v>
      </c>
    </row>
    <row r="83" spans="1:11" x14ac:dyDescent="0.2">
      <c r="A83">
        <v>26.12</v>
      </c>
      <c r="B83">
        <v>56.85</v>
      </c>
      <c r="C83">
        <f t="shared" si="10"/>
        <v>4.9700000000000024</v>
      </c>
      <c r="D83">
        <f t="shared" si="11"/>
        <v>0.44734473447344758</v>
      </c>
      <c r="E83">
        <f t="shared" si="12"/>
        <v>0.1774122412241225</v>
      </c>
      <c r="K83">
        <f t="shared" si="13"/>
        <v>25.431548154815495</v>
      </c>
    </row>
    <row r="84" spans="1:11" x14ac:dyDescent="0.2">
      <c r="A84">
        <v>26.13</v>
      </c>
      <c r="B84">
        <v>47.25</v>
      </c>
      <c r="C84">
        <f t="shared" si="10"/>
        <v>4.9800000000000004</v>
      </c>
      <c r="D84">
        <f t="shared" si="11"/>
        <v>0.44824482448244829</v>
      </c>
      <c r="E84">
        <f t="shared" si="12"/>
        <v>0.17774707470747078</v>
      </c>
      <c r="K84">
        <f t="shared" si="13"/>
        <v>21.179567956795683</v>
      </c>
    </row>
    <row r="85" spans="1:11" x14ac:dyDescent="0.2">
      <c r="A85">
        <v>26.15</v>
      </c>
      <c r="B85">
        <v>38.47</v>
      </c>
      <c r="C85">
        <f t="shared" si="10"/>
        <v>5</v>
      </c>
      <c r="D85">
        <f t="shared" si="11"/>
        <v>0.45004500450045004</v>
      </c>
      <c r="E85">
        <f t="shared" si="12"/>
        <v>0.17841674167416743</v>
      </c>
      <c r="K85">
        <f t="shared" si="13"/>
        <v>17.313231323132314</v>
      </c>
    </row>
    <row r="86" spans="1:11" x14ac:dyDescent="0.2">
      <c r="A86">
        <v>26.17</v>
      </c>
      <c r="B86">
        <v>30.86</v>
      </c>
      <c r="C86">
        <f t="shared" si="10"/>
        <v>5.0200000000000031</v>
      </c>
      <c r="D86">
        <f t="shared" si="11"/>
        <v>0.45184518451845213</v>
      </c>
      <c r="E86">
        <f t="shared" si="12"/>
        <v>0.1790864086408642</v>
      </c>
      <c r="K86">
        <f t="shared" si="13"/>
        <v>13.943942394239432</v>
      </c>
    </row>
    <row r="87" spans="1:11" x14ac:dyDescent="0.2">
      <c r="A87">
        <v>26.18</v>
      </c>
      <c r="B87">
        <v>24.26</v>
      </c>
      <c r="C87">
        <f t="shared" si="10"/>
        <v>5.0300000000000011</v>
      </c>
      <c r="D87">
        <f t="shared" si="11"/>
        <v>0.45274527452745289</v>
      </c>
      <c r="E87">
        <f t="shared" si="12"/>
        <v>0.17942124212421248</v>
      </c>
      <c r="K87">
        <f t="shared" si="13"/>
        <v>10.983600360036007</v>
      </c>
    </row>
    <row r="88" spans="1:11" x14ac:dyDescent="0.2">
      <c r="A88">
        <v>26.2</v>
      </c>
      <c r="B88">
        <v>18.82</v>
      </c>
      <c r="C88">
        <f t="shared" si="10"/>
        <v>5.0500000000000007</v>
      </c>
      <c r="D88">
        <f t="shared" si="11"/>
        <v>0.45454545454545464</v>
      </c>
      <c r="E88">
        <f t="shared" si="12"/>
        <v>0.18009090909090913</v>
      </c>
      <c r="K88">
        <f t="shared" si="13"/>
        <v>8.5545454545454565</v>
      </c>
    </row>
    <row r="89" spans="1:11" x14ac:dyDescent="0.2">
      <c r="A89">
        <v>26.22</v>
      </c>
      <c r="B89">
        <v>14.77</v>
      </c>
      <c r="C89">
        <f t="shared" si="10"/>
        <v>5.07</v>
      </c>
      <c r="D89">
        <f t="shared" si="11"/>
        <v>0.45634563456345639</v>
      </c>
      <c r="E89">
        <f t="shared" si="12"/>
        <v>0.18076057605760579</v>
      </c>
      <c r="K89">
        <f t="shared" si="13"/>
        <v>6.7402250225022504</v>
      </c>
    </row>
    <row r="90" spans="1:11" x14ac:dyDescent="0.2">
      <c r="A90">
        <v>26.23</v>
      </c>
      <c r="B90">
        <v>12.1</v>
      </c>
      <c r="C90">
        <f t="shared" si="10"/>
        <v>5.0800000000000018</v>
      </c>
      <c r="D90">
        <f t="shared" si="11"/>
        <v>0.45724572457245743</v>
      </c>
      <c r="E90">
        <f t="shared" si="12"/>
        <v>0.18109540954095418</v>
      </c>
      <c r="K90">
        <f t="shared" si="13"/>
        <v>5.5326732673267349</v>
      </c>
    </row>
    <row r="91" spans="1:11" x14ac:dyDescent="0.2">
      <c r="A91">
        <v>26.25</v>
      </c>
      <c r="B91">
        <v>10.69</v>
      </c>
      <c r="C91">
        <f t="shared" si="10"/>
        <v>5.1000000000000014</v>
      </c>
      <c r="D91">
        <f t="shared" si="11"/>
        <v>0.45904590459045919</v>
      </c>
      <c r="E91">
        <f t="shared" si="12"/>
        <v>0.18176507650765084</v>
      </c>
      <c r="K91">
        <f t="shared" si="13"/>
        <v>4.9072007200720087</v>
      </c>
    </row>
    <row r="92" spans="1:11" x14ac:dyDescent="0.2">
      <c r="A92">
        <v>26.27</v>
      </c>
      <c r="B92">
        <v>10.51</v>
      </c>
      <c r="C92">
        <f t="shared" si="10"/>
        <v>5.120000000000001</v>
      </c>
      <c r="D92">
        <f t="shared" si="11"/>
        <v>0.46084608460846094</v>
      </c>
      <c r="E92">
        <f t="shared" si="12"/>
        <v>0.18243474347434749</v>
      </c>
      <c r="K92">
        <f t="shared" si="13"/>
        <v>4.843492349234924</v>
      </c>
    </row>
    <row r="93" spans="1:11" x14ac:dyDescent="0.2">
      <c r="A93">
        <v>26.28</v>
      </c>
      <c r="B93">
        <v>11.59</v>
      </c>
      <c r="C93">
        <f t="shared" si="10"/>
        <v>5.1300000000000026</v>
      </c>
      <c r="D93">
        <f t="shared" si="11"/>
        <v>0.46174617461746198</v>
      </c>
      <c r="E93">
        <f t="shared" si="12"/>
        <v>0.18276957695769586</v>
      </c>
      <c r="K93">
        <f t="shared" si="13"/>
        <v>5.3516381638163839</v>
      </c>
    </row>
    <row r="94" spans="1:11" x14ac:dyDescent="0.2">
      <c r="A94">
        <v>26.3</v>
      </c>
      <c r="B94">
        <v>13.86</v>
      </c>
      <c r="C94">
        <f t="shared" si="10"/>
        <v>5.1500000000000021</v>
      </c>
      <c r="D94">
        <f t="shared" si="11"/>
        <v>0.46354635463546379</v>
      </c>
      <c r="E94">
        <f t="shared" si="12"/>
        <v>0.18343924392439254</v>
      </c>
      <c r="K94">
        <f t="shared" si="13"/>
        <v>6.4247524752475282</v>
      </c>
    </row>
    <row r="95" spans="1:11" x14ac:dyDescent="0.2">
      <c r="A95">
        <v>26.32</v>
      </c>
      <c r="B95">
        <v>17.32</v>
      </c>
      <c r="C95">
        <f t="shared" si="10"/>
        <v>5.1700000000000017</v>
      </c>
      <c r="D95">
        <f t="shared" si="11"/>
        <v>0.46534653465346554</v>
      </c>
      <c r="E95">
        <f t="shared" si="12"/>
        <v>0.18410891089108919</v>
      </c>
      <c r="K95">
        <f t="shared" si="13"/>
        <v>8.0598019801980225</v>
      </c>
    </row>
    <row r="96" spans="1:11" x14ac:dyDescent="0.2">
      <c r="A96">
        <v>26.33</v>
      </c>
      <c r="B96">
        <v>22.14</v>
      </c>
      <c r="C96">
        <f t="shared" si="10"/>
        <v>5.18</v>
      </c>
      <c r="D96">
        <f t="shared" si="11"/>
        <v>0.46624662466246625</v>
      </c>
      <c r="E96">
        <f t="shared" si="12"/>
        <v>0.18444374437443745</v>
      </c>
      <c r="K96">
        <f t="shared" si="13"/>
        <v>10.322700270027003</v>
      </c>
    </row>
    <row r="97" spans="1:11" x14ac:dyDescent="0.2">
      <c r="A97">
        <v>26.35</v>
      </c>
      <c r="B97">
        <v>28.38</v>
      </c>
      <c r="C97">
        <f t="shared" si="10"/>
        <v>5.2000000000000028</v>
      </c>
      <c r="D97">
        <f t="shared" si="11"/>
        <v>0.46804680468046833</v>
      </c>
      <c r="E97">
        <f t="shared" si="12"/>
        <v>0.18511341134113424</v>
      </c>
      <c r="K97">
        <f t="shared" si="13"/>
        <v>13.283168316831691</v>
      </c>
    </row>
    <row r="98" spans="1:11" x14ac:dyDescent="0.2">
      <c r="A98">
        <v>26.37</v>
      </c>
      <c r="B98">
        <v>35.549999999999997</v>
      </c>
      <c r="C98">
        <f t="shared" ref="C98:C127" si="14">A98-21.15</f>
        <v>5.2200000000000024</v>
      </c>
      <c r="D98">
        <f t="shared" si="11"/>
        <v>0.46984698469847008</v>
      </c>
      <c r="E98">
        <f t="shared" si="12"/>
        <v>0.18578307830783089</v>
      </c>
      <c r="K98">
        <f t="shared" si="13"/>
        <v>16.703060306030611</v>
      </c>
    </row>
    <row r="99" spans="1:11" x14ac:dyDescent="0.2">
      <c r="A99">
        <v>26.38</v>
      </c>
      <c r="B99">
        <v>42.77</v>
      </c>
      <c r="C99">
        <f t="shared" si="14"/>
        <v>5.23</v>
      </c>
      <c r="D99">
        <f t="shared" si="11"/>
        <v>0.47074707470747079</v>
      </c>
      <c r="E99">
        <f t="shared" si="12"/>
        <v>0.18611791179117915</v>
      </c>
      <c r="K99">
        <f t="shared" si="13"/>
        <v>20.133852385238526</v>
      </c>
    </row>
    <row r="100" spans="1:11" x14ac:dyDescent="0.2">
      <c r="A100">
        <v>26.4</v>
      </c>
      <c r="B100">
        <v>49.22</v>
      </c>
      <c r="C100">
        <f t="shared" si="14"/>
        <v>5.25</v>
      </c>
      <c r="D100">
        <f t="shared" si="11"/>
        <v>0.4725472547254726</v>
      </c>
      <c r="E100">
        <f t="shared" si="12"/>
        <v>0.18678757875787583</v>
      </c>
      <c r="K100">
        <f t="shared" si="13"/>
        <v>23.258775877587762</v>
      </c>
    </row>
    <row r="101" spans="1:11" x14ac:dyDescent="0.2">
      <c r="A101">
        <v>26.42</v>
      </c>
      <c r="B101">
        <v>54.43</v>
      </c>
      <c r="C101">
        <f t="shared" si="14"/>
        <v>5.2700000000000031</v>
      </c>
      <c r="D101">
        <f t="shared" si="11"/>
        <v>0.47434743474347463</v>
      </c>
      <c r="E101">
        <f t="shared" si="12"/>
        <v>0.18745724572457256</v>
      </c>
      <c r="K101">
        <f t="shared" si="13"/>
        <v>25.818730873087326</v>
      </c>
    </row>
    <row r="102" spans="1:11" x14ac:dyDescent="0.2">
      <c r="A102">
        <v>26.43</v>
      </c>
      <c r="B102">
        <v>58.11</v>
      </c>
      <c r="C102">
        <f t="shared" si="14"/>
        <v>5.2800000000000011</v>
      </c>
      <c r="D102">
        <f t="shared" si="11"/>
        <v>0.47524752475247539</v>
      </c>
      <c r="E102">
        <f t="shared" si="12"/>
        <v>0.18779207920792085</v>
      </c>
      <c r="K102">
        <f t="shared" si="13"/>
        <v>27.616633663366343</v>
      </c>
    </row>
    <row r="103" spans="1:11" x14ac:dyDescent="0.2">
      <c r="A103">
        <v>26.45</v>
      </c>
      <c r="B103">
        <v>60.8</v>
      </c>
      <c r="C103">
        <f t="shared" si="14"/>
        <v>5.3000000000000007</v>
      </c>
      <c r="D103">
        <f t="shared" si="11"/>
        <v>0.47704770477047714</v>
      </c>
      <c r="E103">
        <f t="shared" si="12"/>
        <v>0.1884617461746175</v>
      </c>
      <c r="K103">
        <f t="shared" si="13"/>
        <v>29.004500450045008</v>
      </c>
    </row>
    <row r="104" spans="1:11" x14ac:dyDescent="0.2">
      <c r="A104">
        <v>26.47</v>
      </c>
      <c r="B104">
        <v>63.22</v>
      </c>
      <c r="C104">
        <f t="shared" si="14"/>
        <v>5.32</v>
      </c>
      <c r="D104">
        <f t="shared" si="11"/>
        <v>0.47884788478847889</v>
      </c>
      <c r="E104">
        <f t="shared" si="12"/>
        <v>0.18913141314131415</v>
      </c>
      <c r="K104">
        <f t="shared" si="13"/>
        <v>30.272763276327634</v>
      </c>
    </row>
    <row r="105" spans="1:11" x14ac:dyDescent="0.2">
      <c r="A105">
        <v>26.48</v>
      </c>
      <c r="B105">
        <v>65.83</v>
      </c>
      <c r="C105">
        <f t="shared" si="14"/>
        <v>5.3300000000000018</v>
      </c>
      <c r="D105">
        <f t="shared" si="11"/>
        <v>0.47974797479747994</v>
      </c>
      <c r="E105">
        <f t="shared" si="12"/>
        <v>0.18946624662466255</v>
      </c>
      <c r="K105">
        <f t="shared" si="13"/>
        <v>31.581809180918103</v>
      </c>
    </row>
    <row r="106" spans="1:11" x14ac:dyDescent="0.2">
      <c r="A106">
        <v>26.5</v>
      </c>
      <c r="B106">
        <v>68.55</v>
      </c>
      <c r="C106">
        <f t="shared" si="14"/>
        <v>5.3500000000000014</v>
      </c>
      <c r="D106">
        <f t="shared" si="11"/>
        <v>0.48154815481548169</v>
      </c>
      <c r="E106">
        <f t="shared" si="12"/>
        <v>0.1901359135913592</v>
      </c>
      <c r="K106">
        <f t="shared" si="13"/>
        <v>33.010126012601269</v>
      </c>
    </row>
    <row r="107" spans="1:11" x14ac:dyDescent="0.2">
      <c r="A107">
        <v>26.52</v>
      </c>
      <c r="B107">
        <v>70.430000000000007</v>
      </c>
      <c r="C107">
        <f t="shared" si="14"/>
        <v>5.370000000000001</v>
      </c>
      <c r="D107">
        <f t="shared" si="11"/>
        <v>0.48334833483348344</v>
      </c>
      <c r="E107">
        <f t="shared" si="12"/>
        <v>0.19080558055805585</v>
      </c>
      <c r="K107">
        <f t="shared" si="13"/>
        <v>34.042223222322242</v>
      </c>
    </row>
    <row r="108" spans="1:11" x14ac:dyDescent="0.2">
      <c r="A108">
        <v>26.53</v>
      </c>
      <c r="B108">
        <v>70.08</v>
      </c>
      <c r="C108">
        <f t="shared" si="14"/>
        <v>5.3800000000000026</v>
      </c>
      <c r="D108">
        <f t="shared" si="11"/>
        <v>0.48424842484248448</v>
      </c>
      <c r="E108">
        <f t="shared" si="12"/>
        <v>0.19114041404140422</v>
      </c>
      <c r="K108">
        <f t="shared" si="13"/>
        <v>33.936129612961309</v>
      </c>
    </row>
    <row r="109" spans="1:11" x14ac:dyDescent="0.2">
      <c r="A109">
        <v>26.55</v>
      </c>
      <c r="B109">
        <v>66.510000000000005</v>
      </c>
      <c r="C109">
        <f t="shared" si="14"/>
        <v>5.4000000000000021</v>
      </c>
      <c r="D109">
        <f t="shared" si="11"/>
        <v>0.48604860486048629</v>
      </c>
      <c r="E109">
        <f t="shared" si="12"/>
        <v>0.1918100810081009</v>
      </c>
      <c r="K109">
        <f t="shared" si="13"/>
        <v>32.327092709270943</v>
      </c>
    </row>
    <row r="110" spans="1:11" x14ac:dyDescent="0.2">
      <c r="A110">
        <v>26.57</v>
      </c>
      <c r="B110">
        <v>60.25</v>
      </c>
      <c r="C110">
        <f t="shared" si="14"/>
        <v>5.4200000000000017</v>
      </c>
      <c r="D110">
        <f t="shared" si="11"/>
        <v>0.48784878487848804</v>
      </c>
      <c r="E110">
        <f t="shared" si="12"/>
        <v>0.19247974797479755</v>
      </c>
      <c r="K110">
        <f t="shared" si="13"/>
        <v>29.392889288928906</v>
      </c>
    </row>
    <row r="111" spans="1:11" x14ac:dyDescent="0.2">
      <c r="A111">
        <v>26.58</v>
      </c>
      <c r="B111">
        <v>52.83</v>
      </c>
      <c r="C111">
        <f t="shared" si="14"/>
        <v>5.43</v>
      </c>
      <c r="D111">
        <f t="shared" si="11"/>
        <v>0.48874887488748875</v>
      </c>
      <c r="E111">
        <f t="shared" si="12"/>
        <v>0.19281458145814581</v>
      </c>
      <c r="K111">
        <f t="shared" si="13"/>
        <v>25.820603060306031</v>
      </c>
    </row>
    <row r="112" spans="1:11" x14ac:dyDescent="0.2">
      <c r="A112">
        <v>26.6</v>
      </c>
      <c r="B112">
        <v>45.43</v>
      </c>
      <c r="C112">
        <f t="shared" si="14"/>
        <v>5.4500000000000028</v>
      </c>
      <c r="D112">
        <f t="shared" si="11"/>
        <v>0.49054905490549083</v>
      </c>
      <c r="E112">
        <f t="shared" si="12"/>
        <v>0.1934842484248426</v>
      </c>
      <c r="K112">
        <f t="shared" si="13"/>
        <v>22.285643564356448</v>
      </c>
    </row>
    <row r="113" spans="1:11" x14ac:dyDescent="0.2">
      <c r="A113">
        <v>26.62</v>
      </c>
      <c r="B113">
        <v>38.619999999999997</v>
      </c>
      <c r="C113">
        <f t="shared" si="14"/>
        <v>5.4700000000000024</v>
      </c>
      <c r="D113">
        <f t="shared" si="11"/>
        <v>0.49234923492349258</v>
      </c>
      <c r="E113">
        <f t="shared" si="12"/>
        <v>0.19415391539153926</v>
      </c>
      <c r="K113">
        <f t="shared" si="13"/>
        <v>19.014527452745284</v>
      </c>
    </row>
    <row r="114" spans="1:11" x14ac:dyDescent="0.2">
      <c r="A114">
        <v>26.63</v>
      </c>
      <c r="B114">
        <v>32.880000000000003</v>
      </c>
      <c r="C114">
        <f t="shared" si="14"/>
        <v>5.48</v>
      </c>
      <c r="D114">
        <f t="shared" si="11"/>
        <v>0.49324932493249329</v>
      </c>
      <c r="E114">
        <f t="shared" si="12"/>
        <v>0.19448874887488751</v>
      </c>
      <c r="K114">
        <f t="shared" si="13"/>
        <v>16.21803780378038</v>
      </c>
    </row>
    <row r="115" spans="1:11" x14ac:dyDescent="0.2">
      <c r="A115">
        <v>26.65</v>
      </c>
      <c r="B115">
        <v>28.57</v>
      </c>
      <c r="C115">
        <f t="shared" si="14"/>
        <v>5.5</v>
      </c>
      <c r="D115">
        <f t="shared" si="11"/>
        <v>0.4950495049504951</v>
      </c>
      <c r="E115">
        <f t="shared" si="12"/>
        <v>0.19515841584158419</v>
      </c>
      <c r="K115">
        <f t="shared" si="13"/>
        <v>14.143564356435645</v>
      </c>
    </row>
    <row r="116" spans="1:11" x14ac:dyDescent="0.2">
      <c r="A116">
        <v>26.67</v>
      </c>
      <c r="B116">
        <v>25.47</v>
      </c>
      <c r="C116">
        <f t="shared" si="14"/>
        <v>5.5200000000000031</v>
      </c>
      <c r="D116">
        <f t="shared" si="11"/>
        <v>0.49684968496849713</v>
      </c>
      <c r="E116">
        <f t="shared" si="12"/>
        <v>0.19582808280828093</v>
      </c>
      <c r="K116">
        <f t="shared" si="13"/>
        <v>12.654761476147621</v>
      </c>
    </row>
    <row r="117" spans="1:11" x14ac:dyDescent="0.2">
      <c r="A117">
        <v>26.68</v>
      </c>
      <c r="B117">
        <v>22.96</v>
      </c>
      <c r="C117">
        <f t="shared" si="14"/>
        <v>5.5300000000000011</v>
      </c>
      <c r="D117">
        <f t="shared" si="11"/>
        <v>0.49774977497749789</v>
      </c>
      <c r="E117">
        <f t="shared" si="12"/>
        <v>0.19616291629162921</v>
      </c>
      <c r="K117">
        <f t="shared" si="13"/>
        <v>11.428334833483351</v>
      </c>
    </row>
    <row r="118" spans="1:11" x14ac:dyDescent="0.2">
      <c r="A118">
        <v>26.7</v>
      </c>
      <c r="B118">
        <v>20.55</v>
      </c>
      <c r="C118">
        <f t="shared" si="14"/>
        <v>5.5500000000000007</v>
      </c>
      <c r="D118">
        <f t="shared" si="11"/>
        <v>0.49954995499549965</v>
      </c>
      <c r="E118">
        <f t="shared" si="12"/>
        <v>0.19683258325832587</v>
      </c>
      <c r="K118">
        <f t="shared" si="13"/>
        <v>10.265751575157518</v>
      </c>
    </row>
    <row r="119" spans="1:11" x14ac:dyDescent="0.2">
      <c r="A119">
        <v>26.72</v>
      </c>
      <c r="B119">
        <v>17.95</v>
      </c>
      <c r="C119">
        <f t="shared" si="14"/>
        <v>5.57</v>
      </c>
      <c r="D119">
        <f t="shared" si="11"/>
        <v>0.50135013501350145</v>
      </c>
      <c r="E119">
        <f t="shared" si="12"/>
        <v>0.19750225022502255</v>
      </c>
      <c r="K119">
        <f t="shared" si="13"/>
        <v>8.9992349234923505</v>
      </c>
    </row>
    <row r="120" spans="1:11" x14ac:dyDescent="0.2">
      <c r="A120">
        <v>26.73</v>
      </c>
      <c r="B120">
        <v>15.19</v>
      </c>
      <c r="C120">
        <f t="shared" si="14"/>
        <v>5.5800000000000018</v>
      </c>
      <c r="D120">
        <f t="shared" si="11"/>
        <v>0.50225022502250249</v>
      </c>
      <c r="E120">
        <f t="shared" si="12"/>
        <v>0.19783708370837094</v>
      </c>
      <c r="K120">
        <f t="shared" si="13"/>
        <v>7.6291809180918122</v>
      </c>
    </row>
    <row r="121" spans="1:11" x14ac:dyDescent="0.2">
      <c r="A121">
        <v>26.75</v>
      </c>
      <c r="B121">
        <v>12.64</v>
      </c>
      <c r="C121">
        <f t="shared" si="14"/>
        <v>5.6000000000000014</v>
      </c>
      <c r="D121">
        <f t="shared" si="11"/>
        <v>0.50405040504050425</v>
      </c>
      <c r="E121">
        <f t="shared" si="12"/>
        <v>0.19850675067506759</v>
      </c>
      <c r="K121">
        <f t="shared" si="13"/>
        <v>6.3711971197119741</v>
      </c>
    </row>
    <row r="122" spans="1:11" x14ac:dyDescent="0.2">
      <c r="A122">
        <v>26.77</v>
      </c>
      <c r="B122">
        <v>10.55</v>
      </c>
      <c r="C122">
        <f t="shared" si="14"/>
        <v>5.620000000000001</v>
      </c>
      <c r="D122">
        <f t="shared" si="11"/>
        <v>0.505850585058506</v>
      </c>
      <c r="E122">
        <f t="shared" si="12"/>
        <v>0.19917641764176425</v>
      </c>
      <c r="K122">
        <f t="shared" si="13"/>
        <v>5.3367236723672384</v>
      </c>
    </row>
    <row r="123" spans="1:11" x14ac:dyDescent="0.2">
      <c r="A123">
        <v>26.78</v>
      </c>
      <c r="B123">
        <v>8.7899999999999991</v>
      </c>
      <c r="C123">
        <f t="shared" si="14"/>
        <v>5.6300000000000026</v>
      </c>
      <c r="D123">
        <f t="shared" si="11"/>
        <v>0.50675067506750704</v>
      </c>
      <c r="E123">
        <f t="shared" si="12"/>
        <v>0.19951125112511262</v>
      </c>
      <c r="K123">
        <f t="shared" si="13"/>
        <v>4.454338433843386</v>
      </c>
    </row>
    <row r="124" spans="1:11" x14ac:dyDescent="0.2">
      <c r="A124">
        <v>26.8</v>
      </c>
      <c r="B124">
        <v>7.32</v>
      </c>
      <c r="C124">
        <f t="shared" si="14"/>
        <v>5.6500000000000021</v>
      </c>
      <c r="D124">
        <f t="shared" si="11"/>
        <v>0.50855085508550879</v>
      </c>
      <c r="E124">
        <f t="shared" si="12"/>
        <v>0.20018091809180927</v>
      </c>
      <c r="K124">
        <f t="shared" si="13"/>
        <v>3.7225922592259244</v>
      </c>
    </row>
    <row r="125" spans="1:11" x14ac:dyDescent="0.2">
      <c r="A125">
        <v>26.82</v>
      </c>
      <c r="B125">
        <v>6.37</v>
      </c>
      <c r="C125">
        <f t="shared" si="14"/>
        <v>5.6700000000000017</v>
      </c>
      <c r="D125">
        <f t="shared" si="11"/>
        <v>0.51035103510351054</v>
      </c>
      <c r="E125">
        <f t="shared" si="12"/>
        <v>0.20085058505850592</v>
      </c>
      <c r="K125">
        <f t="shared" si="13"/>
        <v>3.2509360936093623</v>
      </c>
    </row>
    <row r="126" spans="1:11" x14ac:dyDescent="0.2">
      <c r="A126">
        <v>26.83</v>
      </c>
      <c r="B126">
        <v>5.64</v>
      </c>
      <c r="C126">
        <f t="shared" si="14"/>
        <v>5.68</v>
      </c>
      <c r="D126">
        <f t="shared" si="11"/>
        <v>0.51125112511251125</v>
      </c>
      <c r="E126">
        <f t="shared" si="12"/>
        <v>0.20118541854185421</v>
      </c>
      <c r="K126">
        <f t="shared" si="13"/>
        <v>2.8834563456345634</v>
      </c>
    </row>
    <row r="127" spans="1:11" x14ac:dyDescent="0.2">
      <c r="A127">
        <v>26.85</v>
      </c>
      <c r="B127">
        <v>3.45</v>
      </c>
      <c r="C127">
        <f t="shared" si="14"/>
        <v>5.7000000000000028</v>
      </c>
      <c r="D127">
        <f t="shared" si="11"/>
        <v>0.51305130513051334</v>
      </c>
      <c r="E127">
        <f t="shared" si="12"/>
        <v>0.20185508550855097</v>
      </c>
      <c r="K127">
        <f t="shared" si="13"/>
        <v>1.7700270027002711</v>
      </c>
    </row>
  </sheetData>
  <sortState xmlns:xlrd2="http://schemas.microsoft.com/office/spreadsheetml/2017/richdata2" ref="T1:T42">
    <sortCondition ref="T1"/>
  </sortState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AA84-7605-B447-8E7E-DDCA62A4FB71}">
  <dimension ref="A1:M96"/>
  <sheetViews>
    <sheetView workbookViewId="0">
      <selection activeCell="M17" activeCellId="1" sqref="H3:I17 M3:M17"/>
    </sheetView>
  </sheetViews>
  <sheetFormatPr baseColWidth="10" defaultRowHeight="16" x14ac:dyDescent="0.2"/>
  <sheetData>
    <row r="1" spans="1:13" x14ac:dyDescent="0.2">
      <c r="A1" s="3" t="s">
        <v>1</v>
      </c>
      <c r="B1" s="3" t="s">
        <v>2</v>
      </c>
      <c r="C1" s="5" t="s">
        <v>3</v>
      </c>
      <c r="D1" s="4" t="s">
        <v>4</v>
      </c>
      <c r="E1" s="3" t="s">
        <v>5</v>
      </c>
      <c r="F1" t="s">
        <v>6</v>
      </c>
      <c r="G1" s="3" t="s">
        <v>11</v>
      </c>
      <c r="H1" s="1" t="s">
        <v>7</v>
      </c>
      <c r="I1" s="1" t="s">
        <v>9</v>
      </c>
      <c r="J1" s="3" t="s">
        <v>8</v>
      </c>
      <c r="K1" t="s">
        <v>0</v>
      </c>
      <c r="L1" s="3" t="s">
        <v>12</v>
      </c>
      <c r="M1" s="1" t="s">
        <v>10</v>
      </c>
    </row>
    <row r="2" spans="1:13" x14ac:dyDescent="0.2">
      <c r="A2">
        <v>21.08</v>
      </c>
      <c r="B2">
        <v>4.8099999999999996</v>
      </c>
      <c r="C2">
        <v>0</v>
      </c>
      <c r="D2">
        <f>C2/11.11</f>
        <v>0</v>
      </c>
      <c r="E2">
        <f>D2*0.372+0.011</f>
        <v>1.0999999999999999E-2</v>
      </c>
      <c r="F2">
        <v>0</v>
      </c>
      <c r="G2" s="2">
        <v>0</v>
      </c>
      <c r="K2">
        <v>0</v>
      </c>
    </row>
    <row r="3" spans="1:13" x14ac:dyDescent="0.2">
      <c r="A3">
        <v>21.1</v>
      </c>
      <c r="B3">
        <v>10.220000000000001</v>
      </c>
      <c r="C3">
        <v>0</v>
      </c>
      <c r="D3">
        <f t="shared" ref="D3:D11" si="0">C3/11.11</f>
        <v>0</v>
      </c>
      <c r="E3">
        <f t="shared" ref="E3:E66" si="1">D3*0.372+0.011</f>
        <v>1.0999999999999999E-2</v>
      </c>
      <c r="F3">
        <v>0</v>
      </c>
      <c r="G3" s="2">
        <f>G2+0.196/15</f>
        <v>1.3066666666666667E-2</v>
      </c>
      <c r="H3">
        <f>COUNTIFS(F:F,"&lt;="&amp;G3)</f>
        <v>5</v>
      </c>
      <c r="I3">
        <f>J3/SUM($J$3:$J$17)*25</f>
        <v>5.4017335919934331</v>
      </c>
      <c r="J3">
        <f>SUMIFS(B:B,E:E,"&lt;="&amp;G3)</f>
        <v>3390.3699999999994</v>
      </c>
      <c r="K3">
        <v>0</v>
      </c>
      <c r="L3">
        <f>SUMIFS(K:K,E:E,"&lt;="&amp;G3)/J3</f>
        <v>8.5026391542136347E-4</v>
      </c>
      <c r="M3">
        <f>IF(ISERROR(L3),0,L3)</f>
        <v>8.5026391542136347E-4</v>
      </c>
    </row>
    <row r="4" spans="1:13" x14ac:dyDescent="0.2">
      <c r="A4">
        <v>21.12</v>
      </c>
      <c r="B4">
        <v>20.350000000000001</v>
      </c>
      <c r="C4">
        <v>0</v>
      </c>
      <c r="D4">
        <f t="shared" si="0"/>
        <v>0</v>
      </c>
      <c r="E4">
        <f t="shared" si="1"/>
        <v>1.0999999999999999E-2</v>
      </c>
      <c r="F4">
        <v>0</v>
      </c>
      <c r="G4" s="2">
        <f t="shared" ref="G4:G17" si="2">G3+0.196/15</f>
        <v>2.6133333333333335E-2</v>
      </c>
      <c r="H4">
        <f t="shared" ref="H4:H16" si="3">COUNTIFS(F:F,"&lt;="&amp;G4,F:F,"&gt;"&amp;G3)</f>
        <v>6</v>
      </c>
      <c r="I4">
        <f t="shared" ref="I4:I17" si="4">J4/SUM($J$3:$J$17)*25</f>
        <v>7.3859928418111647</v>
      </c>
      <c r="J4">
        <f>SUMIFS(B:B,E:E,"&lt;="&amp;G4,E:E,"&gt;"&amp;G3)</f>
        <v>4635.78</v>
      </c>
      <c r="K4">
        <v>0</v>
      </c>
      <c r="L4">
        <f>SUMIFS(K:K,E:E,"&lt;="&amp;G4,E:E,"&gt;"&amp;G3)/J4</f>
        <v>3.0050517444480951E-2</v>
      </c>
      <c r="M4">
        <f t="shared" ref="M4:M17" si="5">IF(ISERROR(L4),0,L4)</f>
        <v>3.0050517444480951E-2</v>
      </c>
    </row>
    <row r="5" spans="1:13" x14ac:dyDescent="0.2">
      <c r="A5">
        <v>21.13</v>
      </c>
      <c r="B5">
        <v>40.72</v>
      </c>
      <c r="C5">
        <v>0</v>
      </c>
      <c r="D5">
        <f t="shared" si="0"/>
        <v>0</v>
      </c>
      <c r="E5">
        <f t="shared" si="1"/>
        <v>1.0999999999999999E-2</v>
      </c>
      <c r="F5">
        <v>0</v>
      </c>
      <c r="G5" s="2">
        <f t="shared" si="2"/>
        <v>3.9199999999999999E-2</v>
      </c>
      <c r="H5">
        <f t="shared" si="3"/>
        <v>6</v>
      </c>
      <c r="I5">
        <f t="shared" si="4"/>
        <v>3.6576420293771257</v>
      </c>
      <c r="J5">
        <f>SUMIFS(B:B,E:E,"&lt;="&amp;G5,E:E,"&gt;"&amp;G4)</f>
        <v>2295.6999999999998</v>
      </c>
      <c r="K5">
        <v>0</v>
      </c>
      <c r="L5">
        <f>SUMIFS(K:K,E:E,"&lt;="&amp;G5,E:E,"&gt;"&amp;G4)/J5</f>
        <v>5.0796513200999927E-2</v>
      </c>
      <c r="M5">
        <f t="shared" si="5"/>
        <v>5.0796513200999927E-2</v>
      </c>
    </row>
    <row r="6" spans="1:13" x14ac:dyDescent="0.2">
      <c r="A6">
        <v>21.15</v>
      </c>
      <c r="B6">
        <v>79.27</v>
      </c>
      <c r="C6">
        <v>0</v>
      </c>
      <c r="D6">
        <f t="shared" si="0"/>
        <v>0</v>
      </c>
      <c r="E6">
        <f t="shared" si="1"/>
        <v>1.0999999999999999E-2</v>
      </c>
      <c r="F6">
        <v>0</v>
      </c>
      <c r="G6" s="2">
        <f t="shared" si="2"/>
        <v>5.226666666666667E-2</v>
      </c>
      <c r="H6">
        <f t="shared" si="3"/>
        <v>8</v>
      </c>
      <c r="I6">
        <f t="shared" si="4"/>
        <v>8.0241882032640142</v>
      </c>
      <c r="J6">
        <f>SUMIFS(B:B,E:E,"&lt;="&amp;G6,E:E,"&gt;"&amp;G5)</f>
        <v>5036.3400000000011</v>
      </c>
      <c r="K6">
        <v>0</v>
      </c>
      <c r="L6">
        <f>SUMIFS(K:K,E:E,"&lt;="&amp;G6,E:E,"&gt;"&amp;G5)/J6</f>
        <v>9.2801795577644453E-2</v>
      </c>
      <c r="M6">
        <f t="shared" si="5"/>
        <v>9.2801795577644453E-2</v>
      </c>
    </row>
    <row r="7" spans="1:13" x14ac:dyDescent="0.2">
      <c r="A7">
        <v>21.17</v>
      </c>
      <c r="B7">
        <v>143.30000000000001</v>
      </c>
      <c r="C7">
        <v>0</v>
      </c>
      <c r="D7">
        <f t="shared" si="0"/>
        <v>0</v>
      </c>
      <c r="E7">
        <f t="shared" si="1"/>
        <v>1.0999999999999999E-2</v>
      </c>
      <c r="F7">
        <v>1.7469999999999999E-2</v>
      </c>
      <c r="G7" s="2">
        <f t="shared" si="2"/>
        <v>6.533333333333334E-2</v>
      </c>
      <c r="H7">
        <f t="shared" si="3"/>
        <v>0</v>
      </c>
      <c r="I7">
        <f t="shared" si="4"/>
        <v>0.53044333355426521</v>
      </c>
      <c r="J7">
        <f>SUMIFS(B:B,E:E,"&lt;="&amp;G7,E:E,"&gt;"&amp;G6)</f>
        <v>332.93</v>
      </c>
      <c r="K7">
        <v>0</v>
      </c>
      <c r="L7">
        <f>SUMIFS(K:K,E:E,"&lt;="&amp;G7,E:E,"&gt;"&amp;G6)/J7</f>
        <v>0.11736710871099126</v>
      </c>
      <c r="M7">
        <f t="shared" si="5"/>
        <v>0.11736710871099126</v>
      </c>
    </row>
    <row r="8" spans="1:13" x14ac:dyDescent="0.2">
      <c r="A8">
        <v>21.18</v>
      </c>
      <c r="B8">
        <v>234.47</v>
      </c>
      <c r="C8">
        <v>0</v>
      </c>
      <c r="D8">
        <f t="shared" si="0"/>
        <v>0</v>
      </c>
      <c r="E8">
        <f t="shared" si="1"/>
        <v>1.0999999999999999E-2</v>
      </c>
      <c r="F8">
        <v>1.7469999999999999E-2</v>
      </c>
      <c r="G8" s="2">
        <f t="shared" si="2"/>
        <v>7.8400000000000011E-2</v>
      </c>
      <c r="H8">
        <f t="shared" si="3"/>
        <v>0</v>
      </c>
      <c r="I8">
        <f t="shared" si="4"/>
        <v>0</v>
      </c>
      <c r="J8">
        <f>SUMIFS(B:B,E:E,"&lt;="&amp;G8,E:E,"&gt;"&amp;G7)</f>
        <v>0</v>
      </c>
      <c r="K8">
        <v>0</v>
      </c>
      <c r="L8" t="e">
        <f>SUMIFS(K:K,E:E,"&lt;="&amp;G8,E:E,"&gt;"&amp;G7)/J8</f>
        <v>#DIV/0!</v>
      </c>
      <c r="M8">
        <f t="shared" si="5"/>
        <v>0</v>
      </c>
    </row>
    <row r="9" spans="1:13" x14ac:dyDescent="0.2">
      <c r="A9">
        <v>21.2</v>
      </c>
      <c r="B9">
        <v>342.22</v>
      </c>
      <c r="C9">
        <v>0</v>
      </c>
      <c r="D9">
        <f t="shared" si="0"/>
        <v>0</v>
      </c>
      <c r="E9">
        <f t="shared" si="1"/>
        <v>1.0999999999999999E-2</v>
      </c>
      <c r="F9">
        <v>1.9570000000000001E-2</v>
      </c>
      <c r="G9" s="2">
        <f t="shared" si="2"/>
        <v>9.1466666666666682E-2</v>
      </c>
      <c r="H9">
        <f t="shared" si="3"/>
        <v>0</v>
      </c>
      <c r="I9">
        <f t="shared" si="4"/>
        <v>0</v>
      </c>
      <c r="J9">
        <f>SUMIFS(B:B,E:E,"&lt;="&amp;G9,E:E,"&gt;"&amp;G8)</f>
        <v>0</v>
      </c>
      <c r="K9">
        <v>0</v>
      </c>
      <c r="L9" t="e">
        <f>SUMIFS(K:K,E:E,"&lt;="&amp;G9,E:E,"&gt;"&amp;G8)/J9</f>
        <v>#DIV/0!</v>
      </c>
      <c r="M9">
        <f t="shared" si="5"/>
        <v>0</v>
      </c>
    </row>
    <row r="10" spans="1:13" x14ac:dyDescent="0.2">
      <c r="A10">
        <v>21.22</v>
      </c>
      <c r="B10">
        <v>442.49</v>
      </c>
      <c r="C10">
        <v>0</v>
      </c>
      <c r="D10">
        <f t="shared" si="0"/>
        <v>0</v>
      </c>
      <c r="E10">
        <f t="shared" si="1"/>
        <v>1.0999999999999999E-2</v>
      </c>
      <c r="F10">
        <v>1.9570000000000001E-2</v>
      </c>
      <c r="G10" s="2">
        <f t="shared" si="2"/>
        <v>0.10453333333333335</v>
      </c>
      <c r="H10">
        <f t="shared" si="3"/>
        <v>0</v>
      </c>
      <c r="I10">
        <f t="shared" si="4"/>
        <v>0</v>
      </c>
      <c r="J10">
        <f>SUMIFS(B:B,E:E,"&lt;="&amp;G10,E:E,"&gt;"&amp;G9)</f>
        <v>0</v>
      </c>
      <c r="K10">
        <v>0</v>
      </c>
      <c r="L10" t="e">
        <f>SUMIFS(K:K,E:E,"&lt;="&amp;G10,E:E,"&gt;"&amp;G9)/J10</f>
        <v>#DIV/0!</v>
      </c>
      <c r="M10">
        <f t="shared" si="5"/>
        <v>0</v>
      </c>
    </row>
    <row r="11" spans="1:13" x14ac:dyDescent="0.2">
      <c r="A11">
        <v>21.23</v>
      </c>
      <c r="B11">
        <v>505.85</v>
      </c>
      <c r="C11">
        <v>0</v>
      </c>
      <c r="D11">
        <f t="shared" si="0"/>
        <v>0</v>
      </c>
      <c r="E11">
        <f t="shared" si="1"/>
        <v>1.0999999999999999E-2</v>
      </c>
      <c r="F11">
        <v>2.2329999999999999E-2</v>
      </c>
      <c r="G11" s="2">
        <f t="shared" si="2"/>
        <v>0.11760000000000002</v>
      </c>
      <c r="H11">
        <f t="shared" si="3"/>
        <v>0</v>
      </c>
      <c r="I11">
        <f t="shared" si="4"/>
        <v>0</v>
      </c>
      <c r="J11">
        <f>SUMIFS(B:B,E:E,"&lt;="&amp;G11,E:E,"&gt;"&amp;G10)</f>
        <v>0</v>
      </c>
      <c r="K11">
        <v>0</v>
      </c>
      <c r="L11" t="e">
        <f>SUMIFS(K:K,E:E,"&lt;="&amp;G11,E:E,"&gt;"&amp;G10)/J11</f>
        <v>#DIV/0!</v>
      </c>
      <c r="M11">
        <f t="shared" si="5"/>
        <v>0</v>
      </c>
    </row>
    <row r="12" spans="1:13" x14ac:dyDescent="0.2">
      <c r="A12">
        <v>21.25</v>
      </c>
      <c r="B12">
        <v>510.77</v>
      </c>
      <c r="C12">
        <f t="shared" ref="C12:C33" si="6">A12-21.25</f>
        <v>0</v>
      </c>
      <c r="D12">
        <f t="shared" ref="D12:D66" si="7">C12/11.11</f>
        <v>0</v>
      </c>
      <c r="E12">
        <f t="shared" si="1"/>
        <v>1.0999999999999999E-2</v>
      </c>
      <c r="F12">
        <v>2.2329999999999999E-2</v>
      </c>
      <c r="G12" s="2">
        <f t="shared" si="2"/>
        <v>0.13066666666666668</v>
      </c>
      <c r="H12">
        <f t="shared" si="3"/>
        <v>0</v>
      </c>
      <c r="I12">
        <f t="shared" si="4"/>
        <v>0</v>
      </c>
      <c r="J12">
        <f>SUMIFS(B:B,E:E,"&lt;="&amp;G12,E:E,"&gt;"&amp;G11)</f>
        <v>0</v>
      </c>
      <c r="K12">
        <f>B12*D12</f>
        <v>0</v>
      </c>
      <c r="L12" t="e">
        <f>SUMIFS(K:K,E:E,"&lt;="&amp;G12,E:E,"&gt;"&amp;G11)/J12</f>
        <v>#DIV/0!</v>
      </c>
      <c r="M12">
        <f t="shared" si="5"/>
        <v>0</v>
      </c>
    </row>
    <row r="13" spans="1:13" x14ac:dyDescent="0.2">
      <c r="A13">
        <v>21.27</v>
      </c>
      <c r="B13">
        <v>454.79</v>
      </c>
      <c r="C13">
        <f t="shared" si="6"/>
        <v>1.9999999999999574E-2</v>
      </c>
      <c r="D13">
        <f t="shared" si="7"/>
        <v>1.8001800180017619E-3</v>
      </c>
      <c r="E13">
        <f t="shared" si="1"/>
        <v>1.1669666966696655E-2</v>
      </c>
      <c r="F13">
        <v>2.9329999999999998E-2</v>
      </c>
      <c r="G13" s="2">
        <f t="shared" si="2"/>
        <v>0.14373333333333335</v>
      </c>
      <c r="H13">
        <f t="shared" si="3"/>
        <v>0</v>
      </c>
      <c r="I13">
        <f t="shared" si="4"/>
        <v>0</v>
      </c>
      <c r="J13">
        <f>SUMIFS(B:B,E:E,"&lt;="&amp;G13,E:E,"&gt;"&amp;G12)</f>
        <v>0</v>
      </c>
      <c r="K13">
        <f>B13*D13</f>
        <v>0.8187038703870213</v>
      </c>
      <c r="L13" t="e">
        <f>SUMIFS(K:K,E:E,"&lt;="&amp;G13,E:E,"&gt;"&amp;G12)/J13</f>
        <v>#DIV/0!</v>
      </c>
      <c r="M13">
        <f t="shared" si="5"/>
        <v>0</v>
      </c>
    </row>
    <row r="14" spans="1:13" x14ac:dyDescent="0.2">
      <c r="A14">
        <v>21.28</v>
      </c>
      <c r="B14">
        <v>356.22</v>
      </c>
      <c r="C14">
        <f t="shared" si="6"/>
        <v>3.0000000000001137E-2</v>
      </c>
      <c r="D14">
        <f t="shared" si="7"/>
        <v>2.7002700270028026E-3</v>
      </c>
      <c r="E14">
        <f t="shared" si="1"/>
        <v>1.2004500450045042E-2</v>
      </c>
      <c r="F14">
        <v>2.9329999999999998E-2</v>
      </c>
      <c r="G14" s="2">
        <f t="shared" si="2"/>
        <v>0.15680000000000002</v>
      </c>
      <c r="H14">
        <f t="shared" si="3"/>
        <v>0</v>
      </c>
      <c r="I14">
        <f t="shared" si="4"/>
        <v>0</v>
      </c>
      <c r="J14">
        <f>SUMIFS(B:B,E:E,"&lt;="&amp;G14,E:E,"&gt;"&amp;G13)</f>
        <v>0</v>
      </c>
      <c r="K14">
        <f>B14*D14</f>
        <v>0.96189018901893841</v>
      </c>
      <c r="L14" t="e">
        <f>SUMIFS(K:K,E:E,"&lt;="&amp;G14,E:E,"&gt;"&amp;G13)/J14</f>
        <v>#DIV/0!</v>
      </c>
      <c r="M14">
        <f t="shared" si="5"/>
        <v>0</v>
      </c>
    </row>
    <row r="15" spans="1:13" x14ac:dyDescent="0.2">
      <c r="A15">
        <v>21.3</v>
      </c>
      <c r="B15">
        <v>244.89</v>
      </c>
      <c r="C15">
        <f t="shared" si="6"/>
        <v>5.0000000000000711E-2</v>
      </c>
      <c r="D15">
        <f t="shared" si="7"/>
        <v>4.5004500450045648E-3</v>
      </c>
      <c r="E15">
        <f t="shared" si="1"/>
        <v>1.2674167416741697E-2</v>
      </c>
      <c r="F15">
        <v>2.9350000000000001E-2</v>
      </c>
      <c r="G15" s="2">
        <f t="shared" si="2"/>
        <v>0.16986666666666669</v>
      </c>
      <c r="H15">
        <f t="shared" si="3"/>
        <v>0</v>
      </c>
      <c r="I15">
        <f t="shared" si="4"/>
        <v>0</v>
      </c>
      <c r="J15">
        <f>SUMIFS(B:B,E:E,"&lt;="&amp;G15,E:E,"&gt;"&amp;G14)</f>
        <v>0</v>
      </c>
      <c r="K15">
        <f>B15*D15</f>
        <v>1.1021152115211679</v>
      </c>
      <c r="L15" t="e">
        <f>SUMIFS(K:K,E:E,"&lt;="&amp;G15,E:E,"&gt;"&amp;G14)/J15</f>
        <v>#DIV/0!</v>
      </c>
      <c r="M15">
        <f t="shared" si="5"/>
        <v>0</v>
      </c>
    </row>
    <row r="16" spans="1:13" x14ac:dyDescent="0.2">
      <c r="A16">
        <v>21.32</v>
      </c>
      <c r="B16">
        <v>148.69</v>
      </c>
      <c r="C16">
        <f t="shared" si="6"/>
        <v>7.0000000000000284E-2</v>
      </c>
      <c r="D16">
        <f t="shared" si="7"/>
        <v>6.3006300630063265E-3</v>
      </c>
      <c r="E16">
        <f t="shared" si="1"/>
        <v>1.3343834383438353E-2</v>
      </c>
      <c r="F16">
        <v>2.9350000000000001E-2</v>
      </c>
      <c r="G16" s="2">
        <f t="shared" si="2"/>
        <v>0.18293333333333336</v>
      </c>
      <c r="H16">
        <f t="shared" si="3"/>
        <v>0</v>
      </c>
      <c r="I16">
        <f t="shared" si="4"/>
        <v>0</v>
      </c>
      <c r="J16">
        <f>SUMIFS(B:B,E:E,"&lt;="&amp;G16,E:E,"&gt;"&amp;G15)</f>
        <v>0</v>
      </c>
      <c r="K16">
        <f>B16*D16</f>
        <v>0.9368406840684107</v>
      </c>
      <c r="L16" t="e">
        <f>SUMIFS(K:K,E:E,"&lt;="&amp;G16,E:E,"&gt;"&amp;G15)/J16</f>
        <v>#DIV/0!</v>
      </c>
      <c r="M16">
        <f t="shared" si="5"/>
        <v>0</v>
      </c>
    </row>
    <row r="17" spans="1:13" x14ac:dyDescent="0.2">
      <c r="A17">
        <v>21.33</v>
      </c>
      <c r="B17">
        <v>81.349999999999994</v>
      </c>
      <c r="C17">
        <f t="shared" si="6"/>
        <v>7.9999999999998295E-2</v>
      </c>
      <c r="D17">
        <f t="shared" si="7"/>
        <v>7.2007200720070478E-3</v>
      </c>
      <c r="E17">
        <f t="shared" si="1"/>
        <v>1.367866786678662E-2</v>
      </c>
      <c r="F17">
        <v>3.1449999999999999E-2</v>
      </c>
      <c r="G17" s="2">
        <f t="shared" si="2"/>
        <v>0.19600000000000004</v>
      </c>
      <c r="H17">
        <f>COUNTIFS(F:F,"&gt;"&amp;G16)</f>
        <v>0</v>
      </c>
      <c r="I17">
        <f t="shared" si="4"/>
        <v>0</v>
      </c>
      <c r="J17">
        <f>SUMIFS(B:B,E:E,"&gt;"&amp;G16)</f>
        <v>0</v>
      </c>
      <c r="K17">
        <f>B17*D17</f>
        <v>0.58577857785777332</v>
      </c>
      <c r="L17" t="e">
        <f>SUMIFS(K:K,E:E,"&gt;"&amp;G16)/J17</f>
        <v>#DIV/0!</v>
      </c>
      <c r="M17">
        <f t="shared" si="5"/>
        <v>0</v>
      </c>
    </row>
    <row r="18" spans="1:13" x14ac:dyDescent="0.2">
      <c r="A18">
        <v>21.35</v>
      </c>
      <c r="B18">
        <v>42.35</v>
      </c>
      <c r="C18">
        <f t="shared" si="6"/>
        <v>0.10000000000000142</v>
      </c>
      <c r="D18">
        <f t="shared" si="7"/>
        <v>9.0009000900091295E-3</v>
      </c>
      <c r="E18">
        <f t="shared" si="1"/>
        <v>1.4348334833483396E-2</v>
      </c>
      <c r="F18">
        <v>3.1449999999999999E-2</v>
      </c>
      <c r="G18" s="2"/>
      <c r="K18">
        <f>B18*D18</f>
        <v>0.38118811881188663</v>
      </c>
    </row>
    <row r="19" spans="1:13" x14ac:dyDescent="0.2">
      <c r="A19">
        <v>21.37</v>
      </c>
      <c r="B19">
        <v>24.99</v>
      </c>
      <c r="C19">
        <f t="shared" si="6"/>
        <v>0.12000000000000099</v>
      </c>
      <c r="D19">
        <f t="shared" si="7"/>
        <v>1.0801080108010891E-2</v>
      </c>
      <c r="E19">
        <f t="shared" si="1"/>
        <v>1.501800180018005E-2</v>
      </c>
      <c r="F19">
        <v>4.5420000000000002E-2</v>
      </c>
      <c r="G19" s="2"/>
      <c r="K19">
        <f>B19*D19</f>
        <v>0.26991899189919216</v>
      </c>
    </row>
    <row r="20" spans="1:13" x14ac:dyDescent="0.2">
      <c r="A20">
        <v>21.38</v>
      </c>
      <c r="B20">
        <v>18.25</v>
      </c>
      <c r="C20">
        <f t="shared" si="6"/>
        <v>0.12999999999999901</v>
      </c>
      <c r="D20">
        <f t="shared" si="7"/>
        <v>1.1701170117011613E-2</v>
      </c>
      <c r="E20">
        <f t="shared" si="1"/>
        <v>1.5352835283528319E-2</v>
      </c>
      <c r="F20">
        <v>4.5420000000000002E-2</v>
      </c>
      <c r="G20" s="2"/>
      <c r="K20">
        <f>B20*D20</f>
        <v>0.21354635463546193</v>
      </c>
    </row>
    <row r="21" spans="1:13" x14ac:dyDescent="0.2">
      <c r="A21">
        <v>21.4</v>
      </c>
      <c r="B21">
        <v>17.66</v>
      </c>
      <c r="C21">
        <f t="shared" si="6"/>
        <v>0.14999999999999858</v>
      </c>
      <c r="D21">
        <f t="shared" si="7"/>
        <v>1.3501350135013374E-2</v>
      </c>
      <c r="E21">
        <f t="shared" si="1"/>
        <v>1.6022502250224974E-2</v>
      </c>
      <c r="F21">
        <v>4.6089999999999999E-2</v>
      </c>
      <c r="G21" s="2"/>
      <c r="K21">
        <f>B21*D21</f>
        <v>0.23843384338433618</v>
      </c>
    </row>
    <row r="22" spans="1:13" x14ac:dyDescent="0.2">
      <c r="A22">
        <v>21.42</v>
      </c>
      <c r="B22">
        <v>21.29</v>
      </c>
      <c r="C22">
        <f t="shared" si="6"/>
        <v>0.17000000000000171</v>
      </c>
      <c r="D22">
        <f t="shared" si="7"/>
        <v>1.5301530153015455E-2</v>
      </c>
      <c r="E22">
        <f t="shared" si="1"/>
        <v>1.6692169216921748E-2</v>
      </c>
      <c r="F22">
        <v>4.6089999999999999E-2</v>
      </c>
      <c r="G22" s="2"/>
      <c r="K22">
        <f>B22*D22</f>
        <v>0.32576957695769904</v>
      </c>
    </row>
    <row r="23" spans="1:13" x14ac:dyDescent="0.2">
      <c r="A23">
        <v>21.43</v>
      </c>
      <c r="B23">
        <v>30.53</v>
      </c>
      <c r="C23">
        <f t="shared" si="6"/>
        <v>0.17999999999999972</v>
      </c>
      <c r="D23">
        <f t="shared" si="7"/>
        <v>1.6201620162016178E-2</v>
      </c>
      <c r="E23">
        <f t="shared" si="1"/>
        <v>1.7027002700270018E-2</v>
      </c>
      <c r="F23">
        <v>4.8180000000000001E-2</v>
      </c>
      <c r="K23">
        <f>B23*D23</f>
        <v>0.49463546354635396</v>
      </c>
    </row>
    <row r="24" spans="1:13" x14ac:dyDescent="0.2">
      <c r="A24">
        <v>21.45</v>
      </c>
      <c r="B24">
        <v>48.89</v>
      </c>
      <c r="C24">
        <f t="shared" si="6"/>
        <v>0.19999999999999929</v>
      </c>
      <c r="D24">
        <f t="shared" si="7"/>
        <v>1.800180018001794E-2</v>
      </c>
      <c r="E24">
        <f t="shared" si="1"/>
        <v>1.7696669666966675E-2</v>
      </c>
      <c r="F24">
        <v>4.8180000000000001E-2</v>
      </c>
      <c r="K24">
        <f>B24*D24</f>
        <v>0.88010801080107715</v>
      </c>
    </row>
    <row r="25" spans="1:13" x14ac:dyDescent="0.2">
      <c r="A25">
        <v>21.47</v>
      </c>
      <c r="B25">
        <v>78.36</v>
      </c>
      <c r="C25">
        <f t="shared" si="6"/>
        <v>0.21999999999999886</v>
      </c>
      <c r="D25">
        <f t="shared" si="7"/>
        <v>1.9801980198019702E-2</v>
      </c>
      <c r="E25">
        <f t="shared" si="1"/>
        <v>1.8366336633663327E-2</v>
      </c>
      <c r="F25">
        <v>5.0310000000000001E-2</v>
      </c>
      <c r="K25">
        <f>B25*D25</f>
        <v>1.5516831683168237</v>
      </c>
    </row>
    <row r="26" spans="1:13" x14ac:dyDescent="0.2">
      <c r="A26">
        <v>21.48</v>
      </c>
      <c r="B26">
        <v>118.17</v>
      </c>
      <c r="C26">
        <f t="shared" si="6"/>
        <v>0.23000000000000043</v>
      </c>
      <c r="D26">
        <f t="shared" si="7"/>
        <v>2.070207020702074E-2</v>
      </c>
      <c r="E26">
        <f t="shared" si="1"/>
        <v>1.8701170117011716E-2</v>
      </c>
      <c r="F26">
        <v>5.0310000000000001E-2</v>
      </c>
      <c r="K26">
        <f>B26*D26</f>
        <v>2.4463636363636407</v>
      </c>
    </row>
    <row r="27" spans="1:13" x14ac:dyDescent="0.2">
      <c r="A27">
        <v>21.5</v>
      </c>
      <c r="B27">
        <v>163.72</v>
      </c>
      <c r="C27">
        <f t="shared" si="6"/>
        <v>0.25</v>
      </c>
      <c r="D27">
        <f t="shared" si="7"/>
        <v>2.2502250225022502E-2</v>
      </c>
      <c r="E27">
        <f t="shared" si="1"/>
        <v>1.9370837083708368E-2</v>
      </c>
      <c r="K27">
        <f>B27*D27</f>
        <v>3.6840684068406842</v>
      </c>
    </row>
    <row r="28" spans="1:13" x14ac:dyDescent="0.2">
      <c r="A28">
        <v>21.52</v>
      </c>
      <c r="B28">
        <v>207.76</v>
      </c>
      <c r="C28">
        <f t="shared" si="6"/>
        <v>0.26999999999999957</v>
      </c>
      <c r="D28">
        <f t="shared" si="7"/>
        <v>2.4302430243024264E-2</v>
      </c>
      <c r="E28">
        <f t="shared" si="1"/>
        <v>2.0040504050405025E-2</v>
      </c>
      <c r="K28">
        <f>B28*D28</f>
        <v>5.0490729072907206</v>
      </c>
    </row>
    <row r="29" spans="1:13" x14ac:dyDescent="0.2">
      <c r="A29">
        <v>21.53</v>
      </c>
      <c r="B29">
        <v>243.82</v>
      </c>
      <c r="C29">
        <f t="shared" si="6"/>
        <v>0.28000000000000114</v>
      </c>
      <c r="D29">
        <f t="shared" si="7"/>
        <v>2.5202520252025306E-2</v>
      </c>
      <c r="E29">
        <f t="shared" si="1"/>
        <v>2.0375337533753413E-2</v>
      </c>
      <c r="K29">
        <f>B29*D29</f>
        <v>6.1448784878488096</v>
      </c>
    </row>
    <row r="30" spans="1:13" x14ac:dyDescent="0.2">
      <c r="A30">
        <v>21.55</v>
      </c>
      <c r="B30">
        <v>268.95</v>
      </c>
      <c r="C30">
        <f t="shared" si="6"/>
        <v>0.30000000000000071</v>
      </c>
      <c r="D30">
        <f t="shared" si="7"/>
        <v>2.7002700270027068E-2</v>
      </c>
      <c r="E30">
        <f t="shared" si="1"/>
        <v>2.1045004500450069E-2</v>
      </c>
      <c r="K30">
        <f>B30*D30</f>
        <v>7.2623762376237799</v>
      </c>
    </row>
    <row r="31" spans="1:13" x14ac:dyDescent="0.2">
      <c r="A31">
        <v>21.57</v>
      </c>
      <c r="B31">
        <v>285.31</v>
      </c>
      <c r="C31">
        <f t="shared" si="6"/>
        <v>0.32000000000000028</v>
      </c>
      <c r="D31">
        <f t="shared" si="7"/>
        <v>2.8802880288028829E-2</v>
      </c>
      <c r="E31">
        <f t="shared" si="1"/>
        <v>2.1714671467146722E-2</v>
      </c>
      <c r="K31">
        <f>B31*D31</f>
        <v>8.2177497749775057</v>
      </c>
    </row>
    <row r="32" spans="1:13" x14ac:dyDescent="0.2">
      <c r="A32">
        <v>21.58</v>
      </c>
      <c r="B32">
        <v>297.7</v>
      </c>
      <c r="C32">
        <f t="shared" si="6"/>
        <v>0.32999999999999829</v>
      </c>
      <c r="D32">
        <f t="shared" si="7"/>
        <v>2.9702970297029552E-2</v>
      </c>
      <c r="E32">
        <f t="shared" si="1"/>
        <v>2.2049504950494993E-2</v>
      </c>
      <c r="K32">
        <f>B32*D32</f>
        <v>8.8425742574256976</v>
      </c>
    </row>
    <row r="33" spans="1:11" x14ac:dyDescent="0.2">
      <c r="A33">
        <v>21.6</v>
      </c>
      <c r="B33">
        <v>311.82</v>
      </c>
      <c r="C33">
        <f t="shared" si="6"/>
        <v>0.35000000000000142</v>
      </c>
      <c r="D33">
        <f t="shared" si="7"/>
        <v>3.1503150315031633E-2</v>
      </c>
      <c r="E33">
        <f t="shared" si="1"/>
        <v>2.2719171917191767E-2</v>
      </c>
      <c r="K33">
        <f>B33*D33</f>
        <v>9.8233123312331632</v>
      </c>
    </row>
    <row r="34" spans="1:11" x14ac:dyDescent="0.2">
      <c r="A34">
        <v>21.62</v>
      </c>
      <c r="B34">
        <v>334.36</v>
      </c>
      <c r="C34">
        <f t="shared" ref="C34:C65" si="8">A34-21.25</f>
        <v>0.37000000000000099</v>
      </c>
      <c r="D34">
        <f t="shared" si="7"/>
        <v>3.3303330333033392E-2</v>
      </c>
      <c r="E34">
        <f t="shared" si="1"/>
        <v>2.3388838883888423E-2</v>
      </c>
      <c r="K34">
        <f>B34*D34</f>
        <v>11.135301530153045</v>
      </c>
    </row>
    <row r="35" spans="1:11" x14ac:dyDescent="0.2">
      <c r="A35">
        <v>21.63</v>
      </c>
      <c r="B35">
        <v>363.31</v>
      </c>
      <c r="C35">
        <f t="shared" si="8"/>
        <v>0.37999999999999901</v>
      </c>
      <c r="D35">
        <f t="shared" si="7"/>
        <v>3.4203420342034115E-2</v>
      </c>
      <c r="E35">
        <f t="shared" si="1"/>
        <v>2.372367236723669E-2</v>
      </c>
      <c r="K35">
        <f>B35*D35</f>
        <v>12.426444644464414</v>
      </c>
    </row>
    <row r="36" spans="1:11" x14ac:dyDescent="0.2">
      <c r="A36">
        <v>21.65</v>
      </c>
      <c r="B36">
        <v>387.87</v>
      </c>
      <c r="C36">
        <f t="shared" si="8"/>
        <v>0.39999999999999858</v>
      </c>
      <c r="D36">
        <f t="shared" si="7"/>
        <v>3.600360036003588E-2</v>
      </c>
      <c r="E36">
        <f t="shared" si="1"/>
        <v>2.4393339333933346E-2</v>
      </c>
      <c r="K36">
        <f>B36*D36</f>
        <v>13.964716471647117</v>
      </c>
    </row>
    <row r="37" spans="1:11" x14ac:dyDescent="0.2">
      <c r="A37">
        <v>21.67</v>
      </c>
      <c r="B37">
        <v>397.2</v>
      </c>
      <c r="C37">
        <f t="shared" si="8"/>
        <v>0.42000000000000171</v>
      </c>
      <c r="D37">
        <f t="shared" si="7"/>
        <v>3.7803780378037957E-2</v>
      </c>
      <c r="E37">
        <f t="shared" si="1"/>
        <v>2.5063006300630117E-2</v>
      </c>
      <c r="K37">
        <f>B37*D37</f>
        <v>15.015661566156677</v>
      </c>
    </row>
    <row r="38" spans="1:11" x14ac:dyDescent="0.2">
      <c r="A38">
        <v>21.68</v>
      </c>
      <c r="B38">
        <v>385.94</v>
      </c>
      <c r="C38">
        <f t="shared" si="8"/>
        <v>0.42999999999999972</v>
      </c>
      <c r="D38">
        <f t="shared" si="7"/>
        <v>3.870387038703868E-2</v>
      </c>
      <c r="E38">
        <f t="shared" si="1"/>
        <v>2.5397839783978388E-2</v>
      </c>
      <c r="K38">
        <f>B38*D38</f>
        <v>14.937371737173708</v>
      </c>
    </row>
    <row r="39" spans="1:11" x14ac:dyDescent="0.2">
      <c r="A39">
        <v>21.7</v>
      </c>
      <c r="B39">
        <v>357.49</v>
      </c>
      <c r="C39">
        <f t="shared" si="8"/>
        <v>0.44999999999999929</v>
      </c>
      <c r="D39">
        <f t="shared" si="7"/>
        <v>4.0504050405040445E-2</v>
      </c>
      <c r="E39">
        <f t="shared" si="1"/>
        <v>2.6067506750675047E-2</v>
      </c>
      <c r="K39">
        <f>B39*D39</f>
        <v>14.479792979297908</v>
      </c>
    </row>
    <row r="40" spans="1:11" x14ac:dyDescent="0.2">
      <c r="A40">
        <v>21.72</v>
      </c>
      <c r="B40">
        <v>321.77999999999997</v>
      </c>
      <c r="C40">
        <f t="shared" si="8"/>
        <v>0.46999999999999886</v>
      </c>
      <c r="D40">
        <f t="shared" si="7"/>
        <v>4.2304230423042204E-2</v>
      </c>
      <c r="E40">
        <f t="shared" si="1"/>
        <v>2.67371737173717E-2</v>
      </c>
      <c r="K40">
        <f>B40*D40</f>
        <v>13.612655265526518</v>
      </c>
    </row>
    <row r="41" spans="1:11" x14ac:dyDescent="0.2">
      <c r="A41">
        <v>21.73</v>
      </c>
      <c r="B41">
        <v>289.31</v>
      </c>
      <c r="C41">
        <f t="shared" si="8"/>
        <v>0.48000000000000043</v>
      </c>
      <c r="D41">
        <f t="shared" si="7"/>
        <v>4.3204320432043246E-2</v>
      </c>
      <c r="E41">
        <f t="shared" si="1"/>
        <v>2.7072007200720085E-2</v>
      </c>
      <c r="K41">
        <f>B41*D41</f>
        <v>12.499441944194432</v>
      </c>
    </row>
    <row r="42" spans="1:11" x14ac:dyDescent="0.2">
      <c r="A42">
        <v>21.75</v>
      </c>
      <c r="B42">
        <v>263.77</v>
      </c>
      <c r="C42">
        <f t="shared" si="8"/>
        <v>0.5</v>
      </c>
      <c r="D42">
        <f t="shared" si="7"/>
        <v>4.5004500450045004E-2</v>
      </c>
      <c r="E42">
        <f t="shared" si="1"/>
        <v>2.7741674167416741E-2</v>
      </c>
      <c r="K42">
        <f>B42*D42</f>
        <v>11.87083708370837</v>
      </c>
    </row>
    <row r="43" spans="1:11" x14ac:dyDescent="0.2">
      <c r="A43">
        <v>21.77</v>
      </c>
      <c r="B43">
        <v>240.73</v>
      </c>
      <c r="C43">
        <f t="shared" si="8"/>
        <v>0.51999999999999957</v>
      </c>
      <c r="D43">
        <f t="shared" si="7"/>
        <v>4.6804680468046769E-2</v>
      </c>
      <c r="E43">
        <f t="shared" si="1"/>
        <v>2.8411341134113397E-2</v>
      </c>
      <c r="K43">
        <f>B43*D43</f>
        <v>11.267290729072899</v>
      </c>
    </row>
    <row r="44" spans="1:11" x14ac:dyDescent="0.2">
      <c r="A44">
        <v>21.78</v>
      </c>
      <c r="B44">
        <v>213.36</v>
      </c>
      <c r="C44">
        <f t="shared" si="8"/>
        <v>0.53000000000000114</v>
      </c>
      <c r="D44">
        <f t="shared" si="7"/>
        <v>4.7704770477047811E-2</v>
      </c>
      <c r="E44">
        <f t="shared" si="1"/>
        <v>2.8746174617461786E-2</v>
      </c>
      <c r="K44">
        <f t="shared" ref="K44:K67" si="9">B44*D44</f>
        <v>10.178289828982921</v>
      </c>
    </row>
    <row r="45" spans="1:11" x14ac:dyDescent="0.2">
      <c r="A45">
        <v>21.8</v>
      </c>
      <c r="B45">
        <v>178.45</v>
      </c>
      <c r="C45">
        <f t="shared" si="8"/>
        <v>0.55000000000000071</v>
      </c>
      <c r="D45">
        <f t="shared" si="7"/>
        <v>4.950495049504957E-2</v>
      </c>
      <c r="E45">
        <f t="shared" si="1"/>
        <v>2.9415841584158438E-2</v>
      </c>
      <c r="K45">
        <f t="shared" si="9"/>
        <v>8.8341584158415944</v>
      </c>
    </row>
    <row r="46" spans="1:11" x14ac:dyDescent="0.2">
      <c r="A46">
        <v>21.82</v>
      </c>
      <c r="B46">
        <v>138.24</v>
      </c>
      <c r="C46">
        <f t="shared" si="8"/>
        <v>0.57000000000000028</v>
      </c>
      <c r="D46">
        <f t="shared" si="7"/>
        <v>5.1305130513051335E-2</v>
      </c>
      <c r="E46">
        <f t="shared" si="1"/>
        <v>3.0085508550855095E-2</v>
      </c>
      <c r="K46">
        <f t="shared" si="9"/>
        <v>7.0924212421242174</v>
      </c>
    </row>
    <row r="47" spans="1:11" x14ac:dyDescent="0.2">
      <c r="A47">
        <v>21.83</v>
      </c>
      <c r="B47">
        <v>99.21</v>
      </c>
      <c r="C47">
        <f t="shared" si="8"/>
        <v>0.57999999999999829</v>
      </c>
      <c r="D47">
        <f t="shared" si="7"/>
        <v>5.2205220522052051E-2</v>
      </c>
      <c r="E47">
        <f t="shared" si="1"/>
        <v>3.0420342034203362E-2</v>
      </c>
      <c r="K47">
        <f t="shared" si="9"/>
        <v>5.1792799279927833</v>
      </c>
    </row>
    <row r="48" spans="1:11" x14ac:dyDescent="0.2">
      <c r="A48">
        <v>21.85</v>
      </c>
      <c r="B48">
        <v>66.98</v>
      </c>
      <c r="C48">
        <f t="shared" si="8"/>
        <v>0.60000000000000142</v>
      </c>
      <c r="D48">
        <f t="shared" si="7"/>
        <v>5.4005400540054135E-2</v>
      </c>
      <c r="E48">
        <f t="shared" si="1"/>
        <v>3.1090009000900136E-2</v>
      </c>
      <c r="K48">
        <f t="shared" si="9"/>
        <v>3.6172817281728262</v>
      </c>
    </row>
    <row r="49" spans="1:11" x14ac:dyDescent="0.2">
      <c r="A49">
        <v>21.87</v>
      </c>
      <c r="B49">
        <v>44.51</v>
      </c>
      <c r="C49">
        <f t="shared" si="8"/>
        <v>0.62000000000000099</v>
      </c>
      <c r="D49">
        <f t="shared" si="7"/>
        <v>5.5805580558055901E-2</v>
      </c>
      <c r="E49">
        <f t="shared" si="1"/>
        <v>3.1759675967596795E-2</v>
      </c>
      <c r="K49">
        <f t="shared" si="9"/>
        <v>2.4839063906390679</v>
      </c>
    </row>
    <row r="50" spans="1:11" x14ac:dyDescent="0.2">
      <c r="A50">
        <v>21.88</v>
      </c>
      <c r="B50">
        <v>31.95</v>
      </c>
      <c r="C50">
        <f t="shared" si="8"/>
        <v>0.62999999999999901</v>
      </c>
      <c r="D50">
        <f t="shared" si="7"/>
        <v>5.6705670567056617E-2</v>
      </c>
      <c r="E50">
        <f t="shared" si="1"/>
        <v>3.2094509450945059E-2</v>
      </c>
      <c r="K50">
        <f t="shared" si="9"/>
        <v>1.8117461746174588</v>
      </c>
    </row>
    <row r="51" spans="1:11" x14ac:dyDescent="0.2">
      <c r="A51">
        <v>21.9</v>
      </c>
      <c r="B51">
        <v>24.19</v>
      </c>
      <c r="C51">
        <f t="shared" si="8"/>
        <v>0.64999999999999858</v>
      </c>
      <c r="D51">
        <f t="shared" si="7"/>
        <v>5.8505850585058382E-2</v>
      </c>
      <c r="E51">
        <f t="shared" si="1"/>
        <v>3.2764176417641719E-2</v>
      </c>
      <c r="K51">
        <f t="shared" si="9"/>
        <v>1.4152565256525624</v>
      </c>
    </row>
    <row r="52" spans="1:11" x14ac:dyDescent="0.2">
      <c r="A52">
        <v>21.92</v>
      </c>
      <c r="B52">
        <v>20.54</v>
      </c>
      <c r="C52">
        <f t="shared" si="8"/>
        <v>0.67000000000000171</v>
      </c>
      <c r="D52">
        <f t="shared" si="7"/>
        <v>6.0306030603060459E-2</v>
      </c>
      <c r="E52">
        <f t="shared" si="1"/>
        <v>3.3433843384338489E-2</v>
      </c>
      <c r="K52">
        <f t="shared" si="9"/>
        <v>1.2386858685868618</v>
      </c>
    </row>
    <row r="53" spans="1:11" x14ac:dyDescent="0.2">
      <c r="A53">
        <v>21.93</v>
      </c>
      <c r="B53">
        <v>19.77</v>
      </c>
      <c r="C53">
        <f t="shared" si="8"/>
        <v>0.67999999999999972</v>
      </c>
      <c r="D53">
        <f t="shared" si="7"/>
        <v>6.1206120612061182E-2</v>
      </c>
      <c r="E53">
        <f t="shared" si="1"/>
        <v>3.376867686768676E-2</v>
      </c>
      <c r="K53">
        <f t="shared" si="9"/>
        <v>1.2100450045004496</v>
      </c>
    </row>
    <row r="54" spans="1:11" x14ac:dyDescent="0.2">
      <c r="A54">
        <v>21.95</v>
      </c>
      <c r="B54">
        <v>20.55</v>
      </c>
      <c r="C54">
        <f t="shared" si="8"/>
        <v>0.69999999999999929</v>
      </c>
      <c r="D54">
        <f t="shared" si="7"/>
        <v>6.3006300630062947E-2</v>
      </c>
      <c r="E54">
        <f t="shared" si="1"/>
        <v>3.443834383438342E-2</v>
      </c>
      <c r="K54">
        <f t="shared" si="9"/>
        <v>1.2947794779477937</v>
      </c>
    </row>
    <row r="55" spans="1:11" x14ac:dyDescent="0.2">
      <c r="A55">
        <v>21.97</v>
      </c>
      <c r="B55">
        <v>21.75</v>
      </c>
      <c r="C55">
        <f t="shared" si="8"/>
        <v>0.71999999999999886</v>
      </c>
      <c r="D55">
        <f t="shared" si="7"/>
        <v>6.4806480648064713E-2</v>
      </c>
      <c r="E55">
        <f t="shared" si="1"/>
        <v>3.5108010801080072E-2</v>
      </c>
      <c r="K55">
        <f t="shared" si="9"/>
        <v>1.4095409540954076</v>
      </c>
    </row>
    <row r="56" spans="1:11" x14ac:dyDescent="0.2">
      <c r="A56">
        <v>21.98</v>
      </c>
      <c r="B56">
        <v>22.46</v>
      </c>
      <c r="C56">
        <f t="shared" si="8"/>
        <v>0.73000000000000043</v>
      </c>
      <c r="D56">
        <f t="shared" si="7"/>
        <v>6.5706570657065755E-2</v>
      </c>
      <c r="E56">
        <f t="shared" si="1"/>
        <v>3.5442844284428461E-2</v>
      </c>
      <c r="K56">
        <f t="shared" si="9"/>
        <v>1.4757695769576968</v>
      </c>
    </row>
    <row r="57" spans="1:11" x14ac:dyDescent="0.2">
      <c r="A57">
        <v>22</v>
      </c>
      <c r="B57">
        <v>23.95</v>
      </c>
      <c r="C57">
        <f t="shared" si="8"/>
        <v>0.75</v>
      </c>
      <c r="D57">
        <f t="shared" si="7"/>
        <v>6.7506750675067506E-2</v>
      </c>
      <c r="E57">
        <f t="shared" si="1"/>
        <v>3.6112511251125107E-2</v>
      </c>
      <c r="K57">
        <f t="shared" si="9"/>
        <v>1.6167866786678666</v>
      </c>
    </row>
    <row r="58" spans="1:11" x14ac:dyDescent="0.2">
      <c r="A58">
        <v>22.02</v>
      </c>
      <c r="B58">
        <v>27.72</v>
      </c>
      <c r="C58">
        <f t="shared" si="8"/>
        <v>0.76999999999999957</v>
      </c>
      <c r="D58">
        <f t="shared" si="7"/>
        <v>6.9306930693069271E-2</v>
      </c>
      <c r="E58">
        <f t="shared" si="1"/>
        <v>3.6782178217821773E-2</v>
      </c>
      <c r="K58">
        <f t="shared" si="9"/>
        <v>1.9211881188118802</v>
      </c>
    </row>
    <row r="59" spans="1:11" x14ac:dyDescent="0.2">
      <c r="A59">
        <v>22.03</v>
      </c>
      <c r="B59">
        <v>34.700000000000003</v>
      </c>
      <c r="C59">
        <f t="shared" si="8"/>
        <v>0.78000000000000114</v>
      </c>
      <c r="D59">
        <f t="shared" si="7"/>
        <v>7.0207020702070314E-2</v>
      </c>
      <c r="E59">
        <f t="shared" si="1"/>
        <v>3.7117011701170155E-2</v>
      </c>
      <c r="K59">
        <f t="shared" si="9"/>
        <v>2.4361836183618402</v>
      </c>
    </row>
    <row r="60" spans="1:11" x14ac:dyDescent="0.2">
      <c r="A60">
        <v>22.05</v>
      </c>
      <c r="B60">
        <v>45.78</v>
      </c>
      <c r="C60">
        <f t="shared" si="8"/>
        <v>0.80000000000000071</v>
      </c>
      <c r="D60">
        <f t="shared" si="7"/>
        <v>7.2007200720072079E-2</v>
      </c>
      <c r="E60">
        <f t="shared" si="1"/>
        <v>3.7786678667866808E-2</v>
      </c>
      <c r="K60">
        <f t="shared" si="9"/>
        <v>3.2964896489648998</v>
      </c>
    </row>
    <row r="61" spans="1:11" x14ac:dyDescent="0.2">
      <c r="A61">
        <v>22.07</v>
      </c>
      <c r="B61">
        <v>61.96</v>
      </c>
      <c r="C61">
        <f t="shared" si="8"/>
        <v>0.82000000000000028</v>
      </c>
      <c r="D61">
        <f t="shared" si="7"/>
        <v>7.380738073807383E-2</v>
      </c>
      <c r="E61">
        <f t="shared" si="1"/>
        <v>3.845634563456346E-2</v>
      </c>
      <c r="K61">
        <f t="shared" si="9"/>
        <v>4.5731053105310542</v>
      </c>
    </row>
    <row r="62" spans="1:11" x14ac:dyDescent="0.2">
      <c r="A62">
        <v>22.08</v>
      </c>
      <c r="B62">
        <v>84.04</v>
      </c>
      <c r="C62">
        <f t="shared" si="8"/>
        <v>0.82999999999999829</v>
      </c>
      <c r="D62">
        <f t="shared" si="7"/>
        <v>7.4707470747074553E-2</v>
      </c>
      <c r="E62">
        <f t="shared" si="1"/>
        <v>3.8791179117911731E-2</v>
      </c>
      <c r="K62">
        <f t="shared" si="9"/>
        <v>6.2784158415841462</v>
      </c>
    </row>
    <row r="63" spans="1:11" x14ac:dyDescent="0.2">
      <c r="A63">
        <v>22.1</v>
      </c>
      <c r="B63">
        <v>111.7</v>
      </c>
      <c r="C63">
        <f t="shared" si="8"/>
        <v>0.85000000000000142</v>
      </c>
      <c r="D63">
        <f t="shared" si="7"/>
        <v>7.6507650765076637E-2</v>
      </c>
      <c r="E63">
        <f t="shared" si="1"/>
        <v>3.9460846084608509E-2</v>
      </c>
      <c r="K63">
        <f t="shared" si="9"/>
        <v>8.5459045904590614</v>
      </c>
    </row>
    <row r="64" spans="1:11" x14ac:dyDescent="0.2">
      <c r="A64">
        <v>22.12</v>
      </c>
      <c r="B64">
        <v>143.51</v>
      </c>
      <c r="C64">
        <f t="shared" si="8"/>
        <v>0.87000000000000099</v>
      </c>
      <c r="D64">
        <f t="shared" si="7"/>
        <v>7.8307830783078403E-2</v>
      </c>
      <c r="E64">
        <f t="shared" si="1"/>
        <v>4.0130513051305161E-2</v>
      </c>
      <c r="K64">
        <f t="shared" si="9"/>
        <v>11.237956795679581</v>
      </c>
    </row>
    <row r="65" spans="1:11" x14ac:dyDescent="0.2">
      <c r="A65">
        <v>22.13</v>
      </c>
      <c r="B65">
        <v>176.67</v>
      </c>
      <c r="C65">
        <f t="shared" si="8"/>
        <v>0.87999999999999901</v>
      </c>
      <c r="D65">
        <f t="shared" si="7"/>
        <v>7.9207920792079126E-2</v>
      </c>
      <c r="E65">
        <f t="shared" si="1"/>
        <v>4.0465346534653432E-2</v>
      </c>
      <c r="K65">
        <f t="shared" si="9"/>
        <v>13.993663366336618</v>
      </c>
    </row>
    <row r="66" spans="1:11" x14ac:dyDescent="0.2">
      <c r="A66">
        <v>22.15</v>
      </c>
      <c r="B66">
        <v>208.74</v>
      </c>
      <c r="C66">
        <f t="shared" ref="C66:C96" si="10">A66-21.25</f>
        <v>0.89999999999999858</v>
      </c>
      <c r="D66">
        <f t="shared" si="7"/>
        <v>8.1008100810080891E-2</v>
      </c>
      <c r="E66">
        <f t="shared" si="1"/>
        <v>4.1135013501350091E-2</v>
      </c>
      <c r="K66">
        <f t="shared" si="9"/>
        <v>16.909630963096287</v>
      </c>
    </row>
    <row r="67" spans="1:11" x14ac:dyDescent="0.2">
      <c r="A67">
        <v>22.17</v>
      </c>
      <c r="B67">
        <v>236.83</v>
      </c>
      <c r="C67">
        <f t="shared" si="10"/>
        <v>0.92000000000000171</v>
      </c>
      <c r="D67">
        <f t="shared" ref="D67:D96" si="11">C67/11.11</f>
        <v>8.2808280828082961E-2</v>
      </c>
      <c r="E67">
        <f t="shared" ref="E67:E96" si="12">D67*0.372+0.011</f>
        <v>4.1804680468046862E-2</v>
      </c>
      <c r="K67">
        <f t="shared" si="9"/>
        <v>19.611485148514888</v>
      </c>
    </row>
    <row r="68" spans="1:11" x14ac:dyDescent="0.2">
      <c r="A68">
        <v>22.18</v>
      </c>
      <c r="B68">
        <v>258.3</v>
      </c>
      <c r="C68">
        <f t="shared" si="10"/>
        <v>0.92999999999999972</v>
      </c>
      <c r="D68">
        <f t="shared" si="11"/>
        <v>8.3708370837083684E-2</v>
      </c>
      <c r="E68">
        <f t="shared" si="12"/>
        <v>4.2139513951395133E-2</v>
      </c>
      <c r="K68">
        <f t="shared" ref="K68:K96" si="13">B68*D68</f>
        <v>21.621872187218717</v>
      </c>
    </row>
    <row r="69" spans="1:11" x14ac:dyDescent="0.2">
      <c r="A69">
        <v>22.2</v>
      </c>
      <c r="B69">
        <v>271.42</v>
      </c>
      <c r="C69">
        <f t="shared" si="10"/>
        <v>0.94999999999999929</v>
      </c>
      <c r="D69">
        <f t="shared" si="11"/>
        <v>8.550855085508545E-2</v>
      </c>
      <c r="E69">
        <f t="shared" si="12"/>
        <v>4.2809180918091785E-2</v>
      </c>
      <c r="K69">
        <f t="shared" si="13"/>
        <v>23.208730873087294</v>
      </c>
    </row>
    <row r="70" spans="1:11" x14ac:dyDescent="0.2">
      <c r="A70">
        <v>22.22</v>
      </c>
      <c r="B70">
        <v>274.43</v>
      </c>
      <c r="C70">
        <f t="shared" si="10"/>
        <v>0.96999999999999886</v>
      </c>
      <c r="D70">
        <f t="shared" si="11"/>
        <v>8.7308730873087215E-2</v>
      </c>
      <c r="E70">
        <f t="shared" si="12"/>
        <v>4.3478847884788438E-2</v>
      </c>
      <c r="K70">
        <f t="shared" si="13"/>
        <v>23.960135013501326</v>
      </c>
    </row>
    <row r="71" spans="1:11" x14ac:dyDescent="0.2">
      <c r="A71">
        <v>22.23</v>
      </c>
      <c r="B71">
        <v>269.35000000000002</v>
      </c>
      <c r="C71">
        <f t="shared" si="10"/>
        <v>0.98000000000000043</v>
      </c>
      <c r="D71">
        <f t="shared" si="11"/>
        <v>8.8208820882088257E-2</v>
      </c>
      <c r="E71">
        <f t="shared" si="12"/>
        <v>4.3813681368136834E-2</v>
      </c>
      <c r="K71">
        <f t="shared" si="13"/>
        <v>23.759045904590472</v>
      </c>
    </row>
    <row r="72" spans="1:11" x14ac:dyDescent="0.2">
      <c r="A72">
        <v>22.25</v>
      </c>
      <c r="B72">
        <v>261.37</v>
      </c>
      <c r="C72">
        <f t="shared" si="10"/>
        <v>1</v>
      </c>
      <c r="D72">
        <f t="shared" si="11"/>
        <v>9.0009000900090008E-2</v>
      </c>
      <c r="E72">
        <f t="shared" si="12"/>
        <v>4.4483348334833486E-2</v>
      </c>
      <c r="K72">
        <f t="shared" si="13"/>
        <v>23.525652565256525</v>
      </c>
    </row>
    <row r="73" spans="1:11" x14ac:dyDescent="0.2">
      <c r="A73">
        <v>22.27</v>
      </c>
      <c r="B73">
        <v>255.51</v>
      </c>
      <c r="C73">
        <f t="shared" si="10"/>
        <v>1.0199999999999996</v>
      </c>
      <c r="D73">
        <f t="shared" si="11"/>
        <v>9.1809180918091773E-2</v>
      </c>
      <c r="E73">
        <f t="shared" si="12"/>
        <v>4.5153015301530139E-2</v>
      </c>
      <c r="K73">
        <f t="shared" si="13"/>
        <v>23.458163816381628</v>
      </c>
    </row>
    <row r="74" spans="1:11" x14ac:dyDescent="0.2">
      <c r="A74">
        <v>22.28</v>
      </c>
      <c r="B74">
        <v>254.8</v>
      </c>
      <c r="C74">
        <f t="shared" si="10"/>
        <v>1.0300000000000011</v>
      </c>
      <c r="D74">
        <f t="shared" si="11"/>
        <v>9.2709270927092816E-2</v>
      </c>
      <c r="E74">
        <f t="shared" si="12"/>
        <v>4.5487848784878521E-2</v>
      </c>
      <c r="K74">
        <f t="shared" si="13"/>
        <v>23.622322232223251</v>
      </c>
    </row>
    <row r="75" spans="1:11" x14ac:dyDescent="0.2">
      <c r="A75">
        <v>22.3</v>
      </c>
      <c r="B75">
        <v>259.13</v>
      </c>
      <c r="C75">
        <f t="shared" si="10"/>
        <v>1.0500000000000007</v>
      </c>
      <c r="D75">
        <f t="shared" si="11"/>
        <v>9.4509450945094581E-2</v>
      </c>
      <c r="E75">
        <f t="shared" si="12"/>
        <v>4.6157515751575187E-2</v>
      </c>
      <c r="K75">
        <f t="shared" si="13"/>
        <v>24.490234023402358</v>
      </c>
    </row>
    <row r="76" spans="1:11" x14ac:dyDescent="0.2">
      <c r="A76">
        <v>22.32</v>
      </c>
      <c r="B76">
        <v>265.02</v>
      </c>
      <c r="C76">
        <f t="shared" si="10"/>
        <v>1.0700000000000003</v>
      </c>
      <c r="D76">
        <f t="shared" si="11"/>
        <v>9.6309630963096346E-2</v>
      </c>
      <c r="E76">
        <f t="shared" si="12"/>
        <v>4.682718271827184E-2</v>
      </c>
      <c r="K76">
        <f t="shared" si="13"/>
        <v>25.523978397839791</v>
      </c>
    </row>
    <row r="77" spans="1:11" x14ac:dyDescent="0.2">
      <c r="A77">
        <v>22.33</v>
      </c>
      <c r="B77">
        <v>265.73</v>
      </c>
      <c r="C77">
        <f t="shared" si="10"/>
        <v>1.0799999999999983</v>
      </c>
      <c r="D77">
        <f t="shared" si="11"/>
        <v>9.7209720972097055E-2</v>
      </c>
      <c r="E77">
        <f t="shared" si="12"/>
        <v>4.7162016201620097E-2</v>
      </c>
      <c r="K77">
        <f t="shared" si="13"/>
        <v>25.831539153915351</v>
      </c>
    </row>
    <row r="78" spans="1:11" x14ac:dyDescent="0.2">
      <c r="A78">
        <v>22.35</v>
      </c>
      <c r="B78">
        <v>256.75</v>
      </c>
      <c r="C78">
        <f t="shared" si="10"/>
        <v>1.1000000000000014</v>
      </c>
      <c r="D78">
        <f t="shared" si="11"/>
        <v>9.9009900990099139E-2</v>
      </c>
      <c r="E78">
        <f t="shared" si="12"/>
        <v>4.7831683168316874E-2</v>
      </c>
      <c r="K78">
        <f t="shared" si="13"/>
        <v>25.420792079207953</v>
      </c>
    </row>
    <row r="79" spans="1:11" x14ac:dyDescent="0.2">
      <c r="A79">
        <v>22.37</v>
      </c>
      <c r="B79">
        <v>238.46</v>
      </c>
      <c r="C79">
        <f t="shared" si="10"/>
        <v>1.120000000000001</v>
      </c>
      <c r="D79">
        <f t="shared" si="11"/>
        <v>0.1008100810081009</v>
      </c>
      <c r="E79">
        <f t="shared" si="12"/>
        <v>4.8501350135013541E-2</v>
      </c>
      <c r="K79">
        <f t="shared" si="13"/>
        <v>24.039171917191741</v>
      </c>
    </row>
    <row r="80" spans="1:11" x14ac:dyDescent="0.2">
      <c r="A80">
        <v>22.38</v>
      </c>
      <c r="B80">
        <v>214.42</v>
      </c>
      <c r="C80">
        <f t="shared" si="10"/>
        <v>1.129999999999999</v>
      </c>
      <c r="D80">
        <f t="shared" si="11"/>
        <v>0.10171017101710163</v>
      </c>
      <c r="E80">
        <f t="shared" si="12"/>
        <v>4.8836183618361811E-2</v>
      </c>
      <c r="K80">
        <f t="shared" si="13"/>
        <v>21.808694869486931</v>
      </c>
    </row>
    <row r="81" spans="1:11" x14ac:dyDescent="0.2">
      <c r="A81">
        <v>22.4</v>
      </c>
      <c r="B81">
        <v>188.93</v>
      </c>
      <c r="C81">
        <f t="shared" si="10"/>
        <v>1.1499999999999986</v>
      </c>
      <c r="D81">
        <f t="shared" si="11"/>
        <v>0.10351035103510339</v>
      </c>
      <c r="E81">
        <f t="shared" si="12"/>
        <v>4.9505850585058464E-2</v>
      </c>
      <c r="K81">
        <f t="shared" si="13"/>
        <v>19.556210621062085</v>
      </c>
    </row>
    <row r="82" spans="1:11" x14ac:dyDescent="0.2">
      <c r="A82">
        <v>22.42</v>
      </c>
      <c r="B82">
        <v>165.12</v>
      </c>
      <c r="C82">
        <f t="shared" si="10"/>
        <v>1.1700000000000017</v>
      </c>
      <c r="D82">
        <f t="shared" si="11"/>
        <v>0.10531053105310546</v>
      </c>
      <c r="E82">
        <f t="shared" si="12"/>
        <v>5.0175517551755228E-2</v>
      </c>
      <c r="K82">
        <f t="shared" si="13"/>
        <v>17.388874887488775</v>
      </c>
    </row>
    <row r="83" spans="1:11" x14ac:dyDescent="0.2">
      <c r="A83">
        <v>22.43</v>
      </c>
      <c r="B83">
        <v>143.74</v>
      </c>
      <c r="C83">
        <f t="shared" si="10"/>
        <v>1.1799999999999997</v>
      </c>
      <c r="D83">
        <f t="shared" si="11"/>
        <v>0.10621062106210619</v>
      </c>
      <c r="E83">
        <f t="shared" si="12"/>
        <v>5.0510351035103498E-2</v>
      </c>
      <c r="K83">
        <f t="shared" si="13"/>
        <v>15.266714671467144</v>
      </c>
    </row>
    <row r="84" spans="1:11" x14ac:dyDescent="0.2">
      <c r="A84">
        <v>22.45</v>
      </c>
      <c r="B84">
        <v>124</v>
      </c>
      <c r="C84">
        <f t="shared" si="10"/>
        <v>1.1999999999999993</v>
      </c>
      <c r="D84">
        <f t="shared" si="11"/>
        <v>0.10801080108010795</v>
      </c>
      <c r="E84">
        <f t="shared" si="12"/>
        <v>5.1180018001800151E-2</v>
      </c>
      <c r="K84">
        <f t="shared" si="13"/>
        <v>13.393339333933387</v>
      </c>
    </row>
    <row r="85" spans="1:11" x14ac:dyDescent="0.2">
      <c r="A85">
        <v>22.47</v>
      </c>
      <c r="B85">
        <v>105.14</v>
      </c>
      <c r="C85">
        <f t="shared" si="10"/>
        <v>1.2199999999999989</v>
      </c>
      <c r="D85">
        <f t="shared" si="11"/>
        <v>0.10981098109810972</v>
      </c>
      <c r="E85">
        <f t="shared" si="12"/>
        <v>5.1849684968496818E-2</v>
      </c>
      <c r="K85">
        <f t="shared" si="13"/>
        <v>11.545526552655256</v>
      </c>
    </row>
    <row r="86" spans="1:11" x14ac:dyDescent="0.2">
      <c r="A86">
        <v>22.48</v>
      </c>
      <c r="B86">
        <v>87.27</v>
      </c>
      <c r="C86">
        <f t="shared" si="10"/>
        <v>1.2300000000000004</v>
      </c>
      <c r="D86">
        <f t="shared" si="11"/>
        <v>0.11071107110711076</v>
      </c>
      <c r="E86">
        <f t="shared" si="12"/>
        <v>5.2184518451845199E-2</v>
      </c>
      <c r="K86">
        <f t="shared" si="13"/>
        <v>9.6617551755175555</v>
      </c>
    </row>
    <row r="87" spans="1:11" x14ac:dyDescent="0.2">
      <c r="A87">
        <v>22.5</v>
      </c>
      <c r="B87">
        <v>70.400000000000006</v>
      </c>
      <c r="C87">
        <f t="shared" si="10"/>
        <v>1.25</v>
      </c>
      <c r="D87">
        <f t="shared" si="11"/>
        <v>0.11251125112511251</v>
      </c>
      <c r="E87">
        <f t="shared" si="12"/>
        <v>5.2854185418541852E-2</v>
      </c>
      <c r="K87">
        <f t="shared" si="13"/>
        <v>7.9207920792079216</v>
      </c>
    </row>
    <row r="88" spans="1:11" x14ac:dyDescent="0.2">
      <c r="A88">
        <v>22.52</v>
      </c>
      <c r="B88">
        <v>55.1</v>
      </c>
      <c r="C88">
        <f t="shared" si="10"/>
        <v>1.2699999999999996</v>
      </c>
      <c r="D88">
        <f t="shared" si="11"/>
        <v>0.11431143114311428</v>
      </c>
      <c r="E88">
        <f t="shared" si="12"/>
        <v>5.3523852385238505E-2</v>
      </c>
      <c r="K88">
        <f t="shared" si="13"/>
        <v>6.2985598559855971</v>
      </c>
    </row>
    <row r="89" spans="1:11" x14ac:dyDescent="0.2">
      <c r="A89">
        <v>22.53</v>
      </c>
      <c r="B89">
        <v>42.4</v>
      </c>
      <c r="C89">
        <f t="shared" si="10"/>
        <v>1.2800000000000011</v>
      </c>
      <c r="D89">
        <f t="shared" si="11"/>
        <v>0.11521152115211532</v>
      </c>
      <c r="E89">
        <f t="shared" si="12"/>
        <v>5.38586858685869E-2</v>
      </c>
      <c r="K89">
        <f t="shared" si="13"/>
        <v>4.8849684968496891</v>
      </c>
    </row>
    <row r="90" spans="1:11" x14ac:dyDescent="0.2">
      <c r="A90">
        <v>22.55</v>
      </c>
      <c r="B90">
        <v>32.96</v>
      </c>
      <c r="C90">
        <f t="shared" si="10"/>
        <v>1.3000000000000007</v>
      </c>
      <c r="D90">
        <f t="shared" si="11"/>
        <v>0.11701170117011708</v>
      </c>
      <c r="E90">
        <f t="shared" si="12"/>
        <v>5.4528352835283553E-2</v>
      </c>
      <c r="K90">
        <f t="shared" si="13"/>
        <v>3.856705670567059</v>
      </c>
    </row>
    <row r="91" spans="1:11" x14ac:dyDescent="0.2">
      <c r="A91">
        <v>22.57</v>
      </c>
      <c r="B91">
        <v>26.26</v>
      </c>
      <c r="C91">
        <f t="shared" si="10"/>
        <v>1.3200000000000003</v>
      </c>
      <c r="D91">
        <f t="shared" si="11"/>
        <v>0.11881188118811885</v>
      </c>
      <c r="E91">
        <f t="shared" si="12"/>
        <v>5.5198019801980205E-2</v>
      </c>
      <c r="K91">
        <f t="shared" si="13"/>
        <v>3.120000000000001</v>
      </c>
    </row>
    <row r="92" spans="1:11" x14ac:dyDescent="0.2">
      <c r="A92">
        <v>22.58</v>
      </c>
      <c r="B92">
        <v>23.31</v>
      </c>
      <c r="C92">
        <f t="shared" si="10"/>
        <v>1.3299999999999983</v>
      </c>
      <c r="D92">
        <f t="shared" si="11"/>
        <v>0.11971197119711957</v>
      </c>
      <c r="E92">
        <f t="shared" si="12"/>
        <v>5.5532853285328476E-2</v>
      </c>
      <c r="K92">
        <f t="shared" si="13"/>
        <v>2.7904860486048571</v>
      </c>
    </row>
    <row r="93" spans="1:11" x14ac:dyDescent="0.2">
      <c r="A93">
        <v>22.6</v>
      </c>
      <c r="B93">
        <v>22.2</v>
      </c>
      <c r="C93">
        <f t="shared" si="10"/>
        <v>1.3500000000000014</v>
      </c>
      <c r="D93">
        <f t="shared" si="11"/>
        <v>0.12151215121512164</v>
      </c>
      <c r="E93">
        <f t="shared" si="12"/>
        <v>5.6202520252025254E-2</v>
      </c>
      <c r="K93">
        <f t="shared" si="13"/>
        <v>2.6975697569757005</v>
      </c>
    </row>
    <row r="94" spans="1:11" x14ac:dyDescent="0.2">
      <c r="A94">
        <v>22.62</v>
      </c>
      <c r="B94">
        <v>21.05</v>
      </c>
      <c r="C94">
        <f t="shared" si="10"/>
        <v>1.370000000000001</v>
      </c>
      <c r="D94">
        <f t="shared" si="11"/>
        <v>0.12331233123312341</v>
      </c>
      <c r="E94">
        <f t="shared" si="12"/>
        <v>5.6872187218721906E-2</v>
      </c>
      <c r="K94">
        <f t="shared" si="13"/>
        <v>2.595724572457248</v>
      </c>
    </row>
    <row r="95" spans="1:11" x14ac:dyDescent="0.2">
      <c r="A95">
        <v>22.63</v>
      </c>
      <c r="B95">
        <v>19.87</v>
      </c>
      <c r="C95">
        <f t="shared" si="10"/>
        <v>1.379999999999999</v>
      </c>
      <c r="D95">
        <f t="shared" si="11"/>
        <v>0.12421242124212413</v>
      </c>
      <c r="E95">
        <f t="shared" si="12"/>
        <v>5.7207020702070177E-2</v>
      </c>
      <c r="K95">
        <f t="shared" si="13"/>
        <v>2.4681008100810065</v>
      </c>
    </row>
    <row r="96" spans="1:11" x14ac:dyDescent="0.2">
      <c r="A96">
        <v>22.65</v>
      </c>
      <c r="B96">
        <v>19.38</v>
      </c>
      <c r="C96">
        <f t="shared" si="10"/>
        <v>1.3999999999999986</v>
      </c>
      <c r="D96">
        <f t="shared" si="11"/>
        <v>0.12601260126012589</v>
      </c>
      <c r="E96">
        <f t="shared" si="12"/>
        <v>5.787668766876683E-2</v>
      </c>
      <c r="K96">
        <f t="shared" si="13"/>
        <v>2.4421242124212399</v>
      </c>
    </row>
  </sheetData>
  <sortState xmlns:xlrd2="http://schemas.microsoft.com/office/spreadsheetml/2017/richdata2" ref="T1:T40">
    <sortCondition ref="T1"/>
  </sortState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D32F-6BC7-DA4A-9680-82A629297FEB}">
  <dimension ref="A1:M144"/>
  <sheetViews>
    <sheetView workbookViewId="0">
      <selection activeCell="M3" activeCellId="1" sqref="H3:I17 M3:M17"/>
    </sheetView>
  </sheetViews>
  <sheetFormatPr baseColWidth="10" defaultRowHeight="16" x14ac:dyDescent="0.2"/>
  <sheetData>
    <row r="1" spans="1:13" x14ac:dyDescent="0.2">
      <c r="A1" s="3" t="s">
        <v>1</v>
      </c>
      <c r="B1" s="3" t="s">
        <v>2</v>
      </c>
      <c r="C1" s="5" t="s">
        <v>3</v>
      </c>
      <c r="D1" s="4" t="s">
        <v>4</v>
      </c>
      <c r="E1" s="3" t="s">
        <v>5</v>
      </c>
      <c r="F1" t="s">
        <v>6</v>
      </c>
      <c r="G1" s="3" t="s">
        <v>11</v>
      </c>
      <c r="H1" s="1" t="s">
        <v>7</v>
      </c>
      <c r="I1" s="1" t="s">
        <v>9</v>
      </c>
      <c r="J1" s="3" t="s">
        <v>8</v>
      </c>
      <c r="K1" t="s">
        <v>0</v>
      </c>
      <c r="L1" s="3" t="s">
        <v>12</v>
      </c>
      <c r="M1" s="1" t="s">
        <v>10</v>
      </c>
    </row>
    <row r="2" spans="1:13" x14ac:dyDescent="0.2">
      <c r="A2">
        <v>21</v>
      </c>
      <c r="B2">
        <v>4.7300000000000004</v>
      </c>
      <c r="C2">
        <v>0</v>
      </c>
      <c r="D2">
        <f>C2/11.11</f>
        <v>0</v>
      </c>
      <c r="E2">
        <f>D2*0.372+0.011</f>
        <v>1.0999999999999999E-2</v>
      </c>
      <c r="F2">
        <v>0</v>
      </c>
      <c r="G2" s="2">
        <v>0</v>
      </c>
      <c r="K2">
        <v>0</v>
      </c>
    </row>
    <row r="3" spans="1:13" x14ac:dyDescent="0.2">
      <c r="A3">
        <v>21.02</v>
      </c>
      <c r="B3">
        <v>12.66</v>
      </c>
      <c r="C3">
        <v>0</v>
      </c>
      <c r="D3">
        <f t="shared" ref="D3:D14" si="0">C3/11.11</f>
        <v>0</v>
      </c>
      <c r="E3">
        <f t="shared" ref="E3:E66" si="1">D3*0.372+0.011</f>
        <v>1.0999999999999999E-2</v>
      </c>
      <c r="F3">
        <v>0</v>
      </c>
      <c r="G3" s="2">
        <f>G2+0.196/15</f>
        <v>1.3066666666666667E-2</v>
      </c>
      <c r="H3">
        <f>COUNTIFS(F:F,"&lt;="&amp;G3)</f>
        <v>5</v>
      </c>
      <c r="I3">
        <f>J3/SUM($J$3:$J$17)*25</f>
        <v>6.5030988085310879</v>
      </c>
      <c r="J3">
        <f>SUMIFS(B:B,E:E,"&lt;="&amp;G3)</f>
        <v>3680.9100000000003</v>
      </c>
      <c r="K3">
        <v>0</v>
      </c>
      <c r="L3">
        <f>SUMIFS(K:K,E:E,"&lt;="&amp;G3)/J3</f>
        <v>1.0362854422805473E-3</v>
      </c>
      <c r="M3">
        <f>IF(ISERROR(L3),0,L3)</f>
        <v>1.0362854422805473E-3</v>
      </c>
    </row>
    <row r="4" spans="1:13" x14ac:dyDescent="0.2">
      <c r="A4">
        <v>21.03</v>
      </c>
      <c r="B4">
        <v>26.22</v>
      </c>
      <c r="C4">
        <v>0</v>
      </c>
      <c r="D4">
        <f t="shared" si="0"/>
        <v>0</v>
      </c>
      <c r="E4">
        <f t="shared" si="1"/>
        <v>1.0999999999999999E-2</v>
      </c>
      <c r="F4">
        <v>0</v>
      </c>
      <c r="G4" s="2">
        <f t="shared" ref="G4:G17" si="2">G3+0.196/15</f>
        <v>2.6133333333333335E-2</v>
      </c>
      <c r="H4">
        <f>COUNTIFS(F:F,"&lt;="&amp;G4,F:F,"&gt;"&amp;G3)</f>
        <v>6</v>
      </c>
      <c r="I4">
        <f t="shared" ref="I4:I17" si="3">J4/SUM($J$3:$J$17)*25</f>
        <v>6.8678889941062566</v>
      </c>
      <c r="J4">
        <f>SUMIFS(B:B,E:E,"&lt;="&amp;G4,E:E,"&gt;"&amp;G3)</f>
        <v>3887.3899999999994</v>
      </c>
      <c r="K4">
        <v>0</v>
      </c>
      <c r="L4">
        <f>SUMIFS(K:K,E:E,"&lt;="&amp;G4,E:E,"&gt;"&amp;G3)/J4</f>
        <v>2.8996156788229165E-2</v>
      </c>
      <c r="M4">
        <f t="shared" ref="M4:M17" si="4">IF(ISERROR(L4),0,L4)</f>
        <v>2.8996156788229165E-2</v>
      </c>
    </row>
    <row r="5" spans="1:13" x14ac:dyDescent="0.2">
      <c r="A5">
        <v>21.05</v>
      </c>
      <c r="B5">
        <v>48.74</v>
      </c>
      <c r="C5">
        <v>0</v>
      </c>
      <c r="D5">
        <f t="shared" si="0"/>
        <v>0</v>
      </c>
      <c r="E5">
        <f t="shared" si="1"/>
        <v>1.0999999999999999E-2</v>
      </c>
      <c r="F5">
        <v>0</v>
      </c>
      <c r="G5" s="2">
        <f t="shared" si="2"/>
        <v>3.9199999999999999E-2</v>
      </c>
      <c r="H5">
        <f t="shared" ref="H5:H16" si="5">COUNTIFS(F:F,"&lt;="&amp;G5,F:F,"&gt;"&amp;G4)</f>
        <v>0</v>
      </c>
      <c r="I5">
        <f t="shared" si="3"/>
        <v>1.1306411035574464</v>
      </c>
      <c r="J5">
        <f>SUMIFS(B:B,E:E,"&lt;="&amp;G5,E:E,"&gt;"&amp;G4)</f>
        <v>639.97</v>
      </c>
      <c r="K5">
        <v>0</v>
      </c>
      <c r="L5">
        <f>SUMIFS(K:K,E:E,"&lt;="&amp;G5,E:E,"&gt;"&amp;G4)/J5</f>
        <v>5.3649018510614058E-2</v>
      </c>
      <c r="M5">
        <f t="shared" si="4"/>
        <v>5.3649018510614058E-2</v>
      </c>
    </row>
    <row r="6" spans="1:13" x14ac:dyDescent="0.2">
      <c r="A6">
        <v>21.07</v>
      </c>
      <c r="B6">
        <v>80.14</v>
      </c>
      <c r="C6">
        <v>0</v>
      </c>
      <c r="D6">
        <f t="shared" si="0"/>
        <v>0</v>
      </c>
      <c r="E6">
        <f t="shared" si="1"/>
        <v>1.0999999999999999E-2</v>
      </c>
      <c r="F6">
        <v>0</v>
      </c>
      <c r="G6" s="2">
        <f t="shared" si="2"/>
        <v>5.226666666666667E-2</v>
      </c>
      <c r="H6">
        <f t="shared" si="5"/>
        <v>6</v>
      </c>
      <c r="I6">
        <f t="shared" si="3"/>
        <v>6.1626892145916097</v>
      </c>
      <c r="J6">
        <f>SUMIFS(B:B,E:E,"&lt;="&amp;G6,E:E,"&gt;"&amp;G5)</f>
        <v>3488.2300000000009</v>
      </c>
      <c r="K6">
        <v>0</v>
      </c>
      <c r="L6">
        <f>SUMIFS(K:K,E:E,"&lt;="&amp;G6,E:E,"&gt;"&amp;G5)/J6</f>
        <v>9.1602189348321428E-2</v>
      </c>
      <c r="M6">
        <f t="shared" si="4"/>
        <v>9.1602189348321428E-2</v>
      </c>
    </row>
    <row r="7" spans="1:13" x14ac:dyDescent="0.2">
      <c r="A7">
        <v>21.08</v>
      </c>
      <c r="B7">
        <v>116.11</v>
      </c>
      <c r="C7">
        <v>0</v>
      </c>
      <c r="D7">
        <f t="shared" si="0"/>
        <v>0</v>
      </c>
      <c r="E7">
        <f t="shared" si="1"/>
        <v>1.0999999999999999E-2</v>
      </c>
      <c r="F7">
        <v>1.7469999999999999E-2</v>
      </c>
      <c r="G7" s="2">
        <f t="shared" si="2"/>
        <v>6.533333333333334E-2</v>
      </c>
      <c r="H7">
        <f t="shared" si="5"/>
        <v>0</v>
      </c>
      <c r="I7">
        <f t="shared" si="3"/>
        <v>0.14306813845349314</v>
      </c>
      <c r="J7">
        <f>SUMIFS(B:B,E:E,"&lt;="&amp;G7,E:E,"&gt;"&amp;G6)</f>
        <v>80.97999999999999</v>
      </c>
      <c r="K7">
        <v>0</v>
      </c>
      <c r="L7">
        <f>SUMIFS(K:K,E:E,"&lt;="&amp;G7,E:E,"&gt;"&amp;G6)/J7</f>
        <v>0.11470301142240684</v>
      </c>
      <c r="M7">
        <f t="shared" si="4"/>
        <v>0.11470301142240684</v>
      </c>
    </row>
    <row r="8" spans="1:13" x14ac:dyDescent="0.2">
      <c r="A8">
        <v>21.1</v>
      </c>
      <c r="B8">
        <v>150.47999999999999</v>
      </c>
      <c r="C8">
        <v>0</v>
      </c>
      <c r="D8">
        <f t="shared" si="0"/>
        <v>0</v>
      </c>
      <c r="E8">
        <f t="shared" si="1"/>
        <v>1.0999999999999999E-2</v>
      </c>
      <c r="F8">
        <v>1.7469999999999999E-2</v>
      </c>
      <c r="G8" s="2">
        <f t="shared" si="2"/>
        <v>7.8400000000000011E-2</v>
      </c>
      <c r="H8">
        <f t="shared" si="5"/>
        <v>0</v>
      </c>
      <c r="I8">
        <f t="shared" si="3"/>
        <v>0</v>
      </c>
      <c r="J8">
        <f>SUMIFS(B:B,E:E,"&lt;="&amp;G8,E:E,"&gt;"&amp;G7)</f>
        <v>0</v>
      </c>
      <c r="K8">
        <v>0</v>
      </c>
      <c r="L8" t="e">
        <f>SUMIFS(K:K,E:E,"&lt;="&amp;G8,E:E,"&gt;"&amp;G7)/J8</f>
        <v>#DIV/0!</v>
      </c>
      <c r="M8">
        <f t="shared" si="4"/>
        <v>0</v>
      </c>
    </row>
    <row r="9" spans="1:13" x14ac:dyDescent="0.2">
      <c r="A9">
        <v>21.12</v>
      </c>
      <c r="B9">
        <v>179.13</v>
      </c>
      <c r="C9">
        <v>0</v>
      </c>
      <c r="D9">
        <f t="shared" si="0"/>
        <v>0</v>
      </c>
      <c r="E9">
        <f t="shared" si="1"/>
        <v>1.0999999999999999E-2</v>
      </c>
      <c r="F9">
        <v>1.9570000000000001E-2</v>
      </c>
      <c r="G9" s="2">
        <f t="shared" si="2"/>
        <v>9.1466666666666682E-2</v>
      </c>
      <c r="H9">
        <f t="shared" si="5"/>
        <v>0</v>
      </c>
      <c r="I9">
        <f t="shared" si="3"/>
        <v>0</v>
      </c>
      <c r="J9">
        <f>SUMIFS(B:B,E:E,"&lt;="&amp;G9,E:E,"&gt;"&amp;G8)</f>
        <v>0</v>
      </c>
      <c r="K9">
        <v>0</v>
      </c>
      <c r="L9" t="e">
        <f>SUMIFS(K:K,E:E,"&lt;="&amp;G9,E:E,"&gt;"&amp;G8)/J9</f>
        <v>#DIV/0!</v>
      </c>
      <c r="M9">
        <f t="shared" si="4"/>
        <v>0</v>
      </c>
    </row>
    <row r="10" spans="1:13" x14ac:dyDescent="0.2">
      <c r="A10">
        <v>21.13</v>
      </c>
      <c r="B10">
        <v>204.15</v>
      </c>
      <c r="C10">
        <v>0</v>
      </c>
      <c r="D10">
        <f t="shared" si="0"/>
        <v>0</v>
      </c>
      <c r="E10">
        <f t="shared" si="1"/>
        <v>1.0999999999999999E-2</v>
      </c>
      <c r="F10">
        <v>1.9570000000000001E-2</v>
      </c>
      <c r="G10" s="2">
        <f t="shared" si="2"/>
        <v>0.10453333333333335</v>
      </c>
      <c r="H10">
        <f t="shared" si="5"/>
        <v>0</v>
      </c>
      <c r="I10">
        <f t="shared" si="3"/>
        <v>0</v>
      </c>
      <c r="J10">
        <f>SUMIFS(B:B,E:E,"&lt;="&amp;G10,E:E,"&gt;"&amp;G9)</f>
        <v>0</v>
      </c>
      <c r="K10">
        <v>0</v>
      </c>
      <c r="L10" t="e">
        <f>SUMIFS(K:K,E:E,"&lt;="&amp;G10,E:E,"&gt;"&amp;G9)/J10</f>
        <v>#DIV/0!</v>
      </c>
      <c r="M10">
        <f t="shared" si="4"/>
        <v>0</v>
      </c>
    </row>
    <row r="11" spans="1:13" x14ac:dyDescent="0.2">
      <c r="A11">
        <v>21.15</v>
      </c>
      <c r="B11">
        <v>233.04</v>
      </c>
      <c r="C11">
        <v>0</v>
      </c>
      <c r="D11">
        <f t="shared" si="0"/>
        <v>0</v>
      </c>
      <c r="E11">
        <f t="shared" si="1"/>
        <v>1.0999999999999999E-2</v>
      </c>
      <c r="F11">
        <v>2.2329999999999999E-2</v>
      </c>
      <c r="G11" s="2">
        <f t="shared" si="2"/>
        <v>0.11760000000000002</v>
      </c>
      <c r="H11">
        <f t="shared" si="5"/>
        <v>0</v>
      </c>
      <c r="I11">
        <f t="shared" si="3"/>
        <v>0</v>
      </c>
      <c r="J11">
        <f>SUMIFS(B:B,E:E,"&lt;="&amp;G11,E:E,"&gt;"&amp;G10)</f>
        <v>0</v>
      </c>
      <c r="K11">
        <v>0</v>
      </c>
      <c r="L11" t="e">
        <f>SUMIFS(K:K,E:E,"&lt;="&amp;G11,E:E,"&gt;"&amp;G10)/J11</f>
        <v>#DIV/0!</v>
      </c>
      <c r="M11">
        <f t="shared" si="4"/>
        <v>0</v>
      </c>
    </row>
    <row r="12" spans="1:13" x14ac:dyDescent="0.2">
      <c r="A12">
        <v>21.17</v>
      </c>
      <c r="B12">
        <v>272.37</v>
      </c>
      <c r="C12">
        <v>0</v>
      </c>
      <c r="D12">
        <f t="shared" si="0"/>
        <v>0</v>
      </c>
      <c r="E12">
        <f t="shared" si="1"/>
        <v>1.0999999999999999E-2</v>
      </c>
      <c r="F12">
        <v>2.2329999999999999E-2</v>
      </c>
      <c r="G12" s="2">
        <f t="shared" si="2"/>
        <v>0.13066666666666668</v>
      </c>
      <c r="H12">
        <f t="shared" si="5"/>
        <v>0</v>
      </c>
      <c r="I12">
        <f t="shared" si="3"/>
        <v>0</v>
      </c>
      <c r="J12">
        <f>SUMIFS(B:B,E:E,"&lt;="&amp;G12,E:E,"&gt;"&amp;G11)</f>
        <v>0</v>
      </c>
      <c r="K12">
        <v>0</v>
      </c>
      <c r="L12" t="e">
        <f>SUMIFS(K:K,E:E,"&lt;="&amp;G12,E:E,"&gt;"&amp;G11)/J12</f>
        <v>#DIV/0!</v>
      </c>
      <c r="M12">
        <f t="shared" si="4"/>
        <v>0</v>
      </c>
    </row>
    <row r="13" spans="1:13" x14ac:dyDescent="0.2">
      <c r="A13">
        <v>21.18</v>
      </c>
      <c r="B13">
        <v>321.02999999999997</v>
      </c>
      <c r="C13">
        <v>0</v>
      </c>
      <c r="D13">
        <f t="shared" si="0"/>
        <v>0</v>
      </c>
      <c r="E13">
        <f t="shared" si="1"/>
        <v>1.0999999999999999E-2</v>
      </c>
      <c r="F13">
        <v>4.5420000000000002E-2</v>
      </c>
      <c r="G13" s="2">
        <f t="shared" si="2"/>
        <v>0.14373333333333335</v>
      </c>
      <c r="H13">
        <f t="shared" si="5"/>
        <v>0</v>
      </c>
      <c r="I13">
        <f t="shared" si="3"/>
        <v>0</v>
      </c>
      <c r="J13">
        <f>SUMIFS(B:B,E:E,"&lt;="&amp;G13,E:E,"&gt;"&amp;G12)</f>
        <v>0</v>
      </c>
      <c r="K13">
        <v>0</v>
      </c>
      <c r="L13" t="e">
        <f>SUMIFS(K:K,E:E,"&lt;="&amp;G13,E:E,"&gt;"&amp;G12)/J13</f>
        <v>#DIV/0!</v>
      </c>
      <c r="M13">
        <f t="shared" si="4"/>
        <v>0</v>
      </c>
    </row>
    <row r="14" spans="1:13" x14ac:dyDescent="0.2">
      <c r="A14">
        <v>21.2</v>
      </c>
      <c r="B14">
        <v>368.33</v>
      </c>
      <c r="C14">
        <v>0</v>
      </c>
      <c r="D14">
        <f t="shared" si="0"/>
        <v>0</v>
      </c>
      <c r="E14">
        <f t="shared" si="1"/>
        <v>1.0999999999999999E-2</v>
      </c>
      <c r="F14">
        <v>4.5420000000000002E-2</v>
      </c>
      <c r="G14" s="2">
        <f t="shared" si="2"/>
        <v>0.15680000000000002</v>
      </c>
      <c r="H14">
        <f t="shared" si="5"/>
        <v>0</v>
      </c>
      <c r="I14">
        <f t="shared" si="3"/>
        <v>0.76366019815414188</v>
      </c>
      <c r="J14">
        <f>SUMIFS(B:B,E:E,"&lt;="&amp;G14,E:E,"&gt;"&amp;G13)</f>
        <v>432.25</v>
      </c>
      <c r="K14">
        <v>0</v>
      </c>
      <c r="L14">
        <f>SUMIFS(K:K,E:E,"&lt;="&amp;G14,E:E,"&gt;"&amp;G13)/J14</f>
        <v>0.38563066948684471</v>
      </c>
      <c r="M14">
        <f t="shared" si="4"/>
        <v>0.38563066948684471</v>
      </c>
    </row>
    <row r="15" spans="1:13" x14ac:dyDescent="0.2">
      <c r="A15">
        <v>21.22</v>
      </c>
      <c r="B15">
        <v>398.22</v>
      </c>
      <c r="C15">
        <f t="shared" ref="C15:C33" si="6">A15-21.22</f>
        <v>0</v>
      </c>
      <c r="D15">
        <f t="shared" ref="D15:D66" si="7">C15/11.11</f>
        <v>0</v>
      </c>
      <c r="E15">
        <f t="shared" si="1"/>
        <v>1.0999999999999999E-2</v>
      </c>
      <c r="F15">
        <v>4.6089999999999999E-2</v>
      </c>
      <c r="G15" s="2">
        <f t="shared" si="2"/>
        <v>0.16986666666666669</v>
      </c>
      <c r="H15">
        <f t="shared" si="5"/>
        <v>4</v>
      </c>
      <c r="I15">
        <f t="shared" si="3"/>
        <v>2.8115238929798028</v>
      </c>
      <c r="J15">
        <f>SUMIFS(B:B,E:E,"&lt;="&amp;G15,E:E,"&gt;"&amp;G14)</f>
        <v>1591.3899999999996</v>
      </c>
      <c r="K15">
        <f>B15*D15</f>
        <v>0</v>
      </c>
      <c r="L15">
        <f>SUMIFS(K:K,E:E,"&lt;="&amp;G15,E:E,"&gt;"&amp;G14)/J15</f>
        <v>0.4079949772919847</v>
      </c>
      <c r="M15">
        <f t="shared" si="4"/>
        <v>0.4079949772919847</v>
      </c>
    </row>
    <row r="16" spans="1:13" x14ac:dyDescent="0.2">
      <c r="A16">
        <v>21.23</v>
      </c>
      <c r="B16">
        <v>396.74</v>
      </c>
      <c r="C16">
        <f t="shared" si="6"/>
        <v>1.0000000000001563E-2</v>
      </c>
      <c r="D16">
        <f t="shared" si="7"/>
        <v>9.0009000900104089E-4</v>
      </c>
      <c r="E16">
        <f t="shared" si="1"/>
        <v>1.1334833483348386E-2</v>
      </c>
      <c r="F16">
        <v>4.6089999999999999E-2</v>
      </c>
      <c r="G16" s="2">
        <f t="shared" si="2"/>
        <v>0.18293333333333336</v>
      </c>
      <c r="H16">
        <f t="shared" si="5"/>
        <v>4</v>
      </c>
      <c r="I16">
        <f t="shared" si="3"/>
        <v>0.6174296496261642</v>
      </c>
      <c r="J16">
        <f>SUMIFS(B:B,E:E,"&lt;="&amp;G16,E:E,"&gt;"&amp;G15)</f>
        <v>349.47999999999996</v>
      </c>
      <c r="K16">
        <f>B16*D16</f>
        <v>0.35710171017107295</v>
      </c>
      <c r="L16">
        <f>SUMIFS(K:K,E:E,"&lt;="&amp;G16,E:E,"&gt;"&amp;G15)/J16</f>
        <v>0.43401854492419611</v>
      </c>
      <c r="M16">
        <f t="shared" si="4"/>
        <v>0.43401854492419611</v>
      </c>
    </row>
    <row r="17" spans="1:13" x14ac:dyDescent="0.2">
      <c r="A17">
        <v>21.25</v>
      </c>
      <c r="B17">
        <v>359.34</v>
      </c>
      <c r="C17">
        <f t="shared" si="6"/>
        <v>3.0000000000001137E-2</v>
      </c>
      <c r="D17">
        <f t="shared" si="7"/>
        <v>2.7002700270028026E-3</v>
      </c>
      <c r="E17">
        <f t="shared" si="1"/>
        <v>1.2004500450045042E-2</v>
      </c>
      <c r="F17">
        <v>4.8180000000000001E-2</v>
      </c>
      <c r="G17" s="2">
        <f t="shared" si="2"/>
        <v>0.19600000000000004</v>
      </c>
      <c r="H17">
        <f>COUNTIFS(F:F,"&gt;"&amp;G16)</f>
        <v>0</v>
      </c>
      <c r="I17">
        <f t="shared" si="3"/>
        <v>0</v>
      </c>
      <c r="J17">
        <f>SUMIFS(B:B,E:E,"&gt;"&amp;G16)</f>
        <v>0</v>
      </c>
      <c r="K17">
        <f>B17*D17</f>
        <v>0.97031503150318699</v>
      </c>
      <c r="L17" t="e">
        <f>SUMIFS(K:K,E:E,"&gt;"&amp;G16)/J17</f>
        <v>#DIV/0!</v>
      </c>
      <c r="M17">
        <f t="shared" si="4"/>
        <v>0</v>
      </c>
    </row>
    <row r="18" spans="1:13" x14ac:dyDescent="0.2">
      <c r="A18">
        <v>21.27</v>
      </c>
      <c r="B18">
        <v>293.76</v>
      </c>
      <c r="C18">
        <f t="shared" si="6"/>
        <v>5.0000000000000711E-2</v>
      </c>
      <c r="D18">
        <f t="shared" si="7"/>
        <v>4.5004500450045648E-3</v>
      </c>
      <c r="E18">
        <f t="shared" si="1"/>
        <v>1.2674167416741697E-2</v>
      </c>
      <c r="F18">
        <v>4.8180000000000001E-2</v>
      </c>
      <c r="G18" s="2"/>
      <c r="K18">
        <f>B18*D18</f>
        <v>1.322052205220541</v>
      </c>
    </row>
    <row r="19" spans="1:13" x14ac:dyDescent="0.2">
      <c r="A19">
        <v>21.28</v>
      </c>
      <c r="B19">
        <v>215.72</v>
      </c>
      <c r="C19">
        <f t="shared" si="6"/>
        <v>6.0000000000002274E-2</v>
      </c>
      <c r="D19">
        <f t="shared" si="7"/>
        <v>5.4005400540056052E-3</v>
      </c>
      <c r="E19">
        <f t="shared" si="1"/>
        <v>1.3009000900090086E-2</v>
      </c>
      <c r="F19">
        <v>0.16608000000000001</v>
      </c>
      <c r="G19" s="2"/>
      <c r="K19">
        <f>B19*D19</f>
        <v>1.1650045004500891</v>
      </c>
    </row>
    <row r="20" spans="1:13" x14ac:dyDescent="0.2">
      <c r="A20">
        <v>21.3</v>
      </c>
      <c r="B20">
        <v>141.66999999999999</v>
      </c>
      <c r="C20">
        <f t="shared" si="6"/>
        <v>8.0000000000001847E-2</v>
      </c>
      <c r="D20">
        <f t="shared" si="7"/>
        <v>7.2007200720073669E-3</v>
      </c>
      <c r="E20">
        <f t="shared" si="1"/>
        <v>1.367866786678674E-2</v>
      </c>
      <c r="F20">
        <v>0.16608000000000001</v>
      </c>
      <c r="G20" s="2"/>
      <c r="K20">
        <f>B20*D20</f>
        <v>1.0201260126012837</v>
      </c>
    </row>
    <row r="21" spans="1:13" x14ac:dyDescent="0.2">
      <c r="A21">
        <v>21.32</v>
      </c>
      <c r="B21">
        <v>83.57</v>
      </c>
      <c r="C21">
        <f t="shared" si="6"/>
        <v>0.10000000000000142</v>
      </c>
      <c r="D21">
        <f t="shared" si="7"/>
        <v>9.0009000900091295E-3</v>
      </c>
      <c r="E21">
        <f t="shared" si="1"/>
        <v>1.4348334833483396E-2</v>
      </c>
      <c r="F21">
        <v>0.16667000000000001</v>
      </c>
      <c r="G21" s="2"/>
      <c r="K21">
        <f>B21*D21</f>
        <v>0.75220522052206285</v>
      </c>
    </row>
    <row r="22" spans="1:13" x14ac:dyDescent="0.2">
      <c r="A22">
        <v>21.33</v>
      </c>
      <c r="B22">
        <v>45.51</v>
      </c>
      <c r="C22">
        <f t="shared" si="6"/>
        <v>0.10999999999999943</v>
      </c>
      <c r="D22">
        <f t="shared" si="7"/>
        <v>9.9009900990098508E-3</v>
      </c>
      <c r="E22">
        <f t="shared" si="1"/>
        <v>1.4683168316831663E-2</v>
      </c>
      <c r="F22">
        <v>0.16667000000000001</v>
      </c>
      <c r="G22" s="2"/>
      <c r="K22">
        <f>B22*D22</f>
        <v>0.45059405940593827</v>
      </c>
    </row>
    <row r="23" spans="1:13" x14ac:dyDescent="0.2">
      <c r="A23">
        <v>21.35</v>
      </c>
      <c r="B23">
        <v>24.52</v>
      </c>
      <c r="C23">
        <f t="shared" si="6"/>
        <v>0.13000000000000256</v>
      </c>
      <c r="D23">
        <f t="shared" si="7"/>
        <v>1.1701170117011932E-2</v>
      </c>
      <c r="E23">
        <f t="shared" si="1"/>
        <v>1.5352835283528439E-2</v>
      </c>
      <c r="F23">
        <v>0.17077999999999999</v>
      </c>
      <c r="K23">
        <f>B23*D23</f>
        <v>0.28691269126913255</v>
      </c>
    </row>
    <row r="24" spans="1:13" x14ac:dyDescent="0.2">
      <c r="A24">
        <v>21.37</v>
      </c>
      <c r="B24">
        <v>15.39</v>
      </c>
      <c r="C24">
        <f t="shared" si="6"/>
        <v>0.15000000000000213</v>
      </c>
      <c r="D24">
        <f t="shared" si="7"/>
        <v>1.3501350135013693E-2</v>
      </c>
      <c r="E24">
        <f t="shared" si="1"/>
        <v>1.6022502250225092E-2</v>
      </c>
      <c r="F24">
        <v>0.17077999999999999</v>
      </c>
      <c r="K24">
        <f>B24*D24</f>
        <v>0.20778577857786076</v>
      </c>
    </row>
    <row r="25" spans="1:13" x14ac:dyDescent="0.2">
      <c r="A25">
        <v>21.38</v>
      </c>
      <c r="B25">
        <v>13.62</v>
      </c>
      <c r="C25">
        <f t="shared" si="6"/>
        <v>0.16000000000000014</v>
      </c>
      <c r="D25">
        <f t="shared" si="7"/>
        <v>1.4401440144014415E-2</v>
      </c>
      <c r="E25">
        <f t="shared" si="1"/>
        <v>1.6357335733573362E-2</v>
      </c>
      <c r="F25">
        <v>0.17232</v>
      </c>
      <c r="K25">
        <f>B25*D25</f>
        <v>0.19614761476147632</v>
      </c>
    </row>
    <row r="26" spans="1:13" x14ac:dyDescent="0.2">
      <c r="A26">
        <v>21.4</v>
      </c>
      <c r="B26">
        <v>17.71</v>
      </c>
      <c r="C26">
        <f t="shared" si="6"/>
        <v>0.17999999999999972</v>
      </c>
      <c r="D26">
        <f t="shared" si="7"/>
        <v>1.6201620162016178E-2</v>
      </c>
      <c r="E26">
        <f t="shared" si="1"/>
        <v>1.7027002700270018E-2</v>
      </c>
      <c r="F26">
        <v>0.17232</v>
      </c>
      <c r="K26">
        <f>B26*D26</f>
        <v>0.28693069306930652</v>
      </c>
    </row>
    <row r="27" spans="1:13" x14ac:dyDescent="0.2">
      <c r="A27">
        <v>21.42</v>
      </c>
      <c r="B27">
        <v>27.98</v>
      </c>
      <c r="C27">
        <f t="shared" si="6"/>
        <v>0.20000000000000284</v>
      </c>
      <c r="D27">
        <f t="shared" si="7"/>
        <v>1.8001800180018259E-2</v>
      </c>
      <c r="E27">
        <f t="shared" si="1"/>
        <v>1.7696669666966793E-2</v>
      </c>
      <c r="K27">
        <f>B27*D27</f>
        <v>0.50369036903691089</v>
      </c>
    </row>
    <row r="28" spans="1:13" x14ac:dyDescent="0.2">
      <c r="A28">
        <v>21.43</v>
      </c>
      <c r="B28">
        <v>46.8</v>
      </c>
      <c r="C28">
        <f t="shared" si="6"/>
        <v>0.21000000000000085</v>
      </c>
      <c r="D28">
        <f t="shared" si="7"/>
        <v>1.8901890189018979E-2</v>
      </c>
      <c r="E28">
        <f t="shared" si="1"/>
        <v>1.803150315031506E-2</v>
      </c>
      <c r="K28">
        <f>B28*D28</f>
        <v>0.88460846084608813</v>
      </c>
    </row>
    <row r="29" spans="1:13" x14ac:dyDescent="0.2">
      <c r="A29">
        <v>21.45</v>
      </c>
      <c r="B29">
        <v>77.17</v>
      </c>
      <c r="C29">
        <f t="shared" si="6"/>
        <v>0.23000000000000043</v>
      </c>
      <c r="D29">
        <f t="shared" si="7"/>
        <v>2.070207020702074E-2</v>
      </c>
      <c r="E29">
        <f t="shared" si="1"/>
        <v>1.8701170117011716E-2</v>
      </c>
      <c r="K29">
        <f>B29*D29</f>
        <v>1.5975787578757905</v>
      </c>
    </row>
    <row r="30" spans="1:13" x14ac:dyDescent="0.2">
      <c r="A30">
        <v>21.47</v>
      </c>
      <c r="B30">
        <v>120.71</v>
      </c>
      <c r="C30">
        <f t="shared" si="6"/>
        <v>0.25</v>
      </c>
      <c r="D30">
        <f t="shared" si="7"/>
        <v>2.2502250225022502E-2</v>
      </c>
      <c r="E30">
        <f t="shared" si="1"/>
        <v>1.9370837083708368E-2</v>
      </c>
      <c r="K30">
        <f>B30*D30</f>
        <v>2.7162466246624661</v>
      </c>
    </row>
    <row r="31" spans="1:13" x14ac:dyDescent="0.2">
      <c r="A31">
        <v>21.48</v>
      </c>
      <c r="B31">
        <v>176.01</v>
      </c>
      <c r="C31">
        <f t="shared" si="6"/>
        <v>0.26000000000000156</v>
      </c>
      <c r="D31">
        <f t="shared" si="7"/>
        <v>2.3402340234023544E-2</v>
      </c>
      <c r="E31">
        <f t="shared" si="1"/>
        <v>1.9705670567056757E-2</v>
      </c>
      <c r="K31">
        <f>B31*D31</f>
        <v>4.1190459045904841</v>
      </c>
    </row>
    <row r="32" spans="1:13" x14ac:dyDescent="0.2">
      <c r="A32">
        <v>21.5</v>
      </c>
      <c r="B32">
        <v>236.75</v>
      </c>
      <c r="C32">
        <f t="shared" si="6"/>
        <v>0.28000000000000114</v>
      </c>
      <c r="D32">
        <f t="shared" si="7"/>
        <v>2.5202520252025306E-2</v>
      </c>
      <c r="E32">
        <f t="shared" si="1"/>
        <v>2.0375337533753413E-2</v>
      </c>
      <c r="K32">
        <f>B32*D32</f>
        <v>5.966696669666991</v>
      </c>
    </row>
    <row r="33" spans="1:11" x14ac:dyDescent="0.2">
      <c r="A33">
        <v>21.52</v>
      </c>
      <c r="B33">
        <v>292.14</v>
      </c>
      <c r="C33">
        <f t="shared" si="6"/>
        <v>0.30000000000000071</v>
      </c>
      <c r="D33">
        <f t="shared" si="7"/>
        <v>2.7002700270027068E-2</v>
      </c>
      <c r="E33">
        <f t="shared" si="1"/>
        <v>2.1045004500450069E-2</v>
      </c>
      <c r="K33">
        <f>B33*D33</f>
        <v>7.8885688568857075</v>
      </c>
    </row>
    <row r="34" spans="1:11" x14ac:dyDescent="0.2">
      <c r="A34">
        <v>21.53</v>
      </c>
      <c r="B34">
        <v>331.34</v>
      </c>
      <c r="C34">
        <f t="shared" ref="C34:C65" si="8">A34-21.22</f>
        <v>0.31000000000000227</v>
      </c>
      <c r="D34">
        <f t="shared" si="7"/>
        <v>2.790279027902811E-2</v>
      </c>
      <c r="E34">
        <f t="shared" si="1"/>
        <v>2.1379837983798458E-2</v>
      </c>
      <c r="K34">
        <f>B34*D34</f>
        <v>9.2453105310531729</v>
      </c>
    </row>
    <row r="35" spans="1:11" x14ac:dyDescent="0.2">
      <c r="A35">
        <v>21.55</v>
      </c>
      <c r="B35">
        <v>348.75</v>
      </c>
      <c r="C35">
        <f t="shared" si="8"/>
        <v>0.33000000000000185</v>
      </c>
      <c r="D35">
        <f t="shared" si="7"/>
        <v>2.9702970297029872E-2</v>
      </c>
      <c r="E35">
        <f t="shared" si="1"/>
        <v>2.2049504950495111E-2</v>
      </c>
      <c r="K35">
        <f>B35*D35</f>
        <v>10.358910891089169</v>
      </c>
    </row>
    <row r="36" spans="1:11" x14ac:dyDescent="0.2">
      <c r="A36">
        <v>21.57</v>
      </c>
      <c r="B36">
        <v>346.17</v>
      </c>
      <c r="C36">
        <f t="shared" si="8"/>
        <v>0.35000000000000142</v>
      </c>
      <c r="D36">
        <f t="shared" si="7"/>
        <v>3.1503150315031633E-2</v>
      </c>
      <c r="E36">
        <f t="shared" si="1"/>
        <v>2.2719171917191767E-2</v>
      </c>
      <c r="K36">
        <f>B36*D36</f>
        <v>10.905445544554501</v>
      </c>
    </row>
    <row r="37" spans="1:11" x14ac:dyDescent="0.2">
      <c r="A37">
        <v>21.58</v>
      </c>
      <c r="B37">
        <v>329.63</v>
      </c>
      <c r="C37">
        <f t="shared" si="8"/>
        <v>0.35999999999999943</v>
      </c>
      <c r="D37">
        <f t="shared" si="7"/>
        <v>3.2403240324032356E-2</v>
      </c>
      <c r="E37">
        <f t="shared" si="1"/>
        <v>2.3054005400540034E-2</v>
      </c>
      <c r="K37">
        <f>B37*D37</f>
        <v>10.681080108010786</v>
      </c>
    </row>
    <row r="38" spans="1:11" x14ac:dyDescent="0.2">
      <c r="A38">
        <v>21.6</v>
      </c>
      <c r="B38">
        <v>305.36</v>
      </c>
      <c r="C38">
        <f t="shared" si="8"/>
        <v>0.38000000000000256</v>
      </c>
      <c r="D38">
        <f t="shared" si="7"/>
        <v>3.4203420342034434E-2</v>
      </c>
      <c r="E38">
        <f t="shared" si="1"/>
        <v>2.3723672367236808E-2</v>
      </c>
      <c r="K38">
        <f>B38*D38</f>
        <v>10.444356435643636</v>
      </c>
    </row>
    <row r="39" spans="1:11" x14ac:dyDescent="0.2">
      <c r="A39">
        <v>21.62</v>
      </c>
      <c r="B39">
        <v>277.19</v>
      </c>
      <c r="C39">
        <f t="shared" si="8"/>
        <v>0.40000000000000213</v>
      </c>
      <c r="D39">
        <f t="shared" si="7"/>
        <v>3.6003600360036199E-2</v>
      </c>
      <c r="E39">
        <f t="shared" si="1"/>
        <v>2.4393339333933464E-2</v>
      </c>
      <c r="K39">
        <f>B39*D39</f>
        <v>9.9798379837984346</v>
      </c>
    </row>
    <row r="40" spans="1:11" x14ac:dyDescent="0.2">
      <c r="A40">
        <v>21.63</v>
      </c>
      <c r="B40">
        <v>246.08</v>
      </c>
      <c r="C40">
        <f t="shared" si="8"/>
        <v>0.41000000000000014</v>
      </c>
      <c r="D40">
        <f t="shared" si="7"/>
        <v>3.6903690369036915E-2</v>
      </c>
      <c r="E40">
        <f t="shared" si="1"/>
        <v>2.4728172817281732E-2</v>
      </c>
      <c r="K40">
        <f>B40*D40</f>
        <v>9.0812601260126051</v>
      </c>
    </row>
    <row r="41" spans="1:11" x14ac:dyDescent="0.2">
      <c r="A41">
        <v>21.65</v>
      </c>
      <c r="B41">
        <v>211.08</v>
      </c>
      <c r="C41">
        <f t="shared" si="8"/>
        <v>0.42999999999999972</v>
      </c>
      <c r="D41">
        <f t="shared" si="7"/>
        <v>3.870387038703868E-2</v>
      </c>
      <c r="E41">
        <f t="shared" si="1"/>
        <v>2.5397839783978388E-2</v>
      </c>
      <c r="K41">
        <f>B41*D41</f>
        <v>8.1696129612961244</v>
      </c>
    </row>
    <row r="42" spans="1:11" x14ac:dyDescent="0.2">
      <c r="A42">
        <v>21.67</v>
      </c>
      <c r="B42">
        <v>172.24</v>
      </c>
      <c r="C42">
        <f t="shared" si="8"/>
        <v>0.45000000000000284</v>
      </c>
      <c r="D42">
        <f t="shared" si="7"/>
        <v>4.0504050405040765E-2</v>
      </c>
      <c r="E42">
        <f t="shared" si="1"/>
        <v>2.6067506750675165E-2</v>
      </c>
      <c r="K42">
        <f>B42*D42</f>
        <v>6.9764176417642219</v>
      </c>
    </row>
    <row r="43" spans="1:11" x14ac:dyDescent="0.2">
      <c r="A43">
        <v>21.68</v>
      </c>
      <c r="B43">
        <v>131.12</v>
      </c>
      <c r="C43">
        <f t="shared" si="8"/>
        <v>0.46000000000000085</v>
      </c>
      <c r="D43">
        <f t="shared" si="7"/>
        <v>4.1404140414041481E-2</v>
      </c>
      <c r="E43">
        <f t="shared" si="1"/>
        <v>2.6402340234023429E-2</v>
      </c>
      <c r="K43">
        <f>B43*D43</f>
        <v>5.4289108910891191</v>
      </c>
    </row>
    <row r="44" spans="1:11" x14ac:dyDescent="0.2">
      <c r="A44">
        <v>21.7</v>
      </c>
      <c r="B44">
        <v>91.63</v>
      </c>
      <c r="C44">
        <f t="shared" si="8"/>
        <v>0.48000000000000043</v>
      </c>
      <c r="D44">
        <f t="shared" si="7"/>
        <v>4.3204320432043246E-2</v>
      </c>
      <c r="E44">
        <f t="shared" si="1"/>
        <v>2.7072007200720085E-2</v>
      </c>
      <c r="K44">
        <f>B44*D44</f>
        <v>3.9588118811881223</v>
      </c>
    </row>
    <row r="45" spans="1:11" x14ac:dyDescent="0.2">
      <c r="A45">
        <v>21.72</v>
      </c>
      <c r="B45">
        <v>58.52</v>
      </c>
      <c r="C45">
        <f t="shared" si="8"/>
        <v>0.5</v>
      </c>
      <c r="D45">
        <f t="shared" si="7"/>
        <v>4.5004500450045004E-2</v>
      </c>
      <c r="E45">
        <f t="shared" si="1"/>
        <v>2.7741674167416741E-2</v>
      </c>
      <c r="K45">
        <f>B45*D45</f>
        <v>2.6336633663366338</v>
      </c>
    </row>
    <row r="46" spans="1:11" x14ac:dyDescent="0.2">
      <c r="A46">
        <v>21.73</v>
      </c>
      <c r="B46">
        <v>34.99</v>
      </c>
      <c r="C46">
        <f t="shared" si="8"/>
        <v>0.51000000000000156</v>
      </c>
      <c r="D46">
        <f t="shared" si="7"/>
        <v>4.5904590459046046E-2</v>
      </c>
      <c r="E46">
        <f t="shared" si="1"/>
        <v>2.807650765076513E-2</v>
      </c>
      <c r="K46">
        <f>B46*D46</f>
        <v>1.6062016201620213</v>
      </c>
    </row>
    <row r="47" spans="1:11" x14ac:dyDescent="0.2">
      <c r="A47">
        <v>21.75</v>
      </c>
      <c r="B47">
        <v>21.23</v>
      </c>
      <c r="C47">
        <f t="shared" si="8"/>
        <v>0.53000000000000114</v>
      </c>
      <c r="D47">
        <f t="shared" si="7"/>
        <v>4.7704770477047811E-2</v>
      </c>
      <c r="E47">
        <f t="shared" si="1"/>
        <v>2.8746174617461786E-2</v>
      </c>
      <c r="K47">
        <f t="shared" ref="K47:K67" si="9">B47*D47</f>
        <v>1.012772277227725</v>
      </c>
    </row>
    <row r="48" spans="1:11" x14ac:dyDescent="0.2">
      <c r="A48">
        <v>21.77</v>
      </c>
      <c r="B48">
        <v>14.63</v>
      </c>
      <c r="C48">
        <f t="shared" si="8"/>
        <v>0.55000000000000071</v>
      </c>
      <c r="D48">
        <f t="shared" si="7"/>
        <v>4.950495049504957E-2</v>
      </c>
      <c r="E48">
        <f t="shared" si="1"/>
        <v>2.9415841584158438E-2</v>
      </c>
      <c r="K48">
        <f t="shared" si="9"/>
        <v>0.72425742574257523</v>
      </c>
    </row>
    <row r="49" spans="1:11" x14ac:dyDescent="0.2">
      <c r="A49">
        <v>21.78</v>
      </c>
      <c r="B49">
        <v>11.75</v>
      </c>
      <c r="C49">
        <f t="shared" si="8"/>
        <v>0.56000000000000227</v>
      </c>
      <c r="D49">
        <f t="shared" si="7"/>
        <v>5.0405040504050612E-2</v>
      </c>
      <c r="E49">
        <f t="shared" si="1"/>
        <v>2.9750675067506827E-2</v>
      </c>
      <c r="K49">
        <f t="shared" si="9"/>
        <v>0.59225922592259472</v>
      </c>
    </row>
    <row r="50" spans="1:11" x14ac:dyDescent="0.2">
      <c r="A50">
        <v>21.8</v>
      </c>
      <c r="B50">
        <v>10.61</v>
      </c>
      <c r="C50">
        <f t="shared" si="8"/>
        <v>0.58000000000000185</v>
      </c>
      <c r="D50">
        <f t="shared" si="7"/>
        <v>5.2205220522052377E-2</v>
      </c>
      <c r="E50">
        <f t="shared" si="1"/>
        <v>3.0420342034203483E-2</v>
      </c>
      <c r="K50">
        <f t="shared" si="9"/>
        <v>0.55389738973897573</v>
      </c>
    </row>
    <row r="51" spans="1:11" x14ac:dyDescent="0.2">
      <c r="A51">
        <v>21.82</v>
      </c>
      <c r="B51">
        <v>10.77</v>
      </c>
      <c r="C51">
        <f t="shared" si="8"/>
        <v>0.60000000000000142</v>
      </c>
      <c r="D51">
        <f t="shared" si="7"/>
        <v>5.4005400540054135E-2</v>
      </c>
      <c r="E51">
        <f t="shared" si="1"/>
        <v>3.1090009000900136E-2</v>
      </c>
      <c r="K51">
        <f t="shared" si="9"/>
        <v>0.581638163816383</v>
      </c>
    </row>
    <row r="52" spans="1:11" x14ac:dyDescent="0.2">
      <c r="A52">
        <v>21.83</v>
      </c>
      <c r="B52">
        <v>11.52</v>
      </c>
      <c r="C52">
        <f t="shared" si="8"/>
        <v>0.60999999999999943</v>
      </c>
      <c r="D52">
        <f t="shared" si="7"/>
        <v>5.4905490549054858E-2</v>
      </c>
      <c r="E52">
        <f t="shared" si="1"/>
        <v>3.1424842484248407E-2</v>
      </c>
      <c r="K52">
        <f t="shared" si="9"/>
        <v>0.63251125112511197</v>
      </c>
    </row>
    <row r="53" spans="1:11" x14ac:dyDescent="0.2">
      <c r="A53">
        <v>21.85</v>
      </c>
      <c r="B53">
        <v>11.8</v>
      </c>
      <c r="C53">
        <f t="shared" si="8"/>
        <v>0.63000000000000256</v>
      </c>
      <c r="D53">
        <f t="shared" si="7"/>
        <v>5.6705670567056936E-2</v>
      </c>
      <c r="E53">
        <f t="shared" si="1"/>
        <v>3.2094509450945177E-2</v>
      </c>
      <c r="K53">
        <f t="shared" si="9"/>
        <v>0.66912691269127189</v>
      </c>
    </row>
    <row r="54" spans="1:11" x14ac:dyDescent="0.2">
      <c r="A54">
        <v>21.87</v>
      </c>
      <c r="B54">
        <v>11.4</v>
      </c>
      <c r="C54">
        <f t="shared" si="8"/>
        <v>0.65000000000000213</v>
      </c>
      <c r="D54">
        <f t="shared" si="7"/>
        <v>5.8505850585058701E-2</v>
      </c>
      <c r="E54">
        <f t="shared" si="1"/>
        <v>3.2764176417641837E-2</v>
      </c>
      <c r="K54">
        <f t="shared" si="9"/>
        <v>0.66696669666966923</v>
      </c>
    </row>
    <row r="55" spans="1:11" x14ac:dyDescent="0.2">
      <c r="A55">
        <v>21.88</v>
      </c>
      <c r="B55">
        <v>10.98</v>
      </c>
      <c r="C55">
        <f t="shared" si="8"/>
        <v>0.66000000000000014</v>
      </c>
      <c r="D55">
        <f t="shared" si="7"/>
        <v>5.9405940594059424E-2</v>
      </c>
      <c r="E55">
        <f t="shared" si="1"/>
        <v>3.3099009900990101E-2</v>
      </c>
      <c r="K55">
        <f t="shared" si="9"/>
        <v>0.65227722772277252</v>
      </c>
    </row>
    <row r="56" spans="1:11" x14ac:dyDescent="0.2">
      <c r="A56">
        <v>21.9</v>
      </c>
      <c r="B56">
        <v>11</v>
      </c>
      <c r="C56">
        <f t="shared" si="8"/>
        <v>0.67999999999999972</v>
      </c>
      <c r="D56">
        <f t="shared" si="7"/>
        <v>6.1206120612061182E-2</v>
      </c>
      <c r="E56">
        <f t="shared" si="1"/>
        <v>3.376867686768676E-2</v>
      </c>
      <c r="K56">
        <f t="shared" si="9"/>
        <v>0.67326732673267298</v>
      </c>
    </row>
    <row r="57" spans="1:11" x14ac:dyDescent="0.2">
      <c r="A57">
        <v>21.92</v>
      </c>
      <c r="B57">
        <v>11.63</v>
      </c>
      <c r="C57">
        <f t="shared" si="8"/>
        <v>0.70000000000000284</v>
      </c>
      <c r="D57">
        <f t="shared" si="7"/>
        <v>6.3006300630063267E-2</v>
      </c>
      <c r="E57">
        <f t="shared" si="1"/>
        <v>3.4438343834383531E-2</v>
      </c>
      <c r="K57">
        <f t="shared" si="9"/>
        <v>0.73276327632763583</v>
      </c>
    </row>
    <row r="58" spans="1:11" x14ac:dyDescent="0.2">
      <c r="A58">
        <v>21.93</v>
      </c>
      <c r="B58">
        <v>12.78</v>
      </c>
      <c r="C58">
        <f t="shared" si="8"/>
        <v>0.71000000000000085</v>
      </c>
      <c r="D58">
        <f t="shared" si="7"/>
        <v>6.390639063906399E-2</v>
      </c>
      <c r="E58">
        <f t="shared" si="1"/>
        <v>3.4773177317731802E-2</v>
      </c>
      <c r="K58">
        <f t="shared" si="9"/>
        <v>0.81672367236723775</v>
      </c>
    </row>
    <row r="59" spans="1:11" x14ac:dyDescent="0.2">
      <c r="A59">
        <v>21.95</v>
      </c>
      <c r="B59">
        <v>14.19</v>
      </c>
      <c r="C59">
        <f t="shared" si="8"/>
        <v>0.73000000000000043</v>
      </c>
      <c r="D59">
        <f t="shared" si="7"/>
        <v>6.5706570657065755E-2</v>
      </c>
      <c r="E59">
        <f t="shared" si="1"/>
        <v>3.5442844284428461E-2</v>
      </c>
      <c r="K59">
        <f t="shared" si="9"/>
        <v>0.93237623762376298</v>
      </c>
    </row>
    <row r="60" spans="1:11" x14ac:dyDescent="0.2">
      <c r="A60">
        <v>21.97</v>
      </c>
      <c r="B60">
        <v>15.7</v>
      </c>
      <c r="C60">
        <f t="shared" si="8"/>
        <v>0.75</v>
      </c>
      <c r="D60">
        <f t="shared" si="7"/>
        <v>6.7506750675067506E-2</v>
      </c>
      <c r="E60">
        <f t="shared" si="1"/>
        <v>3.6112511251125107E-2</v>
      </c>
      <c r="K60">
        <f t="shared" si="9"/>
        <v>1.0598559855985599</v>
      </c>
    </row>
    <row r="61" spans="1:11" x14ac:dyDescent="0.2">
      <c r="A61">
        <v>21.98</v>
      </c>
      <c r="B61">
        <v>17.440000000000001</v>
      </c>
      <c r="C61">
        <f t="shared" si="8"/>
        <v>0.76000000000000156</v>
      </c>
      <c r="D61">
        <f t="shared" si="7"/>
        <v>6.8406840684068548E-2</v>
      </c>
      <c r="E61">
        <f t="shared" si="1"/>
        <v>3.6447344734473502E-2</v>
      </c>
      <c r="K61">
        <f t="shared" si="9"/>
        <v>1.1930153015301557</v>
      </c>
    </row>
    <row r="62" spans="1:11" x14ac:dyDescent="0.2">
      <c r="A62">
        <v>22</v>
      </c>
      <c r="B62">
        <v>20.239999999999998</v>
      </c>
      <c r="C62">
        <f t="shared" si="8"/>
        <v>0.78000000000000114</v>
      </c>
      <c r="D62">
        <f t="shared" si="7"/>
        <v>7.0207020702070314E-2</v>
      </c>
      <c r="E62">
        <f t="shared" si="1"/>
        <v>3.7117011701170155E-2</v>
      </c>
      <c r="K62">
        <f t="shared" si="9"/>
        <v>1.4209900990099031</v>
      </c>
    </row>
    <row r="63" spans="1:11" x14ac:dyDescent="0.2">
      <c r="A63">
        <v>22.02</v>
      </c>
      <c r="B63">
        <v>25.57</v>
      </c>
      <c r="C63">
        <f t="shared" si="8"/>
        <v>0.80000000000000071</v>
      </c>
      <c r="D63">
        <f t="shared" si="7"/>
        <v>7.2007200720072079E-2</v>
      </c>
      <c r="E63">
        <f t="shared" si="1"/>
        <v>3.7786678667866808E-2</v>
      </c>
      <c r="K63">
        <f t="shared" si="9"/>
        <v>1.841224122412243</v>
      </c>
    </row>
    <row r="64" spans="1:11" x14ac:dyDescent="0.2">
      <c r="A64">
        <v>22.03</v>
      </c>
      <c r="B64">
        <v>34.14</v>
      </c>
      <c r="C64">
        <f t="shared" si="8"/>
        <v>0.81000000000000227</v>
      </c>
      <c r="D64">
        <f t="shared" si="7"/>
        <v>7.2907290729073121E-2</v>
      </c>
      <c r="E64">
        <f t="shared" si="1"/>
        <v>3.8121512151215203E-2</v>
      </c>
      <c r="K64">
        <f t="shared" si="9"/>
        <v>2.4890549054905562</v>
      </c>
    </row>
    <row r="65" spans="1:11" x14ac:dyDescent="0.2">
      <c r="A65">
        <v>22.05</v>
      </c>
      <c r="B65">
        <v>46.33</v>
      </c>
      <c r="C65">
        <f t="shared" si="8"/>
        <v>0.83000000000000185</v>
      </c>
      <c r="D65">
        <f t="shared" si="7"/>
        <v>7.4707470747074872E-2</v>
      </c>
      <c r="E65">
        <f t="shared" si="1"/>
        <v>3.8791179117911856E-2</v>
      </c>
      <c r="K65">
        <f t="shared" si="9"/>
        <v>3.4611971197119789</v>
      </c>
    </row>
    <row r="66" spans="1:11" x14ac:dyDescent="0.2">
      <c r="A66">
        <v>22.07</v>
      </c>
      <c r="B66">
        <v>62.58</v>
      </c>
      <c r="C66">
        <f t="shared" ref="C66:C97" si="10">A66-21.22</f>
        <v>0.85000000000000142</v>
      </c>
      <c r="D66">
        <f t="shared" si="7"/>
        <v>7.6507650765076637E-2</v>
      </c>
      <c r="E66">
        <f t="shared" si="1"/>
        <v>3.9460846084608509E-2</v>
      </c>
      <c r="K66">
        <f t="shared" si="9"/>
        <v>4.7878487848784959</v>
      </c>
    </row>
    <row r="67" spans="1:11" x14ac:dyDescent="0.2">
      <c r="A67">
        <v>22.08</v>
      </c>
      <c r="B67">
        <v>83.57</v>
      </c>
      <c r="C67">
        <f t="shared" si="10"/>
        <v>0.85999999999999943</v>
      </c>
      <c r="D67">
        <f t="shared" ref="D67:D130" si="11">C67/11.11</f>
        <v>7.740774077407736E-2</v>
      </c>
      <c r="E67">
        <f t="shared" ref="E67:E130" si="12">D67*0.372+0.011</f>
        <v>3.9795679567956779E-2</v>
      </c>
      <c r="K67">
        <f t="shared" si="9"/>
        <v>6.4689648964896449</v>
      </c>
    </row>
    <row r="68" spans="1:11" x14ac:dyDescent="0.2">
      <c r="A68">
        <v>22.1</v>
      </c>
      <c r="B68">
        <v>110.2</v>
      </c>
      <c r="C68">
        <f t="shared" si="10"/>
        <v>0.88000000000000256</v>
      </c>
      <c r="D68">
        <f t="shared" si="11"/>
        <v>7.9207920792079445E-2</v>
      </c>
      <c r="E68">
        <f t="shared" si="12"/>
        <v>4.0465346534653557E-2</v>
      </c>
      <c r="K68">
        <f t="shared" ref="K68:K131" si="13">B68*D68</f>
        <v>8.7287128712871542</v>
      </c>
    </row>
    <row r="69" spans="1:11" x14ac:dyDescent="0.2">
      <c r="A69">
        <v>22.12</v>
      </c>
      <c r="B69">
        <v>140.34</v>
      </c>
      <c r="C69">
        <f t="shared" si="10"/>
        <v>0.90000000000000213</v>
      </c>
      <c r="D69">
        <f t="shared" si="11"/>
        <v>8.100810081008121E-2</v>
      </c>
      <c r="E69">
        <f t="shared" si="12"/>
        <v>4.1135013501350209E-2</v>
      </c>
      <c r="K69">
        <f t="shared" si="13"/>
        <v>11.368676867686798</v>
      </c>
    </row>
    <row r="70" spans="1:11" x14ac:dyDescent="0.2">
      <c r="A70">
        <v>22.13</v>
      </c>
      <c r="B70">
        <v>169.64</v>
      </c>
      <c r="C70">
        <f t="shared" si="10"/>
        <v>0.91000000000000014</v>
      </c>
      <c r="D70">
        <f t="shared" si="11"/>
        <v>8.1908190819081919E-2</v>
      </c>
      <c r="E70">
        <f t="shared" si="12"/>
        <v>4.1469846984698473E-2</v>
      </c>
      <c r="K70">
        <f t="shared" si="13"/>
        <v>13.894905490549055</v>
      </c>
    </row>
    <row r="71" spans="1:11" x14ac:dyDescent="0.2">
      <c r="A71">
        <v>22.15</v>
      </c>
      <c r="B71">
        <v>195.02</v>
      </c>
      <c r="C71">
        <f t="shared" si="10"/>
        <v>0.92999999999999972</v>
      </c>
      <c r="D71">
        <f t="shared" si="11"/>
        <v>8.3708370837083684E-2</v>
      </c>
      <c r="E71">
        <f t="shared" si="12"/>
        <v>4.2139513951395133E-2</v>
      </c>
      <c r="K71">
        <f t="shared" si="13"/>
        <v>16.324806480648061</v>
      </c>
    </row>
    <row r="72" spans="1:11" x14ac:dyDescent="0.2">
      <c r="A72">
        <v>22.17</v>
      </c>
      <c r="B72">
        <v>213.95</v>
      </c>
      <c r="C72">
        <f t="shared" si="10"/>
        <v>0.95000000000000284</v>
      </c>
      <c r="D72">
        <f t="shared" si="11"/>
        <v>8.5508550855085769E-2</v>
      </c>
      <c r="E72">
        <f t="shared" si="12"/>
        <v>4.280918091809191E-2</v>
      </c>
      <c r="K72">
        <f t="shared" si="13"/>
        <v>18.294554455445599</v>
      </c>
    </row>
    <row r="73" spans="1:11" x14ac:dyDescent="0.2">
      <c r="A73">
        <v>22.18</v>
      </c>
      <c r="B73">
        <v>225.07</v>
      </c>
      <c r="C73">
        <f t="shared" si="10"/>
        <v>0.96000000000000085</v>
      </c>
      <c r="D73">
        <f t="shared" si="11"/>
        <v>8.6408640864086492E-2</v>
      </c>
      <c r="E73">
        <f t="shared" si="12"/>
        <v>4.3144014401440167E-2</v>
      </c>
      <c r="K73">
        <f t="shared" si="13"/>
        <v>19.447992799279945</v>
      </c>
    </row>
    <row r="74" spans="1:11" x14ac:dyDescent="0.2">
      <c r="A74">
        <v>22.2</v>
      </c>
      <c r="B74">
        <v>228.77</v>
      </c>
      <c r="C74">
        <f t="shared" si="10"/>
        <v>0.98000000000000043</v>
      </c>
      <c r="D74">
        <f t="shared" si="11"/>
        <v>8.8208820882088257E-2</v>
      </c>
      <c r="E74">
        <f t="shared" si="12"/>
        <v>4.3813681368136834E-2</v>
      </c>
      <c r="K74">
        <f t="shared" si="13"/>
        <v>20.17953195319533</v>
      </c>
    </row>
    <row r="75" spans="1:11" x14ac:dyDescent="0.2">
      <c r="A75">
        <v>22.22</v>
      </c>
      <c r="B75">
        <v>227.51</v>
      </c>
      <c r="C75">
        <f t="shared" si="10"/>
        <v>1</v>
      </c>
      <c r="D75">
        <f t="shared" si="11"/>
        <v>9.0009000900090008E-2</v>
      </c>
      <c r="E75">
        <f t="shared" si="12"/>
        <v>4.4483348334833486E-2</v>
      </c>
      <c r="K75">
        <f t="shared" si="13"/>
        <v>20.477947794779478</v>
      </c>
    </row>
    <row r="76" spans="1:11" x14ac:dyDescent="0.2">
      <c r="A76">
        <v>22.23</v>
      </c>
      <c r="B76">
        <v>222.37</v>
      </c>
      <c r="C76">
        <f t="shared" si="10"/>
        <v>1.0100000000000016</v>
      </c>
      <c r="D76">
        <f t="shared" si="11"/>
        <v>9.090909090909105E-2</v>
      </c>
      <c r="E76">
        <f t="shared" si="12"/>
        <v>4.4818181818181868E-2</v>
      </c>
      <c r="K76">
        <f t="shared" si="13"/>
        <v>20.215454545454577</v>
      </c>
    </row>
    <row r="77" spans="1:11" x14ac:dyDescent="0.2">
      <c r="A77">
        <v>22.25</v>
      </c>
      <c r="B77">
        <v>213.7</v>
      </c>
      <c r="C77">
        <f t="shared" si="10"/>
        <v>1.0300000000000011</v>
      </c>
      <c r="D77">
        <f t="shared" si="11"/>
        <v>9.2709270927092816E-2</v>
      </c>
      <c r="E77">
        <f t="shared" si="12"/>
        <v>4.5487848784878521E-2</v>
      </c>
      <c r="K77">
        <f t="shared" si="13"/>
        <v>19.811971197119732</v>
      </c>
    </row>
    <row r="78" spans="1:11" x14ac:dyDescent="0.2">
      <c r="A78">
        <v>22.27</v>
      </c>
      <c r="B78">
        <v>202.16</v>
      </c>
      <c r="C78">
        <f t="shared" si="10"/>
        <v>1.0500000000000007</v>
      </c>
      <c r="D78">
        <f t="shared" si="11"/>
        <v>9.4509450945094581E-2</v>
      </c>
      <c r="E78">
        <f t="shared" si="12"/>
        <v>4.6157515751575187E-2</v>
      </c>
      <c r="K78">
        <f t="shared" si="13"/>
        <v>19.106030603060319</v>
      </c>
    </row>
    <row r="79" spans="1:11" x14ac:dyDescent="0.2">
      <c r="A79">
        <v>22.28</v>
      </c>
      <c r="B79">
        <v>188.55</v>
      </c>
      <c r="C79">
        <f t="shared" si="10"/>
        <v>1.0600000000000023</v>
      </c>
      <c r="D79">
        <f t="shared" si="11"/>
        <v>9.5409540954095623E-2</v>
      </c>
      <c r="E79">
        <f t="shared" si="12"/>
        <v>4.6492349234923569E-2</v>
      </c>
      <c r="K79">
        <f t="shared" si="13"/>
        <v>17.989468946894732</v>
      </c>
    </row>
    <row r="80" spans="1:11" x14ac:dyDescent="0.2">
      <c r="A80">
        <v>22.3</v>
      </c>
      <c r="B80">
        <v>173.63</v>
      </c>
      <c r="C80">
        <f t="shared" si="10"/>
        <v>1.0800000000000018</v>
      </c>
      <c r="D80">
        <f t="shared" si="11"/>
        <v>9.7209720972097374E-2</v>
      </c>
      <c r="E80">
        <f t="shared" si="12"/>
        <v>4.7162016201620222E-2</v>
      </c>
      <c r="K80">
        <f t="shared" si="13"/>
        <v>16.878523852385268</v>
      </c>
    </row>
    <row r="81" spans="1:11" x14ac:dyDescent="0.2">
      <c r="A81">
        <v>22.32</v>
      </c>
      <c r="B81">
        <v>157.99</v>
      </c>
      <c r="C81">
        <f t="shared" si="10"/>
        <v>1.1000000000000014</v>
      </c>
      <c r="D81">
        <f t="shared" si="11"/>
        <v>9.9009900990099139E-2</v>
      </c>
      <c r="E81">
        <f t="shared" si="12"/>
        <v>4.7831683168316874E-2</v>
      </c>
      <c r="K81">
        <f t="shared" si="13"/>
        <v>15.642574257425764</v>
      </c>
    </row>
    <row r="82" spans="1:11" x14ac:dyDescent="0.2">
      <c r="A82">
        <v>22.33</v>
      </c>
      <c r="B82">
        <v>142.77000000000001</v>
      </c>
      <c r="C82">
        <f t="shared" si="10"/>
        <v>1.1099999999999994</v>
      </c>
      <c r="D82">
        <f t="shared" si="11"/>
        <v>9.9909990999099862E-2</v>
      </c>
      <c r="E82">
        <f t="shared" si="12"/>
        <v>4.8166516651665145E-2</v>
      </c>
      <c r="K82">
        <f t="shared" si="13"/>
        <v>14.264149414941489</v>
      </c>
    </row>
    <row r="83" spans="1:11" x14ac:dyDescent="0.2">
      <c r="A83">
        <v>22.35</v>
      </c>
      <c r="B83">
        <v>127.32</v>
      </c>
      <c r="C83">
        <f t="shared" si="10"/>
        <v>1.1300000000000026</v>
      </c>
      <c r="D83">
        <f t="shared" si="11"/>
        <v>0.10171017101710195</v>
      </c>
      <c r="E83">
        <f t="shared" si="12"/>
        <v>4.8836183618361922E-2</v>
      </c>
      <c r="K83">
        <f t="shared" si="13"/>
        <v>12.94973897389742</v>
      </c>
    </row>
    <row r="84" spans="1:11" x14ac:dyDescent="0.2">
      <c r="A84">
        <v>22.37</v>
      </c>
      <c r="B84">
        <v>110.36</v>
      </c>
      <c r="C84">
        <f t="shared" si="10"/>
        <v>1.1500000000000021</v>
      </c>
      <c r="D84">
        <f t="shared" si="11"/>
        <v>0.10351035103510371</v>
      </c>
      <c r="E84">
        <f t="shared" si="12"/>
        <v>4.9505850585058575E-2</v>
      </c>
      <c r="K84">
        <f t="shared" si="13"/>
        <v>11.423402340234045</v>
      </c>
    </row>
    <row r="85" spans="1:11" x14ac:dyDescent="0.2">
      <c r="A85">
        <v>22.38</v>
      </c>
      <c r="B85">
        <v>91.92</v>
      </c>
      <c r="C85">
        <f t="shared" si="10"/>
        <v>1.1600000000000001</v>
      </c>
      <c r="D85">
        <f t="shared" si="11"/>
        <v>0.10441044104410444</v>
      </c>
      <c r="E85">
        <f t="shared" si="12"/>
        <v>4.9840684068406846E-2</v>
      </c>
      <c r="K85">
        <f t="shared" si="13"/>
        <v>9.597407740774079</v>
      </c>
    </row>
    <row r="86" spans="1:11" x14ac:dyDescent="0.2">
      <c r="A86">
        <v>22.4</v>
      </c>
      <c r="B86">
        <v>73.27</v>
      </c>
      <c r="C86">
        <f t="shared" si="10"/>
        <v>1.1799999999999997</v>
      </c>
      <c r="D86">
        <f t="shared" si="11"/>
        <v>0.10621062106210619</v>
      </c>
      <c r="E86">
        <f t="shared" si="12"/>
        <v>5.0510351035103498E-2</v>
      </c>
      <c r="K86">
        <f t="shared" si="13"/>
        <v>7.7820522052205199</v>
      </c>
    </row>
    <row r="87" spans="1:11" x14ac:dyDescent="0.2">
      <c r="A87">
        <v>22.42</v>
      </c>
      <c r="B87">
        <v>56.03</v>
      </c>
      <c r="C87">
        <f t="shared" si="10"/>
        <v>1.2000000000000028</v>
      </c>
      <c r="D87">
        <f t="shared" si="11"/>
        <v>0.10801080108010827</v>
      </c>
      <c r="E87">
        <f t="shared" si="12"/>
        <v>5.1180018001800276E-2</v>
      </c>
      <c r="K87">
        <f t="shared" si="13"/>
        <v>6.0518451845184664</v>
      </c>
    </row>
    <row r="88" spans="1:11" x14ac:dyDescent="0.2">
      <c r="A88">
        <v>22.43</v>
      </c>
      <c r="B88">
        <v>41.11</v>
      </c>
      <c r="C88">
        <f t="shared" si="10"/>
        <v>1.2100000000000009</v>
      </c>
      <c r="D88">
        <f t="shared" si="11"/>
        <v>0.10891089108910899</v>
      </c>
      <c r="E88">
        <f t="shared" si="12"/>
        <v>5.1514851485148547E-2</v>
      </c>
      <c r="K88">
        <f t="shared" si="13"/>
        <v>4.4773267326732711</v>
      </c>
    </row>
    <row r="89" spans="1:11" x14ac:dyDescent="0.2">
      <c r="A89">
        <v>22.45</v>
      </c>
      <c r="B89">
        <v>30.4</v>
      </c>
      <c r="C89">
        <f t="shared" si="10"/>
        <v>1.2300000000000004</v>
      </c>
      <c r="D89">
        <f t="shared" si="11"/>
        <v>0.11071107110711076</v>
      </c>
      <c r="E89">
        <f t="shared" si="12"/>
        <v>5.2184518451845199E-2</v>
      </c>
      <c r="K89">
        <f t="shared" si="13"/>
        <v>3.3656165616561671</v>
      </c>
    </row>
    <row r="90" spans="1:11" x14ac:dyDescent="0.2">
      <c r="A90">
        <v>22.47</v>
      </c>
      <c r="B90">
        <v>23.33</v>
      </c>
      <c r="C90">
        <f t="shared" si="10"/>
        <v>1.25</v>
      </c>
      <c r="D90">
        <f t="shared" si="11"/>
        <v>0.11251125112511251</v>
      </c>
      <c r="E90">
        <f t="shared" si="12"/>
        <v>5.2854185418541852E-2</v>
      </c>
      <c r="K90">
        <f t="shared" si="13"/>
        <v>2.6248874887488745</v>
      </c>
    </row>
    <row r="91" spans="1:11" x14ac:dyDescent="0.2">
      <c r="A91">
        <v>22.48</v>
      </c>
      <c r="B91">
        <v>18.329999999999998</v>
      </c>
      <c r="C91">
        <f t="shared" si="10"/>
        <v>1.2600000000000016</v>
      </c>
      <c r="D91">
        <f t="shared" si="11"/>
        <v>0.11341134113411355</v>
      </c>
      <c r="E91">
        <f t="shared" si="12"/>
        <v>5.3189018901890234E-2</v>
      </c>
      <c r="K91">
        <f t="shared" si="13"/>
        <v>2.0788298829883014</v>
      </c>
    </row>
    <row r="92" spans="1:11" x14ac:dyDescent="0.2">
      <c r="A92">
        <v>22.5</v>
      </c>
      <c r="B92">
        <v>14.8</v>
      </c>
      <c r="C92">
        <f t="shared" si="10"/>
        <v>1.2800000000000011</v>
      </c>
      <c r="D92">
        <f t="shared" si="11"/>
        <v>0.11521152115211532</v>
      </c>
      <c r="E92">
        <f t="shared" si="12"/>
        <v>5.38586858685869E-2</v>
      </c>
      <c r="K92">
        <f t="shared" si="13"/>
        <v>1.7051305130513068</v>
      </c>
    </row>
    <row r="93" spans="1:11" x14ac:dyDescent="0.2">
      <c r="A93">
        <v>22.52</v>
      </c>
      <c r="B93">
        <v>12.66</v>
      </c>
      <c r="C93">
        <f t="shared" si="10"/>
        <v>1.3000000000000007</v>
      </c>
      <c r="D93">
        <f t="shared" si="11"/>
        <v>0.11701170117011708</v>
      </c>
      <c r="E93">
        <f t="shared" si="12"/>
        <v>5.4528352835283553E-2</v>
      </c>
      <c r="K93">
        <f t="shared" si="13"/>
        <v>1.4813681368136822</v>
      </c>
    </row>
    <row r="94" spans="1:11" x14ac:dyDescent="0.2">
      <c r="A94">
        <v>22.53</v>
      </c>
      <c r="B94">
        <v>11.86</v>
      </c>
      <c r="C94">
        <f t="shared" si="10"/>
        <v>1.3100000000000023</v>
      </c>
      <c r="D94">
        <f t="shared" si="11"/>
        <v>0.11791179117911813</v>
      </c>
      <c r="E94">
        <f t="shared" si="12"/>
        <v>5.4863186318631935E-2</v>
      </c>
      <c r="K94">
        <f t="shared" si="13"/>
        <v>1.3984338433843408</v>
      </c>
    </row>
    <row r="95" spans="1:11" x14ac:dyDescent="0.2">
      <c r="A95">
        <v>25.38</v>
      </c>
      <c r="B95">
        <v>8.2899999999999991</v>
      </c>
      <c r="C95">
        <f t="shared" si="10"/>
        <v>4.16</v>
      </c>
      <c r="D95">
        <f t="shared" si="11"/>
        <v>0.37443744374437449</v>
      </c>
      <c r="E95">
        <f t="shared" si="12"/>
        <v>0.15029072907290733</v>
      </c>
      <c r="K95">
        <f t="shared" si="13"/>
        <v>3.1040864086408644</v>
      </c>
    </row>
    <row r="96" spans="1:11" x14ac:dyDescent="0.2">
      <c r="A96">
        <v>25.4</v>
      </c>
      <c r="B96">
        <v>13.17</v>
      </c>
      <c r="C96">
        <f t="shared" si="10"/>
        <v>4.18</v>
      </c>
      <c r="D96">
        <f t="shared" si="11"/>
        <v>0.37623762376237624</v>
      </c>
      <c r="E96">
        <f t="shared" si="12"/>
        <v>0.15096039603960396</v>
      </c>
      <c r="K96">
        <f t="shared" si="13"/>
        <v>4.9550495049504955</v>
      </c>
    </row>
    <row r="97" spans="1:11" x14ac:dyDescent="0.2">
      <c r="A97">
        <v>25.42</v>
      </c>
      <c r="B97">
        <v>16.98</v>
      </c>
      <c r="C97">
        <f t="shared" si="10"/>
        <v>4.2000000000000028</v>
      </c>
      <c r="D97">
        <f t="shared" si="11"/>
        <v>0.37803780378037832</v>
      </c>
      <c r="E97">
        <f t="shared" si="12"/>
        <v>0.15163006300630075</v>
      </c>
      <c r="K97">
        <f t="shared" si="13"/>
        <v>6.4190819081908241</v>
      </c>
    </row>
    <row r="98" spans="1:11" x14ac:dyDescent="0.2">
      <c r="A98">
        <v>25.43</v>
      </c>
      <c r="B98">
        <v>21.24</v>
      </c>
      <c r="C98">
        <f t="shared" ref="C98:C129" si="14">A98-21.22</f>
        <v>4.2100000000000009</v>
      </c>
      <c r="D98">
        <f t="shared" si="11"/>
        <v>0.37893789378937903</v>
      </c>
      <c r="E98">
        <f t="shared" si="12"/>
        <v>0.151964896489649</v>
      </c>
      <c r="K98">
        <f t="shared" si="13"/>
        <v>8.0486408640864102</v>
      </c>
    </row>
    <row r="99" spans="1:11" x14ac:dyDescent="0.2">
      <c r="A99">
        <v>25.45</v>
      </c>
      <c r="B99">
        <v>26.57</v>
      </c>
      <c r="C99">
        <f t="shared" si="14"/>
        <v>4.2300000000000004</v>
      </c>
      <c r="D99">
        <f t="shared" si="11"/>
        <v>0.38073807380738078</v>
      </c>
      <c r="E99">
        <f t="shared" si="12"/>
        <v>0.15263456345634566</v>
      </c>
      <c r="K99">
        <f t="shared" si="13"/>
        <v>10.116210621062107</v>
      </c>
    </row>
    <row r="100" spans="1:11" x14ac:dyDescent="0.2">
      <c r="A100">
        <v>25.47</v>
      </c>
      <c r="B100">
        <v>32.74</v>
      </c>
      <c r="C100">
        <f t="shared" si="14"/>
        <v>4.25</v>
      </c>
      <c r="D100">
        <f t="shared" si="11"/>
        <v>0.38253825382538253</v>
      </c>
      <c r="E100">
        <f t="shared" si="12"/>
        <v>0.15330423042304231</v>
      </c>
      <c r="K100">
        <f t="shared" si="13"/>
        <v>12.524302430243026</v>
      </c>
    </row>
    <row r="101" spans="1:11" x14ac:dyDescent="0.2">
      <c r="A101">
        <v>25.48</v>
      </c>
      <c r="B101">
        <v>38.85</v>
      </c>
      <c r="C101">
        <f t="shared" si="14"/>
        <v>4.2600000000000016</v>
      </c>
      <c r="D101">
        <f t="shared" si="11"/>
        <v>0.38343834383438358</v>
      </c>
      <c r="E101">
        <f t="shared" si="12"/>
        <v>0.1536390639063907</v>
      </c>
      <c r="K101">
        <f t="shared" si="13"/>
        <v>14.896579657965802</v>
      </c>
    </row>
    <row r="102" spans="1:11" x14ac:dyDescent="0.2">
      <c r="A102">
        <v>25.5</v>
      </c>
      <c r="B102">
        <v>44.56</v>
      </c>
      <c r="C102">
        <f t="shared" si="14"/>
        <v>4.2800000000000011</v>
      </c>
      <c r="D102">
        <f t="shared" si="11"/>
        <v>0.38523852385238538</v>
      </c>
      <c r="E102">
        <f t="shared" si="12"/>
        <v>0.15430873087308739</v>
      </c>
      <c r="K102">
        <f t="shared" si="13"/>
        <v>17.166228622862295</v>
      </c>
    </row>
    <row r="103" spans="1:11" x14ac:dyDescent="0.2">
      <c r="A103">
        <v>25.52</v>
      </c>
      <c r="B103">
        <v>50.3</v>
      </c>
      <c r="C103">
        <f t="shared" si="14"/>
        <v>4.3000000000000007</v>
      </c>
      <c r="D103">
        <f t="shared" si="11"/>
        <v>0.38703870387038714</v>
      </c>
      <c r="E103">
        <f t="shared" si="12"/>
        <v>0.15497839783978401</v>
      </c>
      <c r="K103">
        <f t="shared" si="13"/>
        <v>19.468046804680473</v>
      </c>
    </row>
    <row r="104" spans="1:11" x14ac:dyDescent="0.2">
      <c r="A104">
        <v>25.53</v>
      </c>
      <c r="B104">
        <v>55.95</v>
      </c>
      <c r="C104">
        <f t="shared" si="14"/>
        <v>4.3100000000000023</v>
      </c>
      <c r="D104">
        <f t="shared" si="11"/>
        <v>0.38793879387938818</v>
      </c>
      <c r="E104">
        <f t="shared" si="12"/>
        <v>0.15531323132313241</v>
      </c>
      <c r="K104">
        <f t="shared" si="13"/>
        <v>21.705175517551769</v>
      </c>
    </row>
    <row r="105" spans="1:11" x14ac:dyDescent="0.2">
      <c r="A105">
        <v>25.55</v>
      </c>
      <c r="B105">
        <v>60.43</v>
      </c>
      <c r="C105">
        <f t="shared" si="14"/>
        <v>4.3300000000000018</v>
      </c>
      <c r="D105">
        <f t="shared" si="11"/>
        <v>0.38973897389738993</v>
      </c>
      <c r="E105">
        <f t="shared" si="12"/>
        <v>0.15598289828982906</v>
      </c>
      <c r="K105">
        <f t="shared" si="13"/>
        <v>23.551926192619273</v>
      </c>
    </row>
    <row r="106" spans="1:11" x14ac:dyDescent="0.2">
      <c r="A106">
        <v>25.57</v>
      </c>
      <c r="B106">
        <v>63.17</v>
      </c>
      <c r="C106">
        <f t="shared" si="14"/>
        <v>4.3500000000000014</v>
      </c>
      <c r="D106">
        <f t="shared" si="11"/>
        <v>0.39153915391539168</v>
      </c>
      <c r="E106">
        <f t="shared" si="12"/>
        <v>0.15665256525652571</v>
      </c>
      <c r="K106">
        <f t="shared" si="13"/>
        <v>24.733528352835293</v>
      </c>
    </row>
    <row r="107" spans="1:11" x14ac:dyDescent="0.2">
      <c r="A107">
        <v>25.58</v>
      </c>
      <c r="B107">
        <v>64.69</v>
      </c>
      <c r="C107">
        <f t="shared" si="14"/>
        <v>4.3599999999999994</v>
      </c>
      <c r="D107">
        <f t="shared" si="11"/>
        <v>0.39243924392439239</v>
      </c>
      <c r="E107">
        <f t="shared" si="12"/>
        <v>0.15698739873987397</v>
      </c>
      <c r="K107">
        <f t="shared" si="13"/>
        <v>25.386894689468942</v>
      </c>
    </row>
    <row r="108" spans="1:11" x14ac:dyDescent="0.2">
      <c r="A108">
        <v>25.6</v>
      </c>
      <c r="B108">
        <v>66.12</v>
      </c>
      <c r="C108">
        <f t="shared" si="14"/>
        <v>4.3800000000000026</v>
      </c>
      <c r="D108">
        <f t="shared" si="11"/>
        <v>0.39423942394239447</v>
      </c>
      <c r="E108">
        <f t="shared" si="12"/>
        <v>0.15765706570657076</v>
      </c>
      <c r="K108">
        <f t="shared" si="13"/>
        <v>26.067110711071123</v>
      </c>
    </row>
    <row r="109" spans="1:11" x14ac:dyDescent="0.2">
      <c r="A109">
        <v>25.62</v>
      </c>
      <c r="B109">
        <v>68.459999999999994</v>
      </c>
      <c r="C109">
        <f t="shared" si="14"/>
        <v>4.4000000000000021</v>
      </c>
      <c r="D109">
        <f t="shared" si="11"/>
        <v>0.39603960396039622</v>
      </c>
      <c r="E109">
        <f t="shared" si="12"/>
        <v>0.15832673267326741</v>
      </c>
      <c r="K109">
        <f t="shared" si="13"/>
        <v>27.112871287128723</v>
      </c>
    </row>
    <row r="110" spans="1:11" x14ac:dyDescent="0.2">
      <c r="A110">
        <v>25.63</v>
      </c>
      <c r="B110">
        <v>72.06</v>
      </c>
      <c r="C110">
        <f t="shared" si="14"/>
        <v>4.41</v>
      </c>
      <c r="D110">
        <f t="shared" si="11"/>
        <v>0.39693969396939699</v>
      </c>
      <c r="E110">
        <f t="shared" si="12"/>
        <v>0.1586615661566157</v>
      </c>
      <c r="K110">
        <f t="shared" si="13"/>
        <v>28.603474347434748</v>
      </c>
    </row>
    <row r="111" spans="1:11" x14ac:dyDescent="0.2">
      <c r="A111">
        <v>25.65</v>
      </c>
      <c r="B111">
        <v>76.11</v>
      </c>
      <c r="C111">
        <f t="shared" si="14"/>
        <v>4.43</v>
      </c>
      <c r="D111">
        <f t="shared" si="11"/>
        <v>0.39873987398739874</v>
      </c>
      <c r="E111">
        <f t="shared" si="12"/>
        <v>0.15933123312331235</v>
      </c>
      <c r="K111">
        <f t="shared" si="13"/>
        <v>30.348091809180918</v>
      </c>
    </row>
    <row r="112" spans="1:11" x14ac:dyDescent="0.2">
      <c r="A112">
        <v>25.67</v>
      </c>
      <c r="B112">
        <v>79.59</v>
      </c>
      <c r="C112">
        <f t="shared" si="14"/>
        <v>4.4500000000000028</v>
      </c>
      <c r="D112">
        <f t="shared" si="11"/>
        <v>0.40054005400540083</v>
      </c>
      <c r="E112">
        <f t="shared" si="12"/>
        <v>0.16000090009000911</v>
      </c>
      <c r="K112">
        <f t="shared" si="13"/>
        <v>31.878982898289852</v>
      </c>
    </row>
    <row r="113" spans="1:11" x14ac:dyDescent="0.2">
      <c r="A113">
        <v>25.68</v>
      </c>
      <c r="B113">
        <v>82.43</v>
      </c>
      <c r="C113">
        <f t="shared" si="14"/>
        <v>4.4600000000000009</v>
      </c>
      <c r="D113">
        <f t="shared" si="11"/>
        <v>0.40144014401440153</v>
      </c>
      <c r="E113">
        <f t="shared" si="12"/>
        <v>0.16033573357335737</v>
      </c>
      <c r="K113">
        <f t="shared" si="13"/>
        <v>33.090711071107123</v>
      </c>
    </row>
    <row r="114" spans="1:11" x14ac:dyDescent="0.2">
      <c r="A114">
        <v>25.7</v>
      </c>
      <c r="B114">
        <v>84.62</v>
      </c>
      <c r="C114">
        <f t="shared" si="14"/>
        <v>4.4800000000000004</v>
      </c>
      <c r="D114">
        <f t="shared" si="11"/>
        <v>0.40324032403240329</v>
      </c>
      <c r="E114">
        <f t="shared" si="12"/>
        <v>0.16100540054005402</v>
      </c>
      <c r="K114">
        <f t="shared" si="13"/>
        <v>34.122196219621969</v>
      </c>
    </row>
    <row r="115" spans="1:11" x14ac:dyDescent="0.2">
      <c r="A115">
        <v>25.72</v>
      </c>
      <c r="B115">
        <v>85.52</v>
      </c>
      <c r="C115">
        <f t="shared" si="14"/>
        <v>4.5</v>
      </c>
      <c r="D115">
        <f t="shared" si="11"/>
        <v>0.40504050405040504</v>
      </c>
      <c r="E115">
        <f t="shared" si="12"/>
        <v>0.16167506750675067</v>
      </c>
      <c r="K115">
        <f t="shared" si="13"/>
        <v>34.639063906390639</v>
      </c>
    </row>
    <row r="116" spans="1:11" x14ac:dyDescent="0.2">
      <c r="A116">
        <v>25.73</v>
      </c>
      <c r="B116">
        <v>85.03</v>
      </c>
      <c r="C116">
        <f t="shared" si="14"/>
        <v>4.5100000000000016</v>
      </c>
      <c r="D116">
        <f t="shared" si="11"/>
        <v>0.40594059405940608</v>
      </c>
      <c r="E116">
        <f t="shared" si="12"/>
        <v>0.16200990099009907</v>
      </c>
      <c r="K116">
        <f t="shared" si="13"/>
        <v>34.517128712871298</v>
      </c>
    </row>
    <row r="117" spans="1:11" x14ac:dyDescent="0.2">
      <c r="A117">
        <v>25.75</v>
      </c>
      <c r="B117">
        <v>83.83</v>
      </c>
      <c r="C117">
        <f t="shared" si="14"/>
        <v>4.5300000000000011</v>
      </c>
      <c r="D117">
        <f t="shared" si="11"/>
        <v>0.40774077407740789</v>
      </c>
      <c r="E117">
        <f t="shared" si="12"/>
        <v>0.16267956795679575</v>
      </c>
      <c r="K117">
        <f t="shared" si="13"/>
        <v>34.180909090909104</v>
      </c>
    </row>
    <row r="118" spans="1:11" x14ac:dyDescent="0.2">
      <c r="A118">
        <v>25.77</v>
      </c>
      <c r="B118">
        <v>82.36</v>
      </c>
      <c r="C118">
        <f t="shared" si="14"/>
        <v>4.5500000000000007</v>
      </c>
      <c r="D118">
        <f t="shared" si="11"/>
        <v>0.40954095409540964</v>
      </c>
      <c r="E118">
        <f t="shared" si="12"/>
        <v>0.1633492349234924</v>
      </c>
      <c r="K118">
        <f t="shared" si="13"/>
        <v>33.72979297929794</v>
      </c>
    </row>
    <row r="119" spans="1:11" x14ac:dyDescent="0.2">
      <c r="A119">
        <v>25.78</v>
      </c>
      <c r="B119">
        <v>80.42</v>
      </c>
      <c r="C119">
        <f t="shared" si="14"/>
        <v>4.5600000000000023</v>
      </c>
      <c r="D119">
        <f t="shared" si="11"/>
        <v>0.41044104410441068</v>
      </c>
      <c r="E119">
        <f t="shared" si="12"/>
        <v>0.16368406840684077</v>
      </c>
      <c r="K119">
        <f t="shared" si="13"/>
        <v>33.007668766876705</v>
      </c>
    </row>
    <row r="120" spans="1:11" x14ac:dyDescent="0.2">
      <c r="A120">
        <v>25.8</v>
      </c>
      <c r="B120">
        <v>77.7</v>
      </c>
      <c r="C120">
        <f t="shared" si="14"/>
        <v>4.5800000000000018</v>
      </c>
      <c r="D120">
        <f t="shared" si="11"/>
        <v>0.41224122412241243</v>
      </c>
      <c r="E120">
        <f t="shared" si="12"/>
        <v>0.16435373537353742</v>
      </c>
      <c r="K120">
        <f t="shared" si="13"/>
        <v>32.031143114311448</v>
      </c>
    </row>
    <row r="121" spans="1:11" x14ac:dyDescent="0.2">
      <c r="A121">
        <v>25.82</v>
      </c>
      <c r="B121">
        <v>73.83</v>
      </c>
      <c r="C121">
        <f t="shared" si="14"/>
        <v>4.6000000000000014</v>
      </c>
      <c r="D121">
        <f t="shared" si="11"/>
        <v>0.41404140414041418</v>
      </c>
      <c r="E121">
        <f t="shared" si="12"/>
        <v>0.16502340234023408</v>
      </c>
      <c r="K121">
        <f t="shared" si="13"/>
        <v>30.568676867686779</v>
      </c>
    </row>
    <row r="122" spans="1:11" x14ac:dyDescent="0.2">
      <c r="A122">
        <v>25.83</v>
      </c>
      <c r="B122">
        <v>68.58</v>
      </c>
      <c r="C122">
        <f t="shared" si="14"/>
        <v>4.6099999999999994</v>
      </c>
      <c r="D122">
        <f t="shared" si="11"/>
        <v>0.41494149414941489</v>
      </c>
      <c r="E122">
        <f t="shared" si="12"/>
        <v>0.16535823582358236</v>
      </c>
      <c r="K122">
        <f t="shared" si="13"/>
        <v>28.456687668766872</v>
      </c>
    </row>
    <row r="123" spans="1:11" x14ac:dyDescent="0.2">
      <c r="A123">
        <v>25.85</v>
      </c>
      <c r="B123">
        <v>62.73</v>
      </c>
      <c r="C123">
        <f t="shared" si="14"/>
        <v>4.6300000000000026</v>
      </c>
      <c r="D123">
        <f t="shared" si="11"/>
        <v>0.41674167416741698</v>
      </c>
      <c r="E123">
        <f t="shared" si="12"/>
        <v>0.16602790279027912</v>
      </c>
      <c r="K123">
        <f t="shared" si="13"/>
        <v>26.142205220522065</v>
      </c>
    </row>
    <row r="124" spans="1:11" x14ac:dyDescent="0.2">
      <c r="A124">
        <v>25.87</v>
      </c>
      <c r="B124">
        <v>57.56</v>
      </c>
      <c r="C124">
        <f t="shared" si="14"/>
        <v>4.6500000000000021</v>
      </c>
      <c r="D124">
        <f t="shared" si="11"/>
        <v>0.41854185418541878</v>
      </c>
      <c r="E124">
        <f t="shared" si="12"/>
        <v>0.16669756975697581</v>
      </c>
      <c r="K124">
        <f t="shared" si="13"/>
        <v>24.091269126912707</v>
      </c>
    </row>
    <row r="125" spans="1:11" x14ac:dyDescent="0.2">
      <c r="A125">
        <v>25.88</v>
      </c>
      <c r="B125">
        <v>53.38</v>
      </c>
      <c r="C125">
        <f t="shared" si="14"/>
        <v>4.66</v>
      </c>
      <c r="D125">
        <f t="shared" si="11"/>
        <v>0.41944194419441949</v>
      </c>
      <c r="E125">
        <f t="shared" si="12"/>
        <v>0.16703240324032406</v>
      </c>
      <c r="K125">
        <f t="shared" si="13"/>
        <v>22.389810981098112</v>
      </c>
    </row>
    <row r="126" spans="1:11" x14ac:dyDescent="0.2">
      <c r="A126">
        <v>25.9</v>
      </c>
      <c r="B126">
        <v>49.76</v>
      </c>
      <c r="C126">
        <f t="shared" si="14"/>
        <v>4.68</v>
      </c>
      <c r="D126">
        <f t="shared" si="11"/>
        <v>0.42124212421242124</v>
      </c>
      <c r="E126">
        <f t="shared" si="12"/>
        <v>0.16770207020702071</v>
      </c>
      <c r="K126">
        <f t="shared" si="13"/>
        <v>20.96100810081008</v>
      </c>
    </row>
    <row r="127" spans="1:11" x14ac:dyDescent="0.2">
      <c r="A127">
        <v>25.92</v>
      </c>
      <c r="B127">
        <v>46.75</v>
      </c>
      <c r="C127">
        <f t="shared" si="14"/>
        <v>4.7000000000000028</v>
      </c>
      <c r="D127">
        <f t="shared" si="11"/>
        <v>0.42304230423042333</v>
      </c>
      <c r="E127">
        <f t="shared" si="12"/>
        <v>0.16837173717371748</v>
      </c>
      <c r="K127">
        <f t="shared" si="13"/>
        <v>19.777227722772292</v>
      </c>
    </row>
    <row r="128" spans="1:11" x14ac:dyDescent="0.2">
      <c r="A128">
        <v>25.93</v>
      </c>
      <c r="B128">
        <v>45.01</v>
      </c>
      <c r="C128">
        <f t="shared" si="14"/>
        <v>4.7100000000000009</v>
      </c>
      <c r="D128">
        <f t="shared" si="11"/>
        <v>0.42394239423942404</v>
      </c>
      <c r="E128">
        <f t="shared" si="12"/>
        <v>0.16870657065706576</v>
      </c>
      <c r="K128">
        <f t="shared" si="13"/>
        <v>19.081647164716475</v>
      </c>
    </row>
    <row r="129" spans="1:11" x14ac:dyDescent="0.2">
      <c r="A129">
        <v>25.95</v>
      </c>
      <c r="B129">
        <v>44.85</v>
      </c>
      <c r="C129">
        <f t="shared" si="14"/>
        <v>4.7300000000000004</v>
      </c>
      <c r="D129">
        <f t="shared" si="11"/>
        <v>0.42574257425742579</v>
      </c>
      <c r="E129">
        <f t="shared" si="12"/>
        <v>0.16937623762376239</v>
      </c>
      <c r="K129">
        <f t="shared" si="13"/>
        <v>19.094554455445547</v>
      </c>
    </row>
    <row r="130" spans="1:11" x14ac:dyDescent="0.2">
      <c r="A130">
        <v>25.97</v>
      </c>
      <c r="B130">
        <v>45.36</v>
      </c>
      <c r="C130">
        <f t="shared" ref="C130:C144" si="15">A130-21.22</f>
        <v>4.75</v>
      </c>
      <c r="D130">
        <f t="shared" si="11"/>
        <v>0.42754275427542754</v>
      </c>
      <c r="E130">
        <f t="shared" si="12"/>
        <v>0.17004590459045904</v>
      </c>
      <c r="K130">
        <f t="shared" si="13"/>
        <v>19.393339333933394</v>
      </c>
    </row>
    <row r="131" spans="1:11" x14ac:dyDescent="0.2">
      <c r="A131">
        <v>25.98</v>
      </c>
      <c r="B131">
        <v>44.93</v>
      </c>
      <c r="C131">
        <f t="shared" si="15"/>
        <v>4.7600000000000016</v>
      </c>
      <c r="D131">
        <f t="shared" ref="D131:D144" si="16">C131/11.11</f>
        <v>0.42844284428442858</v>
      </c>
      <c r="E131">
        <f t="shared" ref="E131:E144" si="17">D131*0.372+0.011</f>
        <v>0.17038073807380744</v>
      </c>
      <c r="K131">
        <f t="shared" si="13"/>
        <v>19.249936993699375</v>
      </c>
    </row>
    <row r="132" spans="1:11" x14ac:dyDescent="0.2">
      <c r="A132">
        <v>26</v>
      </c>
      <c r="B132">
        <v>42.37</v>
      </c>
      <c r="C132">
        <f t="shared" si="15"/>
        <v>4.7800000000000011</v>
      </c>
      <c r="D132">
        <f t="shared" si="16"/>
        <v>0.43024302430243039</v>
      </c>
      <c r="E132">
        <f t="shared" si="17"/>
        <v>0.17105040504050412</v>
      </c>
      <c r="K132">
        <f t="shared" ref="K132:K144" si="18">B132*D132</f>
        <v>18.229396939693974</v>
      </c>
    </row>
    <row r="133" spans="1:11" x14ac:dyDescent="0.2">
      <c r="A133">
        <v>26.02</v>
      </c>
      <c r="B133">
        <v>37.85</v>
      </c>
      <c r="C133">
        <f t="shared" si="15"/>
        <v>4.8000000000000007</v>
      </c>
      <c r="D133">
        <f t="shared" si="16"/>
        <v>0.43204320432043214</v>
      </c>
      <c r="E133">
        <f t="shared" si="17"/>
        <v>0.17172007200720077</v>
      </c>
      <c r="K133">
        <f t="shared" si="18"/>
        <v>16.352835283528357</v>
      </c>
    </row>
    <row r="134" spans="1:11" x14ac:dyDescent="0.2">
      <c r="A134">
        <v>26.03</v>
      </c>
      <c r="B134">
        <v>32.64</v>
      </c>
      <c r="C134">
        <f t="shared" si="15"/>
        <v>4.8100000000000023</v>
      </c>
      <c r="D134">
        <f t="shared" si="16"/>
        <v>0.43294329432943318</v>
      </c>
      <c r="E134">
        <f t="shared" si="17"/>
        <v>0.17205490549054916</v>
      </c>
      <c r="K134">
        <f t="shared" si="18"/>
        <v>14.131269126912699</v>
      </c>
    </row>
    <row r="135" spans="1:11" x14ac:dyDescent="0.2">
      <c r="A135">
        <v>26.05</v>
      </c>
      <c r="B135">
        <v>27.61</v>
      </c>
      <c r="C135">
        <f t="shared" si="15"/>
        <v>4.8300000000000018</v>
      </c>
      <c r="D135">
        <f t="shared" si="16"/>
        <v>0.43474347434743493</v>
      </c>
      <c r="E135">
        <f t="shared" si="17"/>
        <v>0.17272457245724582</v>
      </c>
      <c r="K135">
        <f t="shared" si="18"/>
        <v>12.003267326732677</v>
      </c>
    </row>
    <row r="136" spans="1:11" x14ac:dyDescent="0.2">
      <c r="A136">
        <v>26.07</v>
      </c>
      <c r="B136">
        <v>22.99</v>
      </c>
      <c r="C136">
        <f t="shared" si="15"/>
        <v>4.8500000000000014</v>
      </c>
      <c r="D136">
        <f t="shared" si="16"/>
        <v>0.43654365436543668</v>
      </c>
      <c r="E136">
        <f t="shared" si="17"/>
        <v>0.17339423942394244</v>
      </c>
      <c r="K136">
        <f t="shared" si="18"/>
        <v>10.03613861386139</v>
      </c>
    </row>
    <row r="137" spans="1:11" x14ac:dyDescent="0.2">
      <c r="A137">
        <v>26.08</v>
      </c>
      <c r="B137">
        <v>19.04</v>
      </c>
      <c r="C137">
        <f t="shared" si="15"/>
        <v>4.8599999999999994</v>
      </c>
      <c r="D137">
        <f t="shared" si="16"/>
        <v>0.43744374437443739</v>
      </c>
      <c r="E137">
        <f t="shared" si="17"/>
        <v>0.17372907290729073</v>
      </c>
      <c r="K137">
        <f t="shared" si="18"/>
        <v>8.3289288928892873</v>
      </c>
    </row>
    <row r="138" spans="1:11" x14ac:dyDescent="0.2">
      <c r="A138">
        <v>26.1</v>
      </c>
      <c r="B138">
        <v>15.98</v>
      </c>
      <c r="C138">
        <f t="shared" si="15"/>
        <v>4.8800000000000026</v>
      </c>
      <c r="D138">
        <f t="shared" si="16"/>
        <v>0.43924392439243948</v>
      </c>
      <c r="E138">
        <f t="shared" si="17"/>
        <v>0.17439873987398749</v>
      </c>
      <c r="K138">
        <f t="shared" si="18"/>
        <v>7.0191179117911826</v>
      </c>
    </row>
    <row r="139" spans="1:11" x14ac:dyDescent="0.2">
      <c r="A139">
        <v>26.12</v>
      </c>
      <c r="B139">
        <v>13.95</v>
      </c>
      <c r="C139">
        <f t="shared" si="15"/>
        <v>4.9000000000000021</v>
      </c>
      <c r="D139">
        <f t="shared" si="16"/>
        <v>0.44104410441044128</v>
      </c>
      <c r="E139">
        <f t="shared" si="17"/>
        <v>0.17506840684068417</v>
      </c>
      <c r="K139">
        <f t="shared" si="18"/>
        <v>6.1525652565256559</v>
      </c>
    </row>
    <row r="140" spans="1:11" x14ac:dyDescent="0.2">
      <c r="A140">
        <v>26.13</v>
      </c>
      <c r="B140">
        <v>12.76</v>
      </c>
      <c r="C140">
        <f t="shared" si="15"/>
        <v>4.91</v>
      </c>
      <c r="D140">
        <f t="shared" si="16"/>
        <v>0.44194419441944199</v>
      </c>
      <c r="E140">
        <f t="shared" si="17"/>
        <v>0.17540324032403243</v>
      </c>
      <c r="K140">
        <f t="shared" si="18"/>
        <v>5.6392079207920798</v>
      </c>
    </row>
    <row r="141" spans="1:11" x14ac:dyDescent="0.2">
      <c r="A141">
        <v>26.15</v>
      </c>
      <c r="B141">
        <v>11.87</v>
      </c>
      <c r="C141">
        <f t="shared" si="15"/>
        <v>4.93</v>
      </c>
      <c r="D141">
        <f t="shared" si="16"/>
        <v>0.44374437443744374</v>
      </c>
      <c r="E141">
        <f t="shared" si="17"/>
        <v>0.17607290729072908</v>
      </c>
      <c r="K141">
        <f t="shared" si="18"/>
        <v>5.2672457245724571</v>
      </c>
    </row>
    <row r="142" spans="1:11" x14ac:dyDescent="0.2">
      <c r="A142">
        <v>26.17</v>
      </c>
      <c r="B142">
        <v>10.7</v>
      </c>
      <c r="C142">
        <f t="shared" si="15"/>
        <v>4.9500000000000028</v>
      </c>
      <c r="D142">
        <f t="shared" si="16"/>
        <v>0.44554455445544583</v>
      </c>
      <c r="E142">
        <f t="shared" si="17"/>
        <v>0.17674257425742584</v>
      </c>
      <c r="K142">
        <f t="shared" si="18"/>
        <v>4.7673267326732702</v>
      </c>
    </row>
    <row r="143" spans="1:11" x14ac:dyDescent="0.2">
      <c r="A143">
        <v>26.18</v>
      </c>
      <c r="B143">
        <v>7.34</v>
      </c>
      <c r="C143">
        <f t="shared" si="15"/>
        <v>4.9600000000000009</v>
      </c>
      <c r="D143">
        <f t="shared" si="16"/>
        <v>0.44644464446444654</v>
      </c>
      <c r="E143">
        <f t="shared" si="17"/>
        <v>0.17707740774077413</v>
      </c>
      <c r="K143">
        <f t="shared" si="18"/>
        <v>3.2769036903690374</v>
      </c>
    </row>
    <row r="144" spans="1:11" x14ac:dyDescent="0.2">
      <c r="A144">
        <v>26.2</v>
      </c>
      <c r="B144">
        <v>4.09</v>
      </c>
      <c r="C144">
        <f t="shared" si="15"/>
        <v>4.9800000000000004</v>
      </c>
      <c r="D144">
        <f t="shared" si="16"/>
        <v>0.44824482448244829</v>
      </c>
      <c r="E144">
        <f t="shared" si="17"/>
        <v>0.17774707470747078</v>
      </c>
      <c r="K144">
        <f t="shared" si="18"/>
        <v>1.8333213321332134</v>
      </c>
    </row>
  </sheetData>
  <sortState xmlns:xlrd2="http://schemas.microsoft.com/office/spreadsheetml/2017/richdata2" ref="T1:T46">
    <sortCondition ref="T1"/>
  </sortState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2D925-33DF-7F4D-955A-4DC931902469}">
  <dimension ref="A1:M106"/>
  <sheetViews>
    <sheetView workbookViewId="0">
      <selection activeCell="H3" sqref="H3:I17"/>
    </sheetView>
  </sheetViews>
  <sheetFormatPr baseColWidth="10" defaultRowHeight="16" x14ac:dyDescent="0.2"/>
  <sheetData>
    <row r="1" spans="1:13" x14ac:dyDescent="0.2">
      <c r="A1" s="3" t="s">
        <v>1</v>
      </c>
      <c r="B1" s="3" t="s">
        <v>2</v>
      </c>
      <c r="C1" s="5" t="s">
        <v>3</v>
      </c>
      <c r="D1" s="4" t="s">
        <v>4</v>
      </c>
      <c r="E1" s="3" t="s">
        <v>5</v>
      </c>
      <c r="F1" t="s">
        <v>6</v>
      </c>
      <c r="G1" s="3" t="s">
        <v>11</v>
      </c>
      <c r="H1" s="1" t="s">
        <v>7</v>
      </c>
      <c r="I1" s="1" t="s">
        <v>9</v>
      </c>
      <c r="J1" s="3" t="s">
        <v>8</v>
      </c>
      <c r="K1" t="s">
        <v>0</v>
      </c>
      <c r="L1" s="3" t="s">
        <v>12</v>
      </c>
      <c r="M1" s="1" t="s">
        <v>10</v>
      </c>
    </row>
    <row r="2" spans="1:13" x14ac:dyDescent="0.2">
      <c r="A2">
        <v>21.02</v>
      </c>
      <c r="B2">
        <v>5.88</v>
      </c>
      <c r="C2">
        <v>0</v>
      </c>
      <c r="D2">
        <f t="shared" ref="D2:D14" si="0">C2/11.11</f>
        <v>0</v>
      </c>
      <c r="E2">
        <f>D2*0.372+0.011</f>
        <v>1.0999999999999999E-2</v>
      </c>
      <c r="F2">
        <v>0</v>
      </c>
      <c r="G2" s="2">
        <v>0</v>
      </c>
      <c r="K2">
        <v>0</v>
      </c>
    </row>
    <row r="3" spans="1:13" x14ac:dyDescent="0.2">
      <c r="A3">
        <v>21.03</v>
      </c>
      <c r="B3">
        <v>15.56</v>
      </c>
      <c r="C3">
        <v>0</v>
      </c>
      <c r="D3">
        <f t="shared" si="0"/>
        <v>0</v>
      </c>
      <c r="E3">
        <f t="shared" ref="E3:E66" si="1">D3*0.372+0.011</f>
        <v>1.0999999999999999E-2</v>
      </c>
      <c r="F3">
        <v>0</v>
      </c>
      <c r="G3" s="2">
        <f>G2+0.196/15</f>
        <v>1.3066666666666667E-2</v>
      </c>
      <c r="H3">
        <f>COUNTIFS(F:F,"&lt;="&amp;G3)</f>
        <v>7</v>
      </c>
      <c r="I3">
        <f>J3/SUM($J$3:$J$17)*25</f>
        <v>6.5175765535926731</v>
      </c>
      <c r="J3">
        <f>SUMIFS(B:B,E:E,"&lt;="&amp;G3)</f>
        <v>3791.17</v>
      </c>
      <c r="K3">
        <v>0</v>
      </c>
      <c r="L3">
        <f>SUMIFS(K:K,E:E,"&lt;="&amp;G3)/J3</f>
        <v>9.0166646103542812E-4</v>
      </c>
      <c r="M3">
        <f>IF(ISERROR(L3),0,L3)</f>
        <v>9.0166646103542812E-4</v>
      </c>
    </row>
    <row r="4" spans="1:13" x14ac:dyDescent="0.2">
      <c r="A4">
        <v>21.05</v>
      </c>
      <c r="B4">
        <v>31.1</v>
      </c>
      <c r="C4">
        <v>0</v>
      </c>
      <c r="D4">
        <f t="shared" si="0"/>
        <v>0</v>
      </c>
      <c r="E4">
        <f t="shared" si="1"/>
        <v>1.0999999999999999E-2</v>
      </c>
      <c r="F4">
        <v>0</v>
      </c>
      <c r="G4" s="2">
        <f t="shared" ref="G4:G17" si="2">G3+0.196/15</f>
        <v>2.6133333333333335E-2</v>
      </c>
      <c r="H4">
        <f t="shared" ref="H4:H16" si="3">COUNTIFS(F:F,"&lt;="&amp;G4,F:F,"&gt;"&amp;G3)</f>
        <v>10</v>
      </c>
      <c r="I4">
        <f t="shared" ref="I4:I17" si="4">J4/SUM($J$3:$J$17)*25</f>
        <v>14.078709402355919</v>
      </c>
      <c r="J4">
        <f>SUMIFS(B:B,E:E,"&lt;="&amp;G4,E:E,"&gt;"&amp;G3)</f>
        <v>8189.36</v>
      </c>
      <c r="K4">
        <v>0</v>
      </c>
      <c r="L4">
        <f>SUMIFS(K:K,E:E,"&lt;="&amp;G4,E:E,"&gt;"&amp;G3)/J4</f>
        <v>2.452125603702044E-2</v>
      </c>
      <c r="M4">
        <f t="shared" ref="M4:M17" si="5">IF(ISERROR(L4),0,L4)</f>
        <v>2.452125603702044E-2</v>
      </c>
    </row>
    <row r="5" spans="1:13" x14ac:dyDescent="0.2">
      <c r="A5">
        <v>21.07</v>
      </c>
      <c r="B5">
        <v>53.82</v>
      </c>
      <c r="C5">
        <v>0</v>
      </c>
      <c r="D5">
        <f t="shared" si="0"/>
        <v>0</v>
      </c>
      <c r="E5">
        <f t="shared" si="1"/>
        <v>1.0999999999999999E-2</v>
      </c>
      <c r="F5">
        <v>0</v>
      </c>
      <c r="G5" s="2">
        <f t="shared" si="2"/>
        <v>3.9199999999999999E-2</v>
      </c>
      <c r="H5">
        <f t="shared" si="3"/>
        <v>0</v>
      </c>
      <c r="I5">
        <f t="shared" si="4"/>
        <v>0.42830815356791668</v>
      </c>
      <c r="J5">
        <f>SUMIFS(B:B,E:E,"&lt;="&amp;G5,E:E,"&gt;"&amp;G4)</f>
        <v>249.14000000000001</v>
      </c>
      <c r="K5">
        <v>0</v>
      </c>
      <c r="L5">
        <f>SUMIFS(K:K,E:E,"&lt;="&amp;G5,E:E,"&gt;"&amp;G4)/J5</f>
        <v>4.4899440574225125E-2</v>
      </c>
      <c r="M5">
        <f t="shared" si="5"/>
        <v>4.4899440574225125E-2</v>
      </c>
    </row>
    <row r="6" spans="1:13" x14ac:dyDescent="0.2">
      <c r="A6">
        <v>21.08</v>
      </c>
      <c r="B6">
        <v>81.92</v>
      </c>
      <c r="C6">
        <v>0</v>
      </c>
      <c r="D6">
        <f t="shared" si="0"/>
        <v>0</v>
      </c>
      <c r="E6">
        <f t="shared" si="1"/>
        <v>1.0999999999999999E-2</v>
      </c>
      <c r="F6">
        <v>0</v>
      </c>
      <c r="G6" s="2">
        <f t="shared" si="2"/>
        <v>5.226666666666667E-2</v>
      </c>
      <c r="H6">
        <f t="shared" si="3"/>
        <v>0</v>
      </c>
      <c r="I6">
        <f t="shared" si="4"/>
        <v>0</v>
      </c>
      <c r="J6">
        <f>SUMIFS(B:B,E:E,"&lt;="&amp;G6,E:E,"&gt;"&amp;G5)</f>
        <v>0</v>
      </c>
      <c r="K6">
        <v>0</v>
      </c>
      <c r="L6" t="e">
        <f>SUMIFS(K:K,E:E,"&lt;="&amp;G6,E:E,"&gt;"&amp;G5)/J6</f>
        <v>#DIV/0!</v>
      </c>
      <c r="M6">
        <f t="shared" si="5"/>
        <v>0</v>
      </c>
    </row>
    <row r="7" spans="1:13" x14ac:dyDescent="0.2">
      <c r="A7">
        <v>21.1</v>
      </c>
      <c r="B7">
        <v>112.1</v>
      </c>
      <c r="C7">
        <v>0</v>
      </c>
      <c r="D7">
        <f t="shared" si="0"/>
        <v>0</v>
      </c>
      <c r="E7">
        <f t="shared" si="1"/>
        <v>1.0999999999999999E-2</v>
      </c>
      <c r="F7">
        <v>6.9800000000000001E-3</v>
      </c>
      <c r="G7" s="2">
        <f t="shared" si="2"/>
        <v>6.533333333333334E-2</v>
      </c>
      <c r="H7">
        <f t="shared" si="3"/>
        <v>0</v>
      </c>
      <c r="I7">
        <f t="shared" si="4"/>
        <v>0</v>
      </c>
      <c r="J7">
        <f>SUMIFS(B:B,E:E,"&lt;="&amp;G7,E:E,"&gt;"&amp;G6)</f>
        <v>0</v>
      </c>
      <c r="K7">
        <v>0</v>
      </c>
      <c r="L7" t="e">
        <f>SUMIFS(K:K,E:E,"&lt;="&amp;G7,E:E,"&gt;"&amp;G6)/J7</f>
        <v>#DIV/0!</v>
      </c>
      <c r="M7">
        <f t="shared" si="5"/>
        <v>0</v>
      </c>
    </row>
    <row r="8" spans="1:13" x14ac:dyDescent="0.2">
      <c r="A8">
        <v>21.12</v>
      </c>
      <c r="B8">
        <v>141.54</v>
      </c>
      <c r="C8">
        <v>0</v>
      </c>
      <c r="D8">
        <f t="shared" si="0"/>
        <v>0</v>
      </c>
      <c r="E8">
        <f t="shared" si="1"/>
        <v>1.0999999999999999E-2</v>
      </c>
      <c r="F8">
        <v>6.9800000000000001E-3</v>
      </c>
      <c r="G8" s="2">
        <f t="shared" si="2"/>
        <v>7.8400000000000011E-2</v>
      </c>
      <c r="H8">
        <f t="shared" si="3"/>
        <v>0</v>
      </c>
      <c r="I8">
        <f t="shared" si="4"/>
        <v>0</v>
      </c>
      <c r="J8">
        <f>SUMIFS(B:B,E:E,"&lt;="&amp;G8,E:E,"&gt;"&amp;G7)</f>
        <v>0</v>
      </c>
      <c r="K8">
        <v>0</v>
      </c>
      <c r="L8" t="e">
        <f>SUMIFS(K:K,E:E,"&lt;="&amp;G8,E:E,"&gt;"&amp;G7)/J8</f>
        <v>#DIV/0!</v>
      </c>
      <c r="M8">
        <f t="shared" si="5"/>
        <v>0</v>
      </c>
    </row>
    <row r="9" spans="1:13" x14ac:dyDescent="0.2">
      <c r="A9">
        <v>21.13</v>
      </c>
      <c r="B9">
        <v>171.76</v>
      </c>
      <c r="C9">
        <v>0</v>
      </c>
      <c r="D9">
        <f t="shared" si="0"/>
        <v>0</v>
      </c>
      <c r="E9">
        <f t="shared" si="1"/>
        <v>1.0999999999999999E-2</v>
      </c>
      <c r="F9">
        <v>1.7469999999999999E-2</v>
      </c>
      <c r="G9" s="2">
        <f t="shared" si="2"/>
        <v>9.1466666666666682E-2</v>
      </c>
      <c r="H9">
        <f t="shared" si="3"/>
        <v>0</v>
      </c>
      <c r="I9">
        <f t="shared" si="4"/>
        <v>0</v>
      </c>
      <c r="J9">
        <f>SUMIFS(B:B,E:E,"&lt;="&amp;G9,E:E,"&gt;"&amp;G8)</f>
        <v>0</v>
      </c>
      <c r="K9">
        <v>0</v>
      </c>
      <c r="L9" t="e">
        <f>SUMIFS(K:K,E:E,"&lt;="&amp;G9,E:E,"&gt;"&amp;G8)/J9</f>
        <v>#DIV/0!</v>
      </c>
      <c r="M9">
        <f t="shared" si="5"/>
        <v>0</v>
      </c>
    </row>
    <row r="10" spans="1:13" x14ac:dyDescent="0.2">
      <c r="A10">
        <v>21.15</v>
      </c>
      <c r="B10">
        <v>209.07</v>
      </c>
      <c r="C10">
        <v>0</v>
      </c>
      <c r="D10">
        <f t="shared" si="0"/>
        <v>0</v>
      </c>
      <c r="E10">
        <f t="shared" si="1"/>
        <v>1.0999999999999999E-2</v>
      </c>
      <c r="F10">
        <v>1.7469999999999999E-2</v>
      </c>
      <c r="G10" s="2">
        <f t="shared" si="2"/>
        <v>0.10453333333333335</v>
      </c>
      <c r="H10">
        <f t="shared" si="3"/>
        <v>0</v>
      </c>
      <c r="I10">
        <f t="shared" si="4"/>
        <v>0</v>
      </c>
      <c r="J10">
        <f>SUMIFS(B:B,E:E,"&lt;="&amp;G10,E:E,"&gt;"&amp;G9)</f>
        <v>0</v>
      </c>
      <c r="K10">
        <v>0</v>
      </c>
      <c r="L10" t="e">
        <f>SUMIFS(K:K,E:E,"&lt;="&amp;G10,E:E,"&gt;"&amp;G9)/J10</f>
        <v>#DIV/0!</v>
      </c>
      <c r="M10">
        <f t="shared" si="5"/>
        <v>0</v>
      </c>
    </row>
    <row r="11" spans="1:13" x14ac:dyDescent="0.2">
      <c r="A11">
        <v>21.17</v>
      </c>
      <c r="B11">
        <v>261.11</v>
      </c>
      <c r="C11">
        <v>0</v>
      </c>
      <c r="D11">
        <f t="shared" si="0"/>
        <v>0</v>
      </c>
      <c r="E11">
        <f t="shared" si="1"/>
        <v>1.0999999999999999E-2</v>
      </c>
      <c r="F11">
        <v>1.8159999999999999E-2</v>
      </c>
      <c r="G11" s="2">
        <f t="shared" si="2"/>
        <v>0.11760000000000002</v>
      </c>
      <c r="H11">
        <f t="shared" si="3"/>
        <v>0</v>
      </c>
      <c r="I11">
        <f t="shared" si="4"/>
        <v>0</v>
      </c>
      <c r="J11">
        <f>SUMIFS(B:B,E:E,"&lt;="&amp;G11,E:E,"&gt;"&amp;G10)</f>
        <v>0</v>
      </c>
      <c r="K11">
        <v>0</v>
      </c>
      <c r="L11" t="e">
        <f>SUMIFS(K:K,E:E,"&lt;="&amp;G11,E:E,"&gt;"&amp;G10)/J11</f>
        <v>#DIV/0!</v>
      </c>
      <c r="M11">
        <f t="shared" si="5"/>
        <v>0</v>
      </c>
    </row>
    <row r="12" spans="1:13" x14ac:dyDescent="0.2">
      <c r="A12">
        <v>21.18</v>
      </c>
      <c r="B12">
        <v>328</v>
      </c>
      <c r="C12">
        <v>0</v>
      </c>
      <c r="D12">
        <f t="shared" si="0"/>
        <v>0</v>
      </c>
      <c r="E12">
        <f t="shared" si="1"/>
        <v>1.0999999999999999E-2</v>
      </c>
      <c r="F12">
        <v>1.8159999999999999E-2</v>
      </c>
      <c r="G12" s="2">
        <f t="shared" si="2"/>
        <v>0.13066666666666668</v>
      </c>
      <c r="H12">
        <f t="shared" si="3"/>
        <v>0</v>
      </c>
      <c r="I12">
        <f t="shared" si="4"/>
        <v>0</v>
      </c>
      <c r="J12">
        <f>SUMIFS(B:B,E:E,"&lt;="&amp;G12,E:E,"&gt;"&amp;G11)</f>
        <v>0</v>
      </c>
      <c r="K12">
        <v>0</v>
      </c>
      <c r="L12" t="e">
        <f>SUMIFS(K:K,E:E,"&lt;="&amp;G12,E:E,"&gt;"&amp;G11)/J12</f>
        <v>#DIV/0!</v>
      </c>
      <c r="M12">
        <f t="shared" si="5"/>
        <v>0</v>
      </c>
    </row>
    <row r="13" spans="1:13" x14ac:dyDescent="0.2">
      <c r="A13">
        <v>21.2</v>
      </c>
      <c r="B13">
        <v>396.47</v>
      </c>
      <c r="C13">
        <v>0</v>
      </c>
      <c r="D13">
        <f t="shared" si="0"/>
        <v>0</v>
      </c>
      <c r="E13">
        <f t="shared" si="1"/>
        <v>1.0999999999999999E-2</v>
      </c>
      <c r="F13">
        <v>1.9570000000000001E-2</v>
      </c>
      <c r="G13" s="2">
        <f t="shared" si="2"/>
        <v>0.14373333333333335</v>
      </c>
      <c r="H13">
        <f t="shared" si="3"/>
        <v>0</v>
      </c>
      <c r="I13">
        <f t="shared" si="4"/>
        <v>0</v>
      </c>
      <c r="J13">
        <f>SUMIFS(B:B,E:E,"&lt;="&amp;G13,E:E,"&gt;"&amp;G12)</f>
        <v>0</v>
      </c>
      <c r="K13">
        <v>0</v>
      </c>
      <c r="L13" t="e">
        <f>SUMIFS(K:K,E:E,"&lt;="&amp;G13,E:E,"&gt;"&amp;G12)/J13</f>
        <v>#DIV/0!</v>
      </c>
      <c r="M13">
        <f t="shared" si="5"/>
        <v>0</v>
      </c>
    </row>
    <row r="14" spans="1:13" x14ac:dyDescent="0.2">
      <c r="A14">
        <v>21.22</v>
      </c>
      <c r="B14">
        <v>444.58</v>
      </c>
      <c r="C14">
        <v>0</v>
      </c>
      <c r="D14">
        <f t="shared" si="0"/>
        <v>0</v>
      </c>
      <c r="E14">
        <f t="shared" si="1"/>
        <v>1.0999999999999999E-2</v>
      </c>
      <c r="F14">
        <v>1.9570000000000001E-2</v>
      </c>
      <c r="G14" s="2">
        <f t="shared" si="2"/>
        <v>0.15680000000000002</v>
      </c>
      <c r="H14">
        <f t="shared" si="3"/>
        <v>0</v>
      </c>
      <c r="I14">
        <f t="shared" si="4"/>
        <v>1.0712861278632384</v>
      </c>
      <c r="J14">
        <f>SUMIFS(B:B,E:E,"&lt;="&amp;G14,E:E,"&gt;"&amp;G13)</f>
        <v>623.15</v>
      </c>
      <c r="K14">
        <v>0</v>
      </c>
      <c r="L14">
        <f>SUMIFS(K:K,E:E,"&lt;="&amp;G14,E:E,"&gt;"&amp;G13)/J14</f>
        <v>0.38298444945192578</v>
      </c>
      <c r="M14">
        <f t="shared" si="5"/>
        <v>0.38298444945192578</v>
      </c>
    </row>
    <row r="15" spans="1:13" x14ac:dyDescent="0.2">
      <c r="A15">
        <v>21.23</v>
      </c>
      <c r="B15">
        <v>453.84</v>
      </c>
      <c r="C15">
        <f t="shared" ref="C15:C33" si="6">A15-21.23</f>
        <v>0</v>
      </c>
      <c r="D15">
        <f t="shared" ref="D15:D65" si="7">C15/11.11</f>
        <v>0</v>
      </c>
      <c r="E15">
        <f t="shared" si="1"/>
        <v>1.0999999999999999E-2</v>
      </c>
      <c r="F15">
        <v>2.094E-2</v>
      </c>
      <c r="G15" s="2">
        <f t="shared" si="2"/>
        <v>0.16986666666666669</v>
      </c>
      <c r="H15">
        <f t="shared" si="3"/>
        <v>4</v>
      </c>
      <c r="I15">
        <f t="shared" si="4"/>
        <v>2.1884562752284746</v>
      </c>
      <c r="J15">
        <f>SUMIFS(B:B,E:E,"&lt;="&amp;G15,E:E,"&gt;"&amp;G14)</f>
        <v>1272.99</v>
      </c>
      <c r="K15">
        <f>B15*D15</f>
        <v>0</v>
      </c>
      <c r="L15">
        <f>SUMIFS(K:K,E:E,"&lt;="&amp;G15,E:E,"&gt;"&amp;G14)/J15</f>
        <v>0.41067707741716591</v>
      </c>
      <c r="M15">
        <f t="shared" si="5"/>
        <v>0.41067707741716591</v>
      </c>
    </row>
    <row r="16" spans="1:13" x14ac:dyDescent="0.2">
      <c r="A16">
        <v>21.25</v>
      </c>
      <c r="B16">
        <v>420.89</v>
      </c>
      <c r="C16">
        <f t="shared" si="6"/>
        <v>1.9999999999999574E-2</v>
      </c>
      <c r="D16">
        <f t="shared" si="7"/>
        <v>1.8001800180017619E-3</v>
      </c>
      <c r="E16">
        <f t="shared" si="1"/>
        <v>1.1669666966696655E-2</v>
      </c>
      <c r="F16">
        <v>2.094E-2</v>
      </c>
      <c r="G16" s="2">
        <f t="shared" si="2"/>
        <v>0.18293333333333336</v>
      </c>
      <c r="H16">
        <f t="shared" si="3"/>
        <v>4</v>
      </c>
      <c r="I16">
        <f t="shared" si="4"/>
        <v>0.71566348739177976</v>
      </c>
      <c r="J16">
        <f>SUMIFS(B:B,E:E,"&lt;="&amp;G16,E:E,"&gt;"&amp;G15)</f>
        <v>416.28999999999996</v>
      </c>
      <c r="K16">
        <f>B16*D16</f>
        <v>0.75767776777676155</v>
      </c>
      <c r="L16">
        <f>SUMIFS(K:K,E:E,"&lt;="&amp;G16,E:E,"&gt;"&amp;G15)/J16</f>
        <v>0.43449238147288749</v>
      </c>
      <c r="M16">
        <f t="shared" si="5"/>
        <v>0.43449238147288749</v>
      </c>
    </row>
    <row r="17" spans="1:13" x14ac:dyDescent="0.2">
      <c r="A17">
        <v>21.27</v>
      </c>
      <c r="B17">
        <v>361.62</v>
      </c>
      <c r="C17">
        <f t="shared" si="6"/>
        <v>3.9999999999999147E-2</v>
      </c>
      <c r="D17">
        <f t="shared" si="7"/>
        <v>3.6003600360035239E-3</v>
      </c>
      <c r="E17">
        <f t="shared" si="1"/>
        <v>1.233933393339331E-2</v>
      </c>
      <c r="F17">
        <v>2.2329999999999999E-2</v>
      </c>
      <c r="G17" s="2">
        <f t="shared" si="2"/>
        <v>0.19600000000000004</v>
      </c>
      <c r="H17">
        <f>COUNTIFS(F:F,"&gt;"&amp;G16)</f>
        <v>0</v>
      </c>
      <c r="I17">
        <f t="shared" si="4"/>
        <v>0</v>
      </c>
      <c r="J17">
        <f>SUMIFS(B:B,E:E,"&gt;"&amp;G16)</f>
        <v>0</v>
      </c>
      <c r="K17">
        <f>B17*D17</f>
        <v>1.3019621962195944</v>
      </c>
      <c r="L17" t="e">
        <f>SUMIFS(K:K,E:E,"&gt;"&amp;G16)/J17</f>
        <v>#DIV/0!</v>
      </c>
      <c r="M17">
        <f t="shared" si="5"/>
        <v>0</v>
      </c>
    </row>
    <row r="18" spans="1:13" x14ac:dyDescent="0.2">
      <c r="A18">
        <v>21.28</v>
      </c>
      <c r="B18">
        <v>301.91000000000003</v>
      </c>
      <c r="C18">
        <f t="shared" si="6"/>
        <v>5.0000000000000711E-2</v>
      </c>
      <c r="D18">
        <f t="shared" si="7"/>
        <v>4.5004500450045648E-3</v>
      </c>
      <c r="E18">
        <f t="shared" si="1"/>
        <v>1.2674167416741697E-2</v>
      </c>
      <c r="F18">
        <v>2.2329999999999999E-2</v>
      </c>
      <c r="G18" s="2"/>
      <c r="K18">
        <f>B18*D18</f>
        <v>1.3587308730873282</v>
      </c>
    </row>
    <row r="19" spans="1:13" x14ac:dyDescent="0.2">
      <c r="A19">
        <v>21.3</v>
      </c>
      <c r="B19">
        <v>262.02</v>
      </c>
      <c r="C19">
        <f t="shared" si="6"/>
        <v>7.0000000000000284E-2</v>
      </c>
      <c r="D19">
        <f t="shared" si="7"/>
        <v>6.3006300630063265E-3</v>
      </c>
      <c r="E19">
        <f t="shared" si="1"/>
        <v>1.3343834383438353E-2</v>
      </c>
      <c r="F19">
        <v>0.16608000000000001</v>
      </c>
      <c r="G19" s="2"/>
      <c r="K19">
        <f>B19*D19</f>
        <v>1.6508910891089175</v>
      </c>
    </row>
    <row r="20" spans="1:13" x14ac:dyDescent="0.2">
      <c r="A20">
        <v>21.32</v>
      </c>
      <c r="B20">
        <v>248.38</v>
      </c>
      <c r="C20">
        <f t="shared" si="6"/>
        <v>8.9999999999999858E-2</v>
      </c>
      <c r="D20">
        <f t="shared" si="7"/>
        <v>8.1008100810080891E-3</v>
      </c>
      <c r="E20">
        <f t="shared" si="1"/>
        <v>1.4013501350135009E-2</v>
      </c>
      <c r="F20">
        <v>0.16608000000000001</v>
      </c>
      <c r="G20" s="2"/>
      <c r="K20">
        <f>B20*D20</f>
        <v>2.012079207920789</v>
      </c>
    </row>
    <row r="21" spans="1:13" x14ac:dyDescent="0.2">
      <c r="A21">
        <v>21.33</v>
      </c>
      <c r="B21">
        <v>254.36</v>
      </c>
      <c r="C21">
        <f t="shared" si="6"/>
        <v>9.9999999999997868E-2</v>
      </c>
      <c r="D21">
        <f t="shared" si="7"/>
        <v>9.0009000900088103E-3</v>
      </c>
      <c r="E21">
        <f t="shared" si="1"/>
        <v>1.4348334833483276E-2</v>
      </c>
      <c r="F21">
        <v>0.16667000000000001</v>
      </c>
      <c r="G21" s="2"/>
      <c r="K21">
        <f>B21*D21</f>
        <v>2.2894689468946412</v>
      </c>
    </row>
    <row r="22" spans="1:13" x14ac:dyDescent="0.2">
      <c r="A22">
        <v>21.35</v>
      </c>
      <c r="B22">
        <v>265.99</v>
      </c>
      <c r="C22">
        <f t="shared" si="6"/>
        <v>0.12000000000000099</v>
      </c>
      <c r="D22">
        <f t="shared" si="7"/>
        <v>1.0801080108010891E-2</v>
      </c>
      <c r="E22">
        <f t="shared" si="1"/>
        <v>1.501800180018005E-2</v>
      </c>
      <c r="F22">
        <v>0.16667000000000001</v>
      </c>
      <c r="G22" s="2"/>
      <c r="K22">
        <f>B22*D22</f>
        <v>2.8729792979298172</v>
      </c>
    </row>
    <row r="23" spans="1:13" x14ac:dyDescent="0.2">
      <c r="A23">
        <v>21.37</v>
      </c>
      <c r="B23">
        <v>267.23</v>
      </c>
      <c r="C23">
        <f t="shared" si="6"/>
        <v>0.14000000000000057</v>
      </c>
      <c r="D23">
        <f t="shared" si="7"/>
        <v>1.2601260126012653E-2</v>
      </c>
      <c r="E23">
        <f t="shared" si="1"/>
        <v>1.5687668766876706E-2</v>
      </c>
      <c r="F23">
        <v>0.17149</v>
      </c>
      <c r="K23">
        <f>B23*D23</f>
        <v>3.3674347434743614</v>
      </c>
    </row>
    <row r="24" spans="1:13" x14ac:dyDescent="0.2">
      <c r="A24">
        <v>21.38</v>
      </c>
      <c r="B24">
        <v>252.26</v>
      </c>
      <c r="C24">
        <f t="shared" si="6"/>
        <v>0.14999999999999858</v>
      </c>
      <c r="D24">
        <f t="shared" si="7"/>
        <v>1.3501350135013374E-2</v>
      </c>
      <c r="E24">
        <f t="shared" si="1"/>
        <v>1.6022502250224974E-2</v>
      </c>
      <c r="F24">
        <v>0.17149</v>
      </c>
      <c r="K24">
        <f>B24*D24</f>
        <v>3.4058505850584737</v>
      </c>
    </row>
    <row r="25" spans="1:13" x14ac:dyDescent="0.2">
      <c r="A25">
        <v>21.4</v>
      </c>
      <c r="B25">
        <v>227.11</v>
      </c>
      <c r="C25">
        <f t="shared" si="6"/>
        <v>0.16999999999999815</v>
      </c>
      <c r="D25">
        <f t="shared" si="7"/>
        <v>1.5301530153015136E-2</v>
      </c>
      <c r="E25">
        <f t="shared" si="1"/>
        <v>1.669216921692163E-2</v>
      </c>
      <c r="F25">
        <v>0.17232</v>
      </c>
      <c r="K25">
        <f>B25*D25</f>
        <v>3.4751305130512677</v>
      </c>
    </row>
    <row r="26" spans="1:13" x14ac:dyDescent="0.2">
      <c r="A26">
        <v>21.42</v>
      </c>
      <c r="B26">
        <v>207.97</v>
      </c>
      <c r="C26">
        <f t="shared" si="6"/>
        <v>0.19000000000000128</v>
      </c>
      <c r="D26">
        <f t="shared" si="7"/>
        <v>1.7101710171017217E-2</v>
      </c>
      <c r="E26">
        <f t="shared" si="1"/>
        <v>1.7361836183618404E-2</v>
      </c>
      <c r="F26">
        <v>0.17232</v>
      </c>
      <c r="K26">
        <f>B26*D26</f>
        <v>3.5566426642664504</v>
      </c>
    </row>
    <row r="27" spans="1:13" x14ac:dyDescent="0.2">
      <c r="A27">
        <v>21.43</v>
      </c>
      <c r="B27">
        <v>213.95</v>
      </c>
      <c r="C27">
        <f t="shared" si="6"/>
        <v>0.19999999999999929</v>
      </c>
      <c r="D27">
        <f t="shared" si="7"/>
        <v>1.800180018001794E-2</v>
      </c>
      <c r="E27">
        <f t="shared" si="1"/>
        <v>1.7696669666966675E-2</v>
      </c>
      <c r="K27">
        <f>B27*D27</f>
        <v>3.851485148514838</v>
      </c>
    </row>
    <row r="28" spans="1:13" x14ac:dyDescent="0.2">
      <c r="A28">
        <v>21.45</v>
      </c>
      <c r="B28">
        <v>256.33</v>
      </c>
      <c r="C28">
        <f t="shared" si="6"/>
        <v>0.21999999999999886</v>
      </c>
      <c r="D28">
        <f t="shared" si="7"/>
        <v>1.9801980198019702E-2</v>
      </c>
      <c r="E28">
        <f t="shared" si="1"/>
        <v>1.8366336633663327E-2</v>
      </c>
      <c r="K28">
        <f>B28*D28</f>
        <v>5.0758415841583897</v>
      </c>
    </row>
    <row r="29" spans="1:13" x14ac:dyDescent="0.2">
      <c r="A29">
        <v>21.47</v>
      </c>
      <c r="B29">
        <v>332.54</v>
      </c>
      <c r="C29">
        <f t="shared" si="6"/>
        <v>0.23999999999999844</v>
      </c>
      <c r="D29">
        <f t="shared" si="7"/>
        <v>2.1602160216021463E-2</v>
      </c>
      <c r="E29">
        <f t="shared" si="1"/>
        <v>1.9036003600359983E-2</v>
      </c>
      <c r="K29">
        <f>B29*D29</f>
        <v>7.1835823582357783</v>
      </c>
    </row>
    <row r="30" spans="1:13" x14ac:dyDescent="0.2">
      <c r="A30">
        <v>21.48</v>
      </c>
      <c r="B30">
        <v>427.36</v>
      </c>
      <c r="C30">
        <f t="shared" si="6"/>
        <v>0.25</v>
      </c>
      <c r="D30">
        <f t="shared" si="7"/>
        <v>2.2502250225022502E-2</v>
      </c>
      <c r="E30">
        <f t="shared" si="1"/>
        <v>1.9370837083708368E-2</v>
      </c>
      <c r="K30">
        <f>B30*D30</f>
        <v>9.6165616561656169</v>
      </c>
    </row>
    <row r="31" spans="1:13" x14ac:dyDescent="0.2">
      <c r="A31">
        <v>21.5</v>
      </c>
      <c r="B31">
        <v>518.77</v>
      </c>
      <c r="C31">
        <f t="shared" si="6"/>
        <v>0.26999999999999957</v>
      </c>
      <c r="D31">
        <f t="shared" si="7"/>
        <v>2.4302430243024264E-2</v>
      </c>
      <c r="E31">
        <f t="shared" si="1"/>
        <v>2.0040504050405025E-2</v>
      </c>
      <c r="K31">
        <f>B31*D31</f>
        <v>12.607371737173697</v>
      </c>
    </row>
    <row r="32" spans="1:13" x14ac:dyDescent="0.2">
      <c r="A32">
        <v>21.52</v>
      </c>
      <c r="B32">
        <v>585.26</v>
      </c>
      <c r="C32">
        <f t="shared" si="6"/>
        <v>0.28999999999999915</v>
      </c>
      <c r="D32">
        <f t="shared" si="7"/>
        <v>2.6102610261026025E-2</v>
      </c>
      <c r="E32">
        <f t="shared" si="1"/>
        <v>2.0710171017101681E-2</v>
      </c>
      <c r="K32">
        <f>B32*D32</f>
        <v>15.276813681368091</v>
      </c>
    </row>
    <row r="33" spans="1:11" x14ac:dyDescent="0.2">
      <c r="A33">
        <v>21.53</v>
      </c>
      <c r="B33">
        <v>612.78</v>
      </c>
      <c r="C33">
        <f t="shared" si="6"/>
        <v>0.30000000000000071</v>
      </c>
      <c r="D33">
        <f t="shared" si="7"/>
        <v>2.7002700270027068E-2</v>
      </c>
      <c r="E33">
        <f t="shared" si="1"/>
        <v>2.1045004500450069E-2</v>
      </c>
      <c r="K33">
        <f>B33*D33</f>
        <v>16.546714671467186</v>
      </c>
    </row>
    <row r="34" spans="1:11" x14ac:dyDescent="0.2">
      <c r="A34">
        <v>21.55</v>
      </c>
      <c r="B34">
        <v>598.89</v>
      </c>
      <c r="C34">
        <f t="shared" ref="C34:C65" si="8">A34-21.23</f>
        <v>0.32000000000000028</v>
      </c>
      <c r="D34">
        <f t="shared" si="7"/>
        <v>2.8802880288028829E-2</v>
      </c>
      <c r="E34">
        <f t="shared" si="1"/>
        <v>2.1714671467146722E-2</v>
      </c>
      <c r="K34">
        <f t="shared" ref="K34:K65" si="9">B34*D34</f>
        <v>17.249756975697586</v>
      </c>
    </row>
    <row r="35" spans="1:11" x14ac:dyDescent="0.2">
      <c r="A35">
        <v>21.57</v>
      </c>
      <c r="B35">
        <v>551.63</v>
      </c>
      <c r="C35">
        <f t="shared" si="8"/>
        <v>0.33999999999999986</v>
      </c>
      <c r="D35">
        <f t="shared" si="7"/>
        <v>3.0603060306030591E-2</v>
      </c>
      <c r="E35">
        <f t="shared" si="1"/>
        <v>2.2384338433843382E-2</v>
      </c>
      <c r="K35">
        <f t="shared" si="9"/>
        <v>16.881566156615655</v>
      </c>
    </row>
    <row r="36" spans="1:11" x14ac:dyDescent="0.2">
      <c r="A36">
        <v>21.58</v>
      </c>
      <c r="B36">
        <v>486.11</v>
      </c>
      <c r="C36">
        <f t="shared" si="8"/>
        <v>0.34999999999999787</v>
      </c>
      <c r="D36">
        <f t="shared" si="7"/>
        <v>3.1503150315031314E-2</v>
      </c>
      <c r="E36">
        <f t="shared" si="1"/>
        <v>2.2719171917191649E-2</v>
      </c>
      <c r="K36">
        <f t="shared" si="9"/>
        <v>15.313996399639873</v>
      </c>
    </row>
    <row r="37" spans="1:11" x14ac:dyDescent="0.2">
      <c r="A37">
        <v>21.6</v>
      </c>
      <c r="B37">
        <v>417.27</v>
      </c>
      <c r="C37">
        <f t="shared" si="8"/>
        <v>0.37000000000000099</v>
      </c>
      <c r="D37">
        <f t="shared" si="7"/>
        <v>3.3303330333033392E-2</v>
      </c>
      <c r="E37">
        <f t="shared" si="1"/>
        <v>2.3388838883888423E-2</v>
      </c>
      <c r="K37">
        <f t="shared" si="9"/>
        <v>13.896480648064843</v>
      </c>
    </row>
    <row r="38" spans="1:11" x14ac:dyDescent="0.2">
      <c r="A38">
        <v>21.62</v>
      </c>
      <c r="B38">
        <v>353.71</v>
      </c>
      <c r="C38">
        <f t="shared" si="8"/>
        <v>0.39000000000000057</v>
      </c>
      <c r="D38">
        <f t="shared" si="7"/>
        <v>3.5103510351035157E-2</v>
      </c>
      <c r="E38">
        <f t="shared" si="1"/>
        <v>2.4058505850585075E-2</v>
      </c>
      <c r="K38">
        <f t="shared" si="9"/>
        <v>12.416462646264645</v>
      </c>
    </row>
    <row r="39" spans="1:11" x14ac:dyDescent="0.2">
      <c r="A39">
        <v>21.63</v>
      </c>
      <c r="B39">
        <v>295.39</v>
      </c>
      <c r="C39">
        <f t="shared" si="8"/>
        <v>0.39999999999999858</v>
      </c>
      <c r="D39">
        <f t="shared" si="7"/>
        <v>3.600360036003588E-2</v>
      </c>
      <c r="E39">
        <f t="shared" si="1"/>
        <v>2.4393339333933346E-2</v>
      </c>
      <c r="K39">
        <f t="shared" si="9"/>
        <v>10.635103510350998</v>
      </c>
    </row>
    <row r="40" spans="1:11" x14ac:dyDescent="0.2">
      <c r="A40">
        <v>21.65</v>
      </c>
      <c r="B40">
        <v>238.86</v>
      </c>
      <c r="C40">
        <f t="shared" si="8"/>
        <v>0.41999999999999815</v>
      </c>
      <c r="D40">
        <f t="shared" si="7"/>
        <v>3.7803780378037638E-2</v>
      </c>
      <c r="E40">
        <f t="shared" si="1"/>
        <v>2.5063006300629999E-2</v>
      </c>
      <c r="K40">
        <f t="shared" si="9"/>
        <v>9.0298109810980716</v>
      </c>
    </row>
    <row r="41" spans="1:11" x14ac:dyDescent="0.2">
      <c r="A41">
        <v>21.67</v>
      </c>
      <c r="B41">
        <v>183.43</v>
      </c>
      <c r="C41">
        <f t="shared" si="8"/>
        <v>0.44000000000000128</v>
      </c>
      <c r="D41">
        <f t="shared" si="7"/>
        <v>3.9603960396039722E-2</v>
      </c>
      <c r="E41">
        <f t="shared" si="1"/>
        <v>2.5732673267326776E-2</v>
      </c>
      <c r="K41">
        <f t="shared" si="9"/>
        <v>7.264554455445567</v>
      </c>
    </row>
    <row r="42" spans="1:11" x14ac:dyDescent="0.2">
      <c r="A42">
        <v>21.68</v>
      </c>
      <c r="B42">
        <v>131.76</v>
      </c>
      <c r="C42">
        <f t="shared" si="8"/>
        <v>0.44999999999999929</v>
      </c>
      <c r="D42">
        <f t="shared" si="7"/>
        <v>4.0504050405040445E-2</v>
      </c>
      <c r="E42">
        <f t="shared" si="1"/>
        <v>2.6067506750675047E-2</v>
      </c>
      <c r="K42">
        <f t="shared" si="9"/>
        <v>5.3368136813681284</v>
      </c>
    </row>
    <row r="43" spans="1:11" x14ac:dyDescent="0.2">
      <c r="A43">
        <v>21.7</v>
      </c>
      <c r="B43">
        <v>88.35</v>
      </c>
      <c r="C43">
        <f t="shared" si="8"/>
        <v>0.46999999999999886</v>
      </c>
      <c r="D43">
        <f t="shared" si="7"/>
        <v>4.2304230423042204E-2</v>
      </c>
      <c r="E43">
        <f t="shared" si="1"/>
        <v>2.67371737173717E-2</v>
      </c>
      <c r="K43">
        <f t="shared" si="9"/>
        <v>3.7375787578757786</v>
      </c>
    </row>
    <row r="44" spans="1:11" x14ac:dyDescent="0.2">
      <c r="A44">
        <v>21.72</v>
      </c>
      <c r="B44">
        <v>56.03</v>
      </c>
      <c r="C44">
        <f t="shared" si="8"/>
        <v>0.48999999999999844</v>
      </c>
      <c r="D44">
        <f t="shared" si="7"/>
        <v>4.4104410441043969E-2</v>
      </c>
      <c r="E44">
        <f t="shared" si="1"/>
        <v>2.7406840684068356E-2</v>
      </c>
      <c r="K44">
        <f t="shared" si="9"/>
        <v>2.4711701170116935</v>
      </c>
    </row>
    <row r="45" spans="1:11" x14ac:dyDescent="0.2">
      <c r="A45">
        <v>21.73</v>
      </c>
      <c r="B45">
        <v>34.92</v>
      </c>
      <c r="C45">
        <f t="shared" si="8"/>
        <v>0.5</v>
      </c>
      <c r="D45">
        <f t="shared" si="7"/>
        <v>4.5004500450045004E-2</v>
      </c>
      <c r="E45">
        <f t="shared" si="1"/>
        <v>2.7741674167416741E-2</v>
      </c>
      <c r="K45">
        <f t="shared" si="9"/>
        <v>1.5715571557155716</v>
      </c>
    </row>
    <row r="46" spans="1:11" x14ac:dyDescent="0.2">
      <c r="A46">
        <v>21.75</v>
      </c>
      <c r="B46">
        <v>23.02</v>
      </c>
      <c r="C46">
        <f t="shared" si="8"/>
        <v>0.51999999999999957</v>
      </c>
      <c r="D46">
        <f t="shared" si="7"/>
        <v>4.6804680468046769E-2</v>
      </c>
      <c r="E46">
        <f t="shared" si="1"/>
        <v>2.8411341134113397E-2</v>
      </c>
      <c r="K46">
        <f t="shared" si="9"/>
        <v>1.0774437443744367</v>
      </c>
    </row>
    <row r="47" spans="1:11" x14ac:dyDescent="0.2">
      <c r="A47">
        <v>21.77</v>
      </c>
      <c r="B47">
        <v>17.28</v>
      </c>
      <c r="C47">
        <f t="shared" si="8"/>
        <v>0.53999999999999915</v>
      </c>
      <c r="D47">
        <f t="shared" si="7"/>
        <v>4.8604860486048528E-2</v>
      </c>
      <c r="E47">
        <f t="shared" si="1"/>
        <v>2.908100810081005E-2</v>
      </c>
      <c r="K47">
        <f t="shared" si="9"/>
        <v>0.83989198919891861</v>
      </c>
    </row>
    <row r="48" spans="1:11" x14ac:dyDescent="0.2">
      <c r="A48">
        <v>21.78</v>
      </c>
      <c r="B48">
        <v>14.97</v>
      </c>
      <c r="C48">
        <f t="shared" si="8"/>
        <v>0.55000000000000071</v>
      </c>
      <c r="D48">
        <f t="shared" si="7"/>
        <v>4.950495049504957E-2</v>
      </c>
      <c r="E48">
        <f t="shared" si="1"/>
        <v>2.9415841584158438E-2</v>
      </c>
      <c r="K48">
        <f t="shared" si="9"/>
        <v>0.74108910891089208</v>
      </c>
    </row>
    <row r="49" spans="1:11" x14ac:dyDescent="0.2">
      <c r="A49">
        <v>21.8</v>
      </c>
      <c r="B49">
        <v>14.57</v>
      </c>
      <c r="C49">
        <f t="shared" si="8"/>
        <v>0.57000000000000028</v>
      </c>
      <c r="D49">
        <f t="shared" si="7"/>
        <v>5.1305130513051335E-2</v>
      </c>
      <c r="E49">
        <f t="shared" si="1"/>
        <v>3.0085508550855095E-2</v>
      </c>
      <c r="K49">
        <f t="shared" si="9"/>
        <v>0.74751575157515793</v>
      </c>
    </row>
    <row r="50" spans="1:11" x14ac:dyDescent="0.2">
      <c r="A50">
        <v>25.32</v>
      </c>
      <c r="B50">
        <v>1.97</v>
      </c>
      <c r="C50">
        <f t="shared" si="8"/>
        <v>4.09</v>
      </c>
      <c r="D50">
        <f t="shared" si="7"/>
        <v>0.36813681368136814</v>
      </c>
      <c r="E50">
        <f t="shared" si="1"/>
        <v>0.14794689468946895</v>
      </c>
      <c r="K50">
        <f t="shared" si="9"/>
        <v>0.72522952295229526</v>
      </c>
    </row>
    <row r="51" spans="1:11" x14ac:dyDescent="0.2">
      <c r="A51">
        <v>25.33</v>
      </c>
      <c r="B51">
        <v>6.57</v>
      </c>
      <c r="C51">
        <f t="shared" si="8"/>
        <v>4.0999999999999979</v>
      </c>
      <c r="D51">
        <f t="shared" si="7"/>
        <v>0.36903690369036884</v>
      </c>
      <c r="E51">
        <f t="shared" si="1"/>
        <v>0.14828172817281721</v>
      </c>
      <c r="K51">
        <f t="shared" si="9"/>
        <v>2.4245724572457235</v>
      </c>
    </row>
    <row r="52" spans="1:11" x14ac:dyDescent="0.2">
      <c r="A52">
        <v>25.35</v>
      </c>
      <c r="B52">
        <v>11.32</v>
      </c>
      <c r="C52">
        <f t="shared" si="8"/>
        <v>4.120000000000001</v>
      </c>
      <c r="D52">
        <f t="shared" si="7"/>
        <v>0.37083708370837093</v>
      </c>
      <c r="E52">
        <f t="shared" si="1"/>
        <v>0.148951395139514</v>
      </c>
      <c r="K52">
        <f t="shared" si="9"/>
        <v>4.1978757875787593</v>
      </c>
    </row>
    <row r="53" spans="1:11" x14ac:dyDescent="0.2">
      <c r="A53">
        <v>25.37</v>
      </c>
      <c r="B53">
        <v>16.21</v>
      </c>
      <c r="C53">
        <f t="shared" si="8"/>
        <v>4.1400000000000006</v>
      </c>
      <c r="D53">
        <f t="shared" si="7"/>
        <v>0.37263726372637268</v>
      </c>
      <c r="E53">
        <f t="shared" si="1"/>
        <v>0.14962106210621065</v>
      </c>
      <c r="K53">
        <f t="shared" si="9"/>
        <v>6.0404500450045013</v>
      </c>
    </row>
    <row r="54" spans="1:11" x14ac:dyDescent="0.2">
      <c r="A54">
        <v>25.38</v>
      </c>
      <c r="B54">
        <v>22.27</v>
      </c>
      <c r="C54">
        <f t="shared" si="8"/>
        <v>4.1499999999999986</v>
      </c>
      <c r="D54">
        <f t="shared" si="7"/>
        <v>0.37353735373537345</v>
      </c>
      <c r="E54">
        <f t="shared" si="1"/>
        <v>0.14995589558955894</v>
      </c>
      <c r="K54">
        <f t="shared" si="9"/>
        <v>8.3186768676867668</v>
      </c>
    </row>
    <row r="55" spans="1:11" x14ac:dyDescent="0.2">
      <c r="A55">
        <v>25.4</v>
      </c>
      <c r="B55">
        <v>29.25</v>
      </c>
      <c r="C55">
        <f t="shared" si="8"/>
        <v>4.1699999999999982</v>
      </c>
      <c r="D55">
        <f t="shared" si="7"/>
        <v>0.3753375337533752</v>
      </c>
      <c r="E55">
        <f t="shared" si="1"/>
        <v>0.15062556255625559</v>
      </c>
      <c r="K55">
        <f t="shared" si="9"/>
        <v>10.978622862286224</v>
      </c>
    </row>
    <row r="56" spans="1:11" x14ac:dyDescent="0.2">
      <c r="A56">
        <v>25.42</v>
      </c>
      <c r="B56">
        <v>36.65</v>
      </c>
      <c r="C56">
        <f t="shared" si="8"/>
        <v>4.1900000000000013</v>
      </c>
      <c r="D56">
        <f t="shared" si="7"/>
        <v>0.37713771377137728</v>
      </c>
      <c r="E56">
        <f t="shared" si="1"/>
        <v>0.15129522952295235</v>
      </c>
      <c r="K56">
        <f t="shared" si="9"/>
        <v>13.822097209720976</v>
      </c>
    </row>
    <row r="57" spans="1:11" x14ac:dyDescent="0.2">
      <c r="A57">
        <v>25.43</v>
      </c>
      <c r="B57">
        <v>43.35</v>
      </c>
      <c r="C57">
        <f t="shared" si="8"/>
        <v>4.1999999999999993</v>
      </c>
      <c r="D57">
        <f t="shared" si="7"/>
        <v>0.37803780378037799</v>
      </c>
      <c r="E57">
        <f t="shared" si="1"/>
        <v>0.15163006300630061</v>
      </c>
      <c r="K57">
        <f t="shared" si="9"/>
        <v>16.387938793879385</v>
      </c>
    </row>
    <row r="58" spans="1:11" x14ac:dyDescent="0.2">
      <c r="A58">
        <v>25.45</v>
      </c>
      <c r="B58">
        <v>48.2</v>
      </c>
      <c r="C58">
        <f t="shared" si="8"/>
        <v>4.2199999999999989</v>
      </c>
      <c r="D58">
        <f t="shared" si="7"/>
        <v>0.37983798379837974</v>
      </c>
      <c r="E58">
        <f t="shared" si="1"/>
        <v>0.15229972997299726</v>
      </c>
      <c r="K58">
        <f t="shared" si="9"/>
        <v>18.308190819081904</v>
      </c>
    </row>
    <row r="59" spans="1:11" x14ac:dyDescent="0.2">
      <c r="A59">
        <v>25.47</v>
      </c>
      <c r="B59">
        <v>50.92</v>
      </c>
      <c r="C59">
        <f t="shared" si="8"/>
        <v>4.2399999999999984</v>
      </c>
      <c r="D59">
        <f t="shared" si="7"/>
        <v>0.38163816381638149</v>
      </c>
      <c r="E59">
        <f t="shared" si="1"/>
        <v>0.15296939693969391</v>
      </c>
      <c r="K59">
        <f t="shared" si="9"/>
        <v>19.433015301530148</v>
      </c>
    </row>
    <row r="60" spans="1:11" x14ac:dyDescent="0.2">
      <c r="A60">
        <v>25.48</v>
      </c>
      <c r="B60">
        <v>52.09</v>
      </c>
      <c r="C60">
        <f t="shared" si="8"/>
        <v>4.25</v>
      </c>
      <c r="D60">
        <f t="shared" si="7"/>
        <v>0.38253825382538253</v>
      </c>
      <c r="E60">
        <f t="shared" si="1"/>
        <v>0.15330423042304231</v>
      </c>
      <c r="K60">
        <f t="shared" si="9"/>
        <v>19.926417641764179</v>
      </c>
    </row>
    <row r="61" spans="1:11" x14ac:dyDescent="0.2">
      <c r="A61">
        <v>25.5</v>
      </c>
      <c r="B61">
        <v>52.32</v>
      </c>
      <c r="C61">
        <f t="shared" si="8"/>
        <v>4.2699999999999996</v>
      </c>
      <c r="D61">
        <f t="shared" si="7"/>
        <v>0.38433843384338434</v>
      </c>
      <c r="E61">
        <f t="shared" si="1"/>
        <v>0.15397389738973899</v>
      </c>
      <c r="K61">
        <f t="shared" si="9"/>
        <v>20.108586858685868</v>
      </c>
    </row>
    <row r="62" spans="1:11" x14ac:dyDescent="0.2">
      <c r="A62">
        <v>25.52</v>
      </c>
      <c r="B62">
        <v>52.08</v>
      </c>
      <c r="C62">
        <f t="shared" si="8"/>
        <v>4.2899999999999991</v>
      </c>
      <c r="D62">
        <f t="shared" si="7"/>
        <v>0.38613861386138609</v>
      </c>
      <c r="E62">
        <f t="shared" si="1"/>
        <v>0.15464356435643564</v>
      </c>
      <c r="K62">
        <f t="shared" si="9"/>
        <v>20.110099009900988</v>
      </c>
    </row>
    <row r="63" spans="1:11" x14ac:dyDescent="0.2">
      <c r="A63">
        <v>25.53</v>
      </c>
      <c r="B63">
        <v>51.6</v>
      </c>
      <c r="C63">
        <f t="shared" si="8"/>
        <v>4.3000000000000007</v>
      </c>
      <c r="D63">
        <f t="shared" si="7"/>
        <v>0.38703870387038714</v>
      </c>
      <c r="E63">
        <f t="shared" si="1"/>
        <v>0.15497839783978401</v>
      </c>
      <c r="K63">
        <f t="shared" si="9"/>
        <v>19.971197119711977</v>
      </c>
    </row>
    <row r="64" spans="1:11" x14ac:dyDescent="0.2">
      <c r="A64">
        <v>25.55</v>
      </c>
      <c r="B64">
        <v>50.61</v>
      </c>
      <c r="C64">
        <f t="shared" si="8"/>
        <v>4.32</v>
      </c>
      <c r="D64">
        <f t="shared" si="7"/>
        <v>0.38883888388838889</v>
      </c>
      <c r="E64">
        <f t="shared" si="1"/>
        <v>0.15564806480648066</v>
      </c>
      <c r="K64">
        <f t="shared" si="9"/>
        <v>19.679135913591363</v>
      </c>
    </row>
    <row r="65" spans="1:11" x14ac:dyDescent="0.2">
      <c r="A65">
        <v>25.57</v>
      </c>
      <c r="B65">
        <v>49.31</v>
      </c>
      <c r="C65">
        <f t="shared" si="8"/>
        <v>4.34</v>
      </c>
      <c r="D65">
        <f t="shared" si="7"/>
        <v>0.39063906390639064</v>
      </c>
      <c r="E65">
        <f t="shared" si="1"/>
        <v>0.15631773177317732</v>
      </c>
      <c r="K65">
        <f t="shared" si="9"/>
        <v>19.262412241224123</v>
      </c>
    </row>
    <row r="66" spans="1:11" x14ac:dyDescent="0.2">
      <c r="A66">
        <v>25.58</v>
      </c>
      <c r="B66">
        <v>48.43</v>
      </c>
      <c r="C66">
        <f t="shared" ref="C66:C97" si="10">A66-21.23</f>
        <v>4.3499999999999979</v>
      </c>
      <c r="D66">
        <f t="shared" ref="D66:D106" si="11">C66/11.11</f>
        <v>0.39153915391539135</v>
      </c>
      <c r="E66">
        <f t="shared" si="1"/>
        <v>0.1566525652565256</v>
      </c>
      <c r="K66">
        <f t="shared" ref="K66:K97" si="12">B66*D66</f>
        <v>18.962241224122401</v>
      </c>
    </row>
    <row r="67" spans="1:11" x14ac:dyDescent="0.2">
      <c r="A67">
        <v>25.6</v>
      </c>
      <c r="B67">
        <v>48.11</v>
      </c>
      <c r="C67">
        <f t="shared" si="10"/>
        <v>4.370000000000001</v>
      </c>
      <c r="D67">
        <f t="shared" si="11"/>
        <v>0.39333933393339343</v>
      </c>
      <c r="E67">
        <f t="shared" ref="E67:E106" si="13">D67*0.372+0.011</f>
        <v>0.15732223222322236</v>
      </c>
      <c r="K67">
        <f t="shared" si="12"/>
        <v>18.923555355535559</v>
      </c>
    </row>
    <row r="68" spans="1:11" x14ac:dyDescent="0.2">
      <c r="A68">
        <v>25.62</v>
      </c>
      <c r="B68">
        <v>47.87</v>
      </c>
      <c r="C68">
        <f t="shared" si="10"/>
        <v>4.3900000000000006</v>
      </c>
      <c r="D68">
        <f t="shared" si="11"/>
        <v>0.39513951395139524</v>
      </c>
      <c r="E68">
        <f t="shared" si="13"/>
        <v>0.15799189918991904</v>
      </c>
      <c r="K68">
        <f t="shared" si="12"/>
        <v>18.915328532853287</v>
      </c>
    </row>
    <row r="69" spans="1:11" x14ac:dyDescent="0.2">
      <c r="A69">
        <v>25.63</v>
      </c>
      <c r="B69">
        <v>47.73</v>
      </c>
      <c r="C69">
        <f t="shared" si="10"/>
        <v>4.3999999999999986</v>
      </c>
      <c r="D69">
        <f t="shared" si="11"/>
        <v>0.39603960396039595</v>
      </c>
      <c r="E69">
        <f t="shared" si="13"/>
        <v>0.1583267326732673</v>
      </c>
      <c r="K69">
        <f t="shared" si="12"/>
        <v>18.902970297029697</v>
      </c>
    </row>
    <row r="70" spans="1:11" x14ac:dyDescent="0.2">
      <c r="A70">
        <v>25.65</v>
      </c>
      <c r="B70">
        <v>48.06</v>
      </c>
      <c r="C70">
        <f t="shared" si="10"/>
        <v>4.4199999999999982</v>
      </c>
      <c r="D70">
        <f t="shared" si="11"/>
        <v>0.3978397839783977</v>
      </c>
      <c r="E70">
        <f t="shared" si="13"/>
        <v>0.15899639963996395</v>
      </c>
      <c r="K70">
        <f t="shared" si="12"/>
        <v>19.120180018001793</v>
      </c>
    </row>
    <row r="71" spans="1:11" x14ac:dyDescent="0.2">
      <c r="A71">
        <v>25.67</v>
      </c>
      <c r="B71">
        <v>48.82</v>
      </c>
      <c r="C71">
        <f t="shared" si="10"/>
        <v>4.4400000000000013</v>
      </c>
      <c r="D71">
        <f t="shared" si="11"/>
        <v>0.39963996399639978</v>
      </c>
      <c r="E71">
        <f t="shared" si="13"/>
        <v>0.15966606660666072</v>
      </c>
      <c r="K71">
        <f t="shared" si="12"/>
        <v>19.510423042304236</v>
      </c>
    </row>
    <row r="72" spans="1:11" x14ac:dyDescent="0.2">
      <c r="A72">
        <v>25.68</v>
      </c>
      <c r="B72">
        <v>49.57</v>
      </c>
      <c r="C72">
        <f t="shared" si="10"/>
        <v>4.4499999999999993</v>
      </c>
      <c r="D72">
        <f t="shared" si="11"/>
        <v>0.40054005400540049</v>
      </c>
      <c r="E72">
        <f t="shared" si="13"/>
        <v>0.160000900090009</v>
      </c>
      <c r="K72">
        <f t="shared" si="12"/>
        <v>19.854770477047701</v>
      </c>
    </row>
    <row r="73" spans="1:11" x14ac:dyDescent="0.2">
      <c r="A73">
        <v>25.7</v>
      </c>
      <c r="B73">
        <v>50.12</v>
      </c>
      <c r="C73">
        <f t="shared" si="10"/>
        <v>4.4699999999999989</v>
      </c>
      <c r="D73">
        <f t="shared" si="11"/>
        <v>0.40234023402340224</v>
      </c>
      <c r="E73">
        <f t="shared" si="13"/>
        <v>0.16067056705670565</v>
      </c>
      <c r="K73">
        <f t="shared" si="12"/>
        <v>20.16529252925292</v>
      </c>
    </row>
    <row r="74" spans="1:11" x14ac:dyDescent="0.2">
      <c r="A74">
        <v>25.72</v>
      </c>
      <c r="B74">
        <v>51.06</v>
      </c>
      <c r="C74">
        <f t="shared" si="10"/>
        <v>4.4899999999999984</v>
      </c>
      <c r="D74">
        <f t="shared" si="11"/>
        <v>0.40414041404140399</v>
      </c>
      <c r="E74">
        <f t="shared" si="13"/>
        <v>0.16134023402340231</v>
      </c>
      <c r="K74">
        <f t="shared" si="12"/>
        <v>20.63540954095409</v>
      </c>
    </row>
    <row r="75" spans="1:11" x14ac:dyDescent="0.2">
      <c r="A75">
        <v>25.73</v>
      </c>
      <c r="B75">
        <v>52.91</v>
      </c>
      <c r="C75">
        <f t="shared" si="10"/>
        <v>4.5</v>
      </c>
      <c r="D75">
        <f t="shared" si="11"/>
        <v>0.40504050405040504</v>
      </c>
      <c r="E75">
        <f t="shared" si="13"/>
        <v>0.16167506750675067</v>
      </c>
      <c r="K75">
        <f t="shared" si="12"/>
        <v>21.43069306930693</v>
      </c>
    </row>
    <row r="76" spans="1:11" x14ac:dyDescent="0.2">
      <c r="A76">
        <v>25.75</v>
      </c>
      <c r="B76">
        <v>55.4</v>
      </c>
      <c r="C76">
        <f t="shared" si="10"/>
        <v>4.5199999999999996</v>
      </c>
      <c r="D76">
        <f t="shared" si="11"/>
        <v>0.40684068406840684</v>
      </c>
      <c r="E76">
        <f t="shared" si="13"/>
        <v>0.16234473447344736</v>
      </c>
      <c r="K76">
        <f t="shared" si="12"/>
        <v>22.538973897389738</v>
      </c>
    </row>
    <row r="77" spans="1:11" x14ac:dyDescent="0.2">
      <c r="A77">
        <v>25.77</v>
      </c>
      <c r="B77">
        <v>57.67</v>
      </c>
      <c r="C77">
        <f t="shared" si="10"/>
        <v>4.5399999999999991</v>
      </c>
      <c r="D77">
        <f t="shared" si="11"/>
        <v>0.4086408640864086</v>
      </c>
      <c r="E77">
        <f t="shared" si="13"/>
        <v>0.16301440144014401</v>
      </c>
      <c r="K77">
        <f t="shared" si="12"/>
        <v>23.566318631863183</v>
      </c>
    </row>
    <row r="78" spans="1:11" x14ac:dyDescent="0.2">
      <c r="A78">
        <v>25.78</v>
      </c>
      <c r="B78">
        <v>58.99</v>
      </c>
      <c r="C78">
        <f t="shared" si="10"/>
        <v>4.5500000000000007</v>
      </c>
      <c r="D78">
        <f t="shared" si="11"/>
        <v>0.40954095409540964</v>
      </c>
      <c r="E78">
        <f t="shared" si="13"/>
        <v>0.1633492349234924</v>
      </c>
      <c r="K78">
        <f t="shared" si="12"/>
        <v>24.158820882088214</v>
      </c>
    </row>
    <row r="79" spans="1:11" x14ac:dyDescent="0.2">
      <c r="A79">
        <v>25.8</v>
      </c>
      <c r="B79">
        <v>59.47</v>
      </c>
      <c r="C79">
        <f t="shared" si="10"/>
        <v>4.57</v>
      </c>
      <c r="D79">
        <f t="shared" si="11"/>
        <v>0.41134113411341139</v>
      </c>
      <c r="E79">
        <f t="shared" si="13"/>
        <v>0.16401890189018906</v>
      </c>
      <c r="K79">
        <f t="shared" si="12"/>
        <v>24.462457245724575</v>
      </c>
    </row>
    <row r="80" spans="1:11" x14ac:dyDescent="0.2">
      <c r="A80">
        <v>25.82</v>
      </c>
      <c r="B80">
        <v>59.54</v>
      </c>
      <c r="C80">
        <f t="shared" si="10"/>
        <v>4.59</v>
      </c>
      <c r="D80">
        <f t="shared" si="11"/>
        <v>0.41314131413141314</v>
      </c>
      <c r="E80">
        <f t="shared" si="13"/>
        <v>0.16468856885688571</v>
      </c>
      <c r="K80">
        <f t="shared" si="12"/>
        <v>24.598433843384338</v>
      </c>
    </row>
    <row r="81" spans="1:11" x14ac:dyDescent="0.2">
      <c r="A81">
        <v>25.83</v>
      </c>
      <c r="B81">
        <v>59.5</v>
      </c>
      <c r="C81">
        <f t="shared" si="10"/>
        <v>4.5999999999999979</v>
      </c>
      <c r="D81">
        <f t="shared" si="11"/>
        <v>0.41404140414041385</v>
      </c>
      <c r="E81">
        <f t="shared" si="13"/>
        <v>0.16502340234023397</v>
      </c>
      <c r="K81">
        <f t="shared" si="12"/>
        <v>24.635463546354625</v>
      </c>
    </row>
    <row r="82" spans="1:11" x14ac:dyDescent="0.2">
      <c r="A82">
        <v>25.85</v>
      </c>
      <c r="B82">
        <v>59.52</v>
      </c>
      <c r="C82">
        <f t="shared" si="10"/>
        <v>4.620000000000001</v>
      </c>
      <c r="D82">
        <f t="shared" si="11"/>
        <v>0.41584158415841593</v>
      </c>
      <c r="E82">
        <f t="shared" si="13"/>
        <v>0.16569306930693073</v>
      </c>
      <c r="K82">
        <f t="shared" si="12"/>
        <v>24.750891089108919</v>
      </c>
    </row>
    <row r="83" spans="1:11" x14ac:dyDescent="0.2">
      <c r="A83">
        <v>25.87</v>
      </c>
      <c r="B83">
        <v>59.63</v>
      </c>
      <c r="C83">
        <f t="shared" si="10"/>
        <v>4.6400000000000006</v>
      </c>
      <c r="D83">
        <f t="shared" si="11"/>
        <v>0.41764176417641774</v>
      </c>
      <c r="E83">
        <f t="shared" si="13"/>
        <v>0.16636273627362741</v>
      </c>
      <c r="K83">
        <f t="shared" si="12"/>
        <v>24.90397839783979</v>
      </c>
    </row>
    <row r="84" spans="1:11" x14ac:dyDescent="0.2">
      <c r="A84">
        <v>25.88</v>
      </c>
      <c r="B84">
        <v>59.85</v>
      </c>
      <c r="C84">
        <f t="shared" si="10"/>
        <v>4.6499999999999986</v>
      </c>
      <c r="D84">
        <f t="shared" si="11"/>
        <v>0.41854185418541845</v>
      </c>
      <c r="E84">
        <f t="shared" si="13"/>
        <v>0.16669756975697567</v>
      </c>
      <c r="K84">
        <f t="shared" si="12"/>
        <v>25.049729972997294</v>
      </c>
    </row>
    <row r="85" spans="1:11" x14ac:dyDescent="0.2">
      <c r="A85">
        <v>25.9</v>
      </c>
      <c r="B85">
        <v>60.18</v>
      </c>
      <c r="C85">
        <f t="shared" si="10"/>
        <v>4.6699999999999982</v>
      </c>
      <c r="D85">
        <f t="shared" si="11"/>
        <v>0.4203420342034202</v>
      </c>
      <c r="E85">
        <f t="shared" si="13"/>
        <v>0.16736723672367232</v>
      </c>
      <c r="K85">
        <f t="shared" si="12"/>
        <v>25.296183618361827</v>
      </c>
    </row>
    <row r="86" spans="1:11" x14ac:dyDescent="0.2">
      <c r="A86">
        <v>25.92</v>
      </c>
      <c r="B86">
        <v>60.34</v>
      </c>
      <c r="C86">
        <f t="shared" si="10"/>
        <v>4.6900000000000013</v>
      </c>
      <c r="D86">
        <f t="shared" si="11"/>
        <v>0.42214221422142229</v>
      </c>
      <c r="E86">
        <f t="shared" si="13"/>
        <v>0.16803690369036911</v>
      </c>
      <c r="K86">
        <f t="shared" si="12"/>
        <v>25.472061206120621</v>
      </c>
    </row>
    <row r="87" spans="1:11" x14ac:dyDescent="0.2">
      <c r="A87">
        <v>25.93</v>
      </c>
      <c r="B87">
        <v>60.14</v>
      </c>
      <c r="C87">
        <f t="shared" si="10"/>
        <v>4.6999999999999993</v>
      </c>
      <c r="D87">
        <f t="shared" si="11"/>
        <v>0.42304230423042299</v>
      </c>
      <c r="E87">
        <f t="shared" si="13"/>
        <v>0.16837173717371737</v>
      </c>
      <c r="K87">
        <f t="shared" si="12"/>
        <v>25.441764176417639</v>
      </c>
    </row>
    <row r="88" spans="1:11" x14ac:dyDescent="0.2">
      <c r="A88">
        <v>25.95</v>
      </c>
      <c r="B88">
        <v>59.61</v>
      </c>
      <c r="C88">
        <f t="shared" si="10"/>
        <v>4.7199999999999989</v>
      </c>
      <c r="D88">
        <f t="shared" si="11"/>
        <v>0.42484248424842475</v>
      </c>
      <c r="E88">
        <f t="shared" si="13"/>
        <v>0.16904140414041402</v>
      </c>
      <c r="K88">
        <f t="shared" si="12"/>
        <v>25.3248604860486</v>
      </c>
    </row>
    <row r="89" spans="1:11" x14ac:dyDescent="0.2">
      <c r="A89">
        <v>25.97</v>
      </c>
      <c r="B89">
        <v>58.9</v>
      </c>
      <c r="C89">
        <f t="shared" si="10"/>
        <v>4.7399999999999984</v>
      </c>
      <c r="D89">
        <f t="shared" si="11"/>
        <v>0.4266426642664265</v>
      </c>
      <c r="E89">
        <f t="shared" si="13"/>
        <v>0.16971107110711067</v>
      </c>
      <c r="K89">
        <f t="shared" si="12"/>
        <v>25.129252925292519</v>
      </c>
    </row>
    <row r="90" spans="1:11" x14ac:dyDescent="0.2">
      <c r="A90">
        <v>25.98</v>
      </c>
      <c r="B90">
        <v>57.82</v>
      </c>
      <c r="C90">
        <f t="shared" si="10"/>
        <v>4.75</v>
      </c>
      <c r="D90">
        <f t="shared" si="11"/>
        <v>0.42754275427542754</v>
      </c>
      <c r="E90">
        <f t="shared" si="13"/>
        <v>0.17004590459045904</v>
      </c>
      <c r="K90">
        <f t="shared" si="12"/>
        <v>24.720522052205219</v>
      </c>
    </row>
    <row r="91" spans="1:11" x14ac:dyDescent="0.2">
      <c r="A91">
        <v>26</v>
      </c>
      <c r="B91">
        <v>55.26</v>
      </c>
      <c r="C91">
        <f t="shared" si="10"/>
        <v>4.7699999999999996</v>
      </c>
      <c r="D91">
        <f t="shared" si="11"/>
        <v>0.42934293429342935</v>
      </c>
      <c r="E91">
        <f t="shared" si="13"/>
        <v>0.17071557155715572</v>
      </c>
      <c r="K91">
        <f t="shared" si="12"/>
        <v>23.725490549054904</v>
      </c>
    </row>
    <row r="92" spans="1:11" x14ac:dyDescent="0.2">
      <c r="A92">
        <v>26.02</v>
      </c>
      <c r="B92">
        <v>50.59</v>
      </c>
      <c r="C92">
        <f t="shared" si="10"/>
        <v>4.7899999999999991</v>
      </c>
      <c r="D92">
        <f t="shared" si="11"/>
        <v>0.4311431143114311</v>
      </c>
      <c r="E92">
        <f t="shared" si="13"/>
        <v>0.17138523852385237</v>
      </c>
      <c r="K92">
        <f t="shared" si="12"/>
        <v>21.811530153015301</v>
      </c>
    </row>
    <row r="93" spans="1:11" x14ac:dyDescent="0.2">
      <c r="A93">
        <v>26.03</v>
      </c>
      <c r="B93">
        <v>44.44</v>
      </c>
      <c r="C93">
        <f t="shared" si="10"/>
        <v>4.8000000000000007</v>
      </c>
      <c r="D93">
        <f t="shared" si="11"/>
        <v>0.43204320432043214</v>
      </c>
      <c r="E93">
        <f t="shared" si="13"/>
        <v>0.17172007200720077</v>
      </c>
      <c r="K93">
        <f t="shared" si="12"/>
        <v>19.200000000000003</v>
      </c>
    </row>
    <row r="94" spans="1:11" x14ac:dyDescent="0.2">
      <c r="A94">
        <v>26.05</v>
      </c>
      <c r="B94">
        <v>38.119999999999997</v>
      </c>
      <c r="C94">
        <f t="shared" si="10"/>
        <v>4.82</v>
      </c>
      <c r="D94">
        <f t="shared" si="11"/>
        <v>0.43384338433843389</v>
      </c>
      <c r="E94">
        <f t="shared" si="13"/>
        <v>0.17238973897389742</v>
      </c>
      <c r="K94">
        <f t="shared" si="12"/>
        <v>16.538109810981098</v>
      </c>
    </row>
    <row r="95" spans="1:11" x14ac:dyDescent="0.2">
      <c r="A95">
        <v>26.07</v>
      </c>
      <c r="B95">
        <v>32.56</v>
      </c>
      <c r="C95">
        <f t="shared" si="10"/>
        <v>4.84</v>
      </c>
      <c r="D95">
        <f t="shared" si="11"/>
        <v>0.43564356435643564</v>
      </c>
      <c r="E95">
        <f t="shared" si="13"/>
        <v>0.17305940594059407</v>
      </c>
      <c r="K95">
        <f t="shared" si="12"/>
        <v>14.184554455445545</v>
      </c>
    </row>
    <row r="96" spans="1:11" x14ac:dyDescent="0.2">
      <c r="A96">
        <v>26.08</v>
      </c>
      <c r="B96">
        <v>27.84</v>
      </c>
      <c r="C96">
        <f t="shared" si="10"/>
        <v>4.8499999999999979</v>
      </c>
      <c r="D96">
        <f t="shared" si="11"/>
        <v>0.43654365436543635</v>
      </c>
      <c r="E96">
        <f t="shared" si="13"/>
        <v>0.17339423942394233</v>
      </c>
      <c r="K96">
        <f t="shared" si="12"/>
        <v>12.153375337533747</v>
      </c>
    </row>
    <row r="97" spans="1:11" x14ac:dyDescent="0.2">
      <c r="A97">
        <v>26.1</v>
      </c>
      <c r="B97">
        <v>23.6</v>
      </c>
      <c r="C97">
        <f t="shared" si="10"/>
        <v>4.870000000000001</v>
      </c>
      <c r="D97">
        <f t="shared" si="11"/>
        <v>0.43834383438343844</v>
      </c>
      <c r="E97">
        <f t="shared" si="13"/>
        <v>0.17406390639063909</v>
      </c>
      <c r="K97">
        <f t="shared" si="12"/>
        <v>10.344914491449147</v>
      </c>
    </row>
    <row r="98" spans="1:11" x14ac:dyDescent="0.2">
      <c r="A98">
        <v>26.12</v>
      </c>
      <c r="B98">
        <v>19.350000000000001</v>
      </c>
      <c r="C98">
        <f t="shared" ref="C98:C106" si="14">A98-21.23</f>
        <v>4.8900000000000006</v>
      </c>
      <c r="D98">
        <f t="shared" si="11"/>
        <v>0.44014401440144024</v>
      </c>
      <c r="E98">
        <f t="shared" si="13"/>
        <v>0.17473357335733578</v>
      </c>
      <c r="K98">
        <f t="shared" ref="K98:K106" si="15">B98*D98</f>
        <v>8.5167866786678701</v>
      </c>
    </row>
    <row r="99" spans="1:11" x14ac:dyDescent="0.2">
      <c r="A99">
        <v>26.13</v>
      </c>
      <c r="B99">
        <v>15.27</v>
      </c>
      <c r="C99">
        <f t="shared" si="14"/>
        <v>4.8999999999999986</v>
      </c>
      <c r="D99">
        <f t="shared" si="11"/>
        <v>0.44104410441044095</v>
      </c>
      <c r="E99">
        <f t="shared" si="13"/>
        <v>0.17506840684068403</v>
      </c>
      <c r="K99">
        <f t="shared" si="15"/>
        <v>6.7347434743474333</v>
      </c>
    </row>
    <row r="100" spans="1:11" x14ac:dyDescent="0.2">
      <c r="A100">
        <v>26.15</v>
      </c>
      <c r="B100">
        <v>12.07</v>
      </c>
      <c r="C100">
        <f t="shared" si="14"/>
        <v>4.9199999999999982</v>
      </c>
      <c r="D100">
        <f t="shared" si="11"/>
        <v>0.4428442844284427</v>
      </c>
      <c r="E100">
        <f t="shared" si="13"/>
        <v>0.17573807380738068</v>
      </c>
      <c r="K100">
        <f t="shared" si="15"/>
        <v>5.3451305130513038</v>
      </c>
    </row>
    <row r="101" spans="1:11" x14ac:dyDescent="0.2">
      <c r="A101">
        <v>26.17</v>
      </c>
      <c r="B101">
        <v>10.02</v>
      </c>
      <c r="C101">
        <f t="shared" si="14"/>
        <v>4.9400000000000013</v>
      </c>
      <c r="D101">
        <f t="shared" si="11"/>
        <v>0.44464446444644479</v>
      </c>
      <c r="E101">
        <f t="shared" si="13"/>
        <v>0.17640774077407748</v>
      </c>
      <c r="K101">
        <f t="shared" si="15"/>
        <v>4.4553375337533767</v>
      </c>
    </row>
    <row r="102" spans="1:11" x14ac:dyDescent="0.2">
      <c r="A102">
        <v>26.18</v>
      </c>
      <c r="B102">
        <v>8.7799999999999994</v>
      </c>
      <c r="C102">
        <f t="shared" si="14"/>
        <v>4.9499999999999993</v>
      </c>
      <c r="D102">
        <f t="shared" si="11"/>
        <v>0.4455445544554455</v>
      </c>
      <c r="E102">
        <f t="shared" si="13"/>
        <v>0.17674257425742573</v>
      </c>
      <c r="K102">
        <f t="shared" si="15"/>
        <v>3.9118811881188114</v>
      </c>
    </row>
    <row r="103" spans="1:11" x14ac:dyDescent="0.2">
      <c r="A103">
        <v>26.2</v>
      </c>
      <c r="B103">
        <v>7.87</v>
      </c>
      <c r="C103">
        <f t="shared" si="14"/>
        <v>4.9699999999999989</v>
      </c>
      <c r="D103">
        <f t="shared" si="11"/>
        <v>0.44734473447344725</v>
      </c>
      <c r="E103">
        <f t="shared" si="13"/>
        <v>0.17741224122412239</v>
      </c>
      <c r="K103">
        <f t="shared" si="15"/>
        <v>3.5206030603060299</v>
      </c>
    </row>
    <row r="104" spans="1:11" x14ac:dyDescent="0.2">
      <c r="A104">
        <v>26.22</v>
      </c>
      <c r="B104">
        <v>6.91</v>
      </c>
      <c r="C104">
        <f t="shared" si="14"/>
        <v>4.9899999999999984</v>
      </c>
      <c r="D104">
        <f t="shared" si="11"/>
        <v>0.44914491449144905</v>
      </c>
      <c r="E104">
        <f t="shared" si="13"/>
        <v>0.17808190819081907</v>
      </c>
      <c r="K104">
        <f t="shared" si="15"/>
        <v>3.1035913591359132</v>
      </c>
    </row>
    <row r="105" spans="1:11" x14ac:dyDescent="0.2">
      <c r="A105">
        <v>26.23</v>
      </c>
      <c r="B105">
        <v>4.4000000000000004</v>
      </c>
      <c r="C105">
        <f t="shared" si="14"/>
        <v>5</v>
      </c>
      <c r="D105">
        <f t="shared" si="11"/>
        <v>0.45004500450045004</v>
      </c>
      <c r="E105">
        <f t="shared" si="13"/>
        <v>0.17841674167416743</v>
      </c>
      <c r="K105">
        <f t="shared" si="15"/>
        <v>1.9801980198019804</v>
      </c>
    </row>
    <row r="106" spans="1:11" x14ac:dyDescent="0.2">
      <c r="A106">
        <v>26.25</v>
      </c>
      <c r="B106">
        <v>1.39</v>
      </c>
      <c r="C106">
        <f t="shared" si="14"/>
        <v>5.0199999999999996</v>
      </c>
      <c r="D106">
        <f t="shared" si="11"/>
        <v>0.45184518451845185</v>
      </c>
      <c r="E106">
        <f t="shared" si="13"/>
        <v>0.17908640864086409</v>
      </c>
      <c r="K106">
        <f t="shared" si="15"/>
        <v>0.628064806480648</v>
      </c>
    </row>
  </sheetData>
  <sortState xmlns:xlrd2="http://schemas.microsoft.com/office/spreadsheetml/2017/richdata2" ref="T1:T46">
    <sortCondition ref="T1"/>
  </sortState>
  <pageMargins left="0.7" right="0.7" top="0.75" bottom="0.75" header="0.3" footer="0.3"/>
  <pageSetup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8D208-FB61-F442-BDDA-9327F1E129F1}">
  <dimension ref="A1:M108"/>
  <sheetViews>
    <sheetView workbookViewId="0">
      <selection activeCell="M17" activeCellId="1" sqref="H3:I17 M3:M17"/>
    </sheetView>
  </sheetViews>
  <sheetFormatPr baseColWidth="10" defaultRowHeight="16" x14ac:dyDescent="0.2"/>
  <sheetData>
    <row r="1" spans="1:13" x14ac:dyDescent="0.2">
      <c r="A1" s="3" t="s">
        <v>1</v>
      </c>
      <c r="B1" s="3" t="s">
        <v>2</v>
      </c>
      <c r="C1" s="5" t="s">
        <v>3</v>
      </c>
      <c r="D1" s="4" t="s">
        <v>4</v>
      </c>
      <c r="E1" s="3" t="s">
        <v>5</v>
      </c>
      <c r="F1" t="s">
        <v>6</v>
      </c>
      <c r="G1" s="3" t="s">
        <v>11</v>
      </c>
      <c r="H1" s="1" t="s">
        <v>7</v>
      </c>
      <c r="I1" s="1" t="s">
        <v>9</v>
      </c>
      <c r="J1" s="3" t="s">
        <v>8</v>
      </c>
      <c r="K1" t="s">
        <v>0</v>
      </c>
      <c r="L1" s="3" t="s">
        <v>12</v>
      </c>
      <c r="M1" s="1" t="s">
        <v>10</v>
      </c>
    </row>
    <row r="2" spans="1:13" x14ac:dyDescent="0.2">
      <c r="A2">
        <v>20.98</v>
      </c>
      <c r="B2">
        <v>2.5</v>
      </c>
      <c r="C2">
        <v>0</v>
      </c>
      <c r="D2">
        <f>C2/11.11</f>
        <v>0</v>
      </c>
      <c r="E2">
        <f>D2*0.372+0.011</f>
        <v>1.0999999999999999E-2</v>
      </c>
      <c r="F2">
        <v>0</v>
      </c>
      <c r="G2" s="2">
        <v>0</v>
      </c>
      <c r="K2">
        <v>0</v>
      </c>
    </row>
    <row r="3" spans="1:13" x14ac:dyDescent="0.2">
      <c r="A3">
        <v>21</v>
      </c>
      <c r="B3">
        <v>14.57</v>
      </c>
      <c r="C3">
        <v>0</v>
      </c>
      <c r="D3">
        <f t="shared" ref="D3:D10" si="0">C3/11.11</f>
        <v>0</v>
      </c>
      <c r="E3">
        <f t="shared" ref="E3:E66" si="1">D3*0.372+0.011</f>
        <v>1.0999999999999999E-2</v>
      </c>
      <c r="F3">
        <v>0</v>
      </c>
      <c r="G3" s="2">
        <f>G2+0.196/15</f>
        <v>1.3066666666666667E-2</v>
      </c>
      <c r="H3">
        <f>COUNTIFS(F:F,"&lt;="&amp;G3)</f>
        <v>7</v>
      </c>
      <c r="I3">
        <f>J3/SUM($J$3:$J$17)*25</f>
        <v>4.3450343381995165</v>
      </c>
      <c r="J3">
        <f>SUMIFS(B:B,E:E,"&lt;="&amp;G3)</f>
        <v>2436.08</v>
      </c>
      <c r="K3">
        <v>0</v>
      </c>
      <c r="L3">
        <f>SUMIFS(K:K,E:E,"&lt;="&amp;G3)/J3</f>
        <v>1.2871862044173303E-3</v>
      </c>
      <c r="M3">
        <f>IF(ISERROR(L3),0,L3)</f>
        <v>1.2871862044173303E-3</v>
      </c>
    </row>
    <row r="4" spans="1:13" x14ac:dyDescent="0.2">
      <c r="A4">
        <v>21.02</v>
      </c>
      <c r="B4">
        <v>31.83</v>
      </c>
      <c r="C4">
        <v>0</v>
      </c>
      <c r="D4">
        <f t="shared" si="0"/>
        <v>0</v>
      </c>
      <c r="E4">
        <f t="shared" si="1"/>
        <v>1.0999999999999999E-2</v>
      </c>
      <c r="F4">
        <v>0</v>
      </c>
      <c r="G4" s="2">
        <f t="shared" ref="G4:G17" si="2">G3+0.196/15</f>
        <v>2.6133333333333335E-2</v>
      </c>
      <c r="H4">
        <f>COUNTIFS(F:F,"&lt;="&amp;G4,F:F,"&gt;"&amp;G3)</f>
        <v>6</v>
      </c>
      <c r="I4">
        <f t="shared" ref="I4:I17" si="3">J4/SUM($J$3:$J$17)*25</f>
        <v>13.110371663030469</v>
      </c>
      <c r="J4">
        <f>SUMIFS(B:B,E:E,"&lt;="&amp;G4,E:E,"&gt;"&amp;G3)</f>
        <v>7350.4400000000005</v>
      </c>
      <c r="K4">
        <v>0</v>
      </c>
      <c r="L4">
        <f>SUMIFS(K:K,E:E,"&lt;="&amp;G4,E:E,"&gt;"&amp;G3)/J4</f>
        <v>2.353948247388675E-2</v>
      </c>
      <c r="M4">
        <f t="shared" ref="M4:M17" si="4">IF(ISERROR(L4),0,L4)</f>
        <v>2.353948247388675E-2</v>
      </c>
    </row>
    <row r="5" spans="1:13" x14ac:dyDescent="0.2">
      <c r="A5">
        <v>21.03</v>
      </c>
      <c r="B5">
        <v>61.48</v>
      </c>
      <c r="C5">
        <v>0</v>
      </c>
      <c r="D5">
        <f t="shared" si="0"/>
        <v>0</v>
      </c>
      <c r="E5">
        <f t="shared" si="1"/>
        <v>1.0999999999999999E-2</v>
      </c>
      <c r="F5">
        <v>0</v>
      </c>
      <c r="G5" s="2">
        <f t="shared" si="2"/>
        <v>3.9199999999999999E-2</v>
      </c>
      <c r="H5">
        <f t="shared" ref="H5:H16" si="5">COUNTIFS(F:F,"&lt;="&amp;G5,F:F,"&gt;"&amp;G4)</f>
        <v>0</v>
      </c>
      <c r="I5">
        <f t="shared" si="3"/>
        <v>0.64627587850284574</v>
      </c>
      <c r="J5">
        <f>SUMIFS(B:B,E:E,"&lt;="&amp;G5,E:E,"&gt;"&amp;G4)</f>
        <v>362.33999999999992</v>
      </c>
      <c r="K5">
        <v>0</v>
      </c>
      <c r="L5">
        <f>SUMIFS(K:K,E:E,"&lt;="&amp;G5,E:E,"&gt;"&amp;G4)/J5</f>
        <v>4.4909682225053253E-2</v>
      </c>
      <c r="M5">
        <f t="shared" si="4"/>
        <v>4.4909682225053253E-2</v>
      </c>
    </row>
    <row r="6" spans="1:13" x14ac:dyDescent="0.2">
      <c r="A6">
        <v>21.05</v>
      </c>
      <c r="B6">
        <v>104.73</v>
      </c>
      <c r="C6">
        <v>0</v>
      </c>
      <c r="D6">
        <f t="shared" si="0"/>
        <v>0</v>
      </c>
      <c r="E6">
        <f t="shared" si="1"/>
        <v>1.0999999999999999E-2</v>
      </c>
      <c r="F6">
        <v>0</v>
      </c>
      <c r="G6" s="2">
        <f t="shared" si="2"/>
        <v>5.226666666666667E-2</v>
      </c>
      <c r="H6">
        <f t="shared" si="5"/>
        <v>0</v>
      </c>
      <c r="I6">
        <f t="shared" si="3"/>
        <v>0</v>
      </c>
      <c r="J6">
        <f>SUMIFS(B:B,E:E,"&lt;="&amp;G6,E:E,"&gt;"&amp;G5)</f>
        <v>0</v>
      </c>
      <c r="K6">
        <v>0</v>
      </c>
      <c r="L6" t="e">
        <f>SUMIFS(K:K,E:E,"&lt;="&amp;G6,E:E,"&gt;"&amp;G5)/J6</f>
        <v>#DIV/0!</v>
      </c>
      <c r="M6">
        <f t="shared" si="4"/>
        <v>0</v>
      </c>
    </row>
    <row r="7" spans="1:13" x14ac:dyDescent="0.2">
      <c r="A7">
        <v>21.07</v>
      </c>
      <c r="B7">
        <v>160.97999999999999</v>
      </c>
      <c r="C7">
        <v>0</v>
      </c>
      <c r="D7">
        <f t="shared" si="0"/>
        <v>0</v>
      </c>
      <c r="E7">
        <f t="shared" si="1"/>
        <v>1.0999999999999999E-2</v>
      </c>
      <c r="F7">
        <v>6.9800000000000001E-3</v>
      </c>
      <c r="G7" s="2">
        <f t="shared" si="2"/>
        <v>6.533333333333334E-2</v>
      </c>
      <c r="H7">
        <f t="shared" si="5"/>
        <v>0</v>
      </c>
      <c r="I7">
        <f t="shared" si="3"/>
        <v>0</v>
      </c>
      <c r="J7">
        <f>SUMIFS(B:B,E:E,"&lt;="&amp;G7,E:E,"&gt;"&amp;G6)</f>
        <v>0</v>
      </c>
      <c r="K7">
        <v>0</v>
      </c>
      <c r="L7" t="e">
        <f>SUMIFS(K:K,E:E,"&lt;="&amp;G7,E:E,"&gt;"&amp;G6)/J7</f>
        <v>#DIV/0!</v>
      </c>
      <c r="M7">
        <f t="shared" si="4"/>
        <v>0</v>
      </c>
    </row>
    <row r="8" spans="1:13" x14ac:dyDescent="0.2">
      <c r="A8">
        <v>21.08</v>
      </c>
      <c r="B8">
        <v>222.7</v>
      </c>
      <c r="C8">
        <v>0</v>
      </c>
      <c r="D8">
        <f t="shared" si="0"/>
        <v>0</v>
      </c>
      <c r="E8">
        <f t="shared" si="1"/>
        <v>1.0999999999999999E-2</v>
      </c>
      <c r="F8">
        <v>6.9800000000000001E-3</v>
      </c>
      <c r="G8" s="2">
        <f t="shared" si="2"/>
        <v>7.8400000000000011E-2</v>
      </c>
      <c r="H8">
        <f t="shared" si="5"/>
        <v>0</v>
      </c>
      <c r="I8">
        <f t="shared" si="3"/>
        <v>0</v>
      </c>
      <c r="J8">
        <f>SUMIFS(B:B,E:E,"&lt;="&amp;G8,E:E,"&gt;"&amp;G7)</f>
        <v>0</v>
      </c>
      <c r="K8">
        <v>0</v>
      </c>
      <c r="L8" t="e">
        <f>SUMIFS(K:K,E:E,"&lt;="&amp;G8,E:E,"&gt;"&amp;G7)/J8</f>
        <v>#DIV/0!</v>
      </c>
      <c r="M8">
        <f t="shared" si="4"/>
        <v>0</v>
      </c>
    </row>
    <row r="9" spans="1:13" x14ac:dyDescent="0.2">
      <c r="A9">
        <v>21.1</v>
      </c>
      <c r="B9">
        <v>275.14</v>
      </c>
      <c r="C9">
        <v>0</v>
      </c>
      <c r="D9">
        <f t="shared" si="0"/>
        <v>0</v>
      </c>
      <c r="E9">
        <f t="shared" si="1"/>
        <v>1.0999999999999999E-2</v>
      </c>
      <c r="F9">
        <v>2.094E-2</v>
      </c>
      <c r="G9" s="2">
        <f t="shared" si="2"/>
        <v>9.1466666666666682E-2</v>
      </c>
      <c r="H9">
        <f t="shared" si="5"/>
        <v>0</v>
      </c>
      <c r="I9">
        <f t="shared" si="3"/>
        <v>0</v>
      </c>
      <c r="J9">
        <f>SUMIFS(B:B,E:E,"&lt;="&amp;G9,E:E,"&gt;"&amp;G8)</f>
        <v>0</v>
      </c>
      <c r="K9">
        <v>0</v>
      </c>
      <c r="L9" t="e">
        <f>SUMIFS(K:K,E:E,"&lt;="&amp;G9,E:E,"&gt;"&amp;G8)/J9</f>
        <v>#DIV/0!</v>
      </c>
      <c r="M9">
        <f t="shared" si="4"/>
        <v>0</v>
      </c>
    </row>
    <row r="10" spans="1:13" x14ac:dyDescent="0.2">
      <c r="A10">
        <v>21.12</v>
      </c>
      <c r="B10">
        <v>305.7</v>
      </c>
      <c r="C10">
        <v>0</v>
      </c>
      <c r="D10">
        <f t="shared" si="0"/>
        <v>0</v>
      </c>
      <c r="E10">
        <f t="shared" si="1"/>
        <v>1.0999999999999999E-2</v>
      </c>
      <c r="F10">
        <v>2.094E-2</v>
      </c>
      <c r="G10" s="2">
        <f t="shared" si="2"/>
        <v>0.10453333333333335</v>
      </c>
      <c r="H10">
        <f t="shared" si="5"/>
        <v>0</v>
      </c>
      <c r="I10">
        <f t="shared" si="3"/>
        <v>0</v>
      </c>
      <c r="J10">
        <f>SUMIFS(B:B,E:E,"&lt;="&amp;G10,E:E,"&gt;"&amp;G9)</f>
        <v>0</v>
      </c>
      <c r="K10">
        <v>0</v>
      </c>
      <c r="L10" t="e">
        <f>SUMIFS(K:K,E:E,"&lt;="&amp;G10,E:E,"&gt;"&amp;G9)/J10</f>
        <v>#DIV/0!</v>
      </c>
      <c r="M10">
        <f t="shared" si="4"/>
        <v>0</v>
      </c>
    </row>
    <row r="11" spans="1:13" x14ac:dyDescent="0.2">
      <c r="A11">
        <v>21.13</v>
      </c>
      <c r="B11">
        <v>312.88</v>
      </c>
      <c r="C11">
        <f t="shared" ref="C11:C33" si="6">A11-21.13</f>
        <v>0</v>
      </c>
      <c r="D11">
        <f t="shared" ref="D11:D66" si="7">C11/11.11</f>
        <v>0</v>
      </c>
      <c r="E11">
        <f t="shared" si="1"/>
        <v>1.0999999999999999E-2</v>
      </c>
      <c r="F11">
        <v>2.2329999999999999E-2</v>
      </c>
      <c r="G11" s="2">
        <f t="shared" si="2"/>
        <v>0.11760000000000002</v>
      </c>
      <c r="H11">
        <f t="shared" si="5"/>
        <v>0</v>
      </c>
      <c r="I11">
        <f t="shared" si="3"/>
        <v>0</v>
      </c>
      <c r="J11">
        <f>SUMIFS(B:B,E:E,"&lt;="&amp;G11,E:E,"&gt;"&amp;G10)</f>
        <v>0</v>
      </c>
      <c r="K11">
        <f>B11*D11</f>
        <v>0</v>
      </c>
      <c r="L11" t="e">
        <f>SUMIFS(K:K,E:E,"&lt;="&amp;G11,E:E,"&gt;"&amp;G10)/J11</f>
        <v>#DIV/0!</v>
      </c>
      <c r="M11">
        <f t="shared" si="4"/>
        <v>0</v>
      </c>
    </row>
    <row r="12" spans="1:13" x14ac:dyDescent="0.2">
      <c r="A12">
        <v>21.15</v>
      </c>
      <c r="B12">
        <v>308.27</v>
      </c>
      <c r="C12">
        <f t="shared" si="6"/>
        <v>1.9999999999999574E-2</v>
      </c>
      <c r="D12">
        <f t="shared" si="7"/>
        <v>1.8001800180017619E-3</v>
      </c>
      <c r="E12">
        <f t="shared" si="1"/>
        <v>1.1669666966696655E-2</v>
      </c>
      <c r="F12">
        <v>2.2329999999999999E-2</v>
      </c>
      <c r="G12" s="2">
        <f t="shared" si="2"/>
        <v>0.13066666666666668</v>
      </c>
      <c r="H12">
        <f t="shared" si="5"/>
        <v>0</v>
      </c>
      <c r="I12">
        <f t="shared" si="3"/>
        <v>0</v>
      </c>
      <c r="J12">
        <f>SUMIFS(B:B,E:E,"&lt;="&amp;G12,E:E,"&gt;"&amp;G11)</f>
        <v>0</v>
      </c>
      <c r="K12">
        <f>B12*D12</f>
        <v>0.55494149414940308</v>
      </c>
      <c r="L12" t="e">
        <f>SUMIFS(K:K,E:E,"&lt;="&amp;G12,E:E,"&gt;"&amp;G11)/J12</f>
        <v>#DIV/0!</v>
      </c>
      <c r="M12">
        <f t="shared" si="4"/>
        <v>0</v>
      </c>
    </row>
    <row r="13" spans="1:13" x14ac:dyDescent="0.2">
      <c r="A13">
        <v>21.17</v>
      </c>
      <c r="B13">
        <v>309.29000000000002</v>
      </c>
      <c r="C13">
        <f t="shared" si="6"/>
        <v>4.00000000000027E-2</v>
      </c>
      <c r="D13">
        <f t="shared" si="7"/>
        <v>3.6003600360038435E-3</v>
      </c>
      <c r="E13">
        <f t="shared" si="1"/>
        <v>1.2339333933393429E-2</v>
      </c>
      <c r="F13">
        <v>2.308E-2</v>
      </c>
      <c r="G13" s="2">
        <f t="shared" si="2"/>
        <v>0.14373333333333335</v>
      </c>
      <c r="H13">
        <f t="shared" si="5"/>
        <v>0</v>
      </c>
      <c r="I13">
        <f t="shared" si="3"/>
        <v>0</v>
      </c>
      <c r="J13">
        <f>SUMIFS(B:B,E:E,"&lt;="&amp;G13,E:E,"&gt;"&amp;G12)</f>
        <v>0</v>
      </c>
      <c r="K13">
        <f>B13*D13</f>
        <v>1.1135553555356288</v>
      </c>
      <c r="L13" t="e">
        <f>SUMIFS(K:K,E:E,"&lt;="&amp;G13,E:E,"&gt;"&amp;G12)/J13</f>
        <v>#DIV/0!</v>
      </c>
      <c r="M13">
        <f t="shared" si="4"/>
        <v>0</v>
      </c>
    </row>
    <row r="14" spans="1:13" x14ac:dyDescent="0.2">
      <c r="A14">
        <v>21.18</v>
      </c>
      <c r="B14">
        <v>326.01</v>
      </c>
      <c r="C14">
        <f t="shared" si="6"/>
        <v>5.0000000000000711E-2</v>
      </c>
      <c r="D14">
        <f t="shared" si="7"/>
        <v>4.5004500450045648E-3</v>
      </c>
      <c r="E14">
        <f t="shared" si="1"/>
        <v>1.2674167416741697E-2</v>
      </c>
      <c r="F14">
        <v>2.308E-2</v>
      </c>
      <c r="G14" s="2">
        <f t="shared" si="2"/>
        <v>0.15680000000000002</v>
      </c>
      <c r="H14">
        <f t="shared" si="5"/>
        <v>0</v>
      </c>
      <c r="I14">
        <f t="shared" si="3"/>
        <v>2.4057607983756242</v>
      </c>
      <c r="J14">
        <f>SUMIFS(B:B,E:E,"&lt;="&amp;G14,E:E,"&gt;"&amp;G13)</f>
        <v>1348.81</v>
      </c>
      <c r="K14">
        <f>B14*D14</f>
        <v>1.4671917191719381</v>
      </c>
      <c r="L14">
        <f>SUMIFS(K:K,E:E,"&lt;="&amp;G14,E:E,"&gt;"&amp;G13)/J14</f>
        <v>0.38505664535804351</v>
      </c>
      <c r="M14">
        <f t="shared" si="4"/>
        <v>0.38505664535804351</v>
      </c>
    </row>
    <row r="15" spans="1:13" x14ac:dyDescent="0.2">
      <c r="A15">
        <v>21.2</v>
      </c>
      <c r="B15">
        <v>352.07</v>
      </c>
      <c r="C15">
        <f t="shared" si="6"/>
        <v>7.0000000000000284E-2</v>
      </c>
      <c r="D15">
        <f t="shared" si="7"/>
        <v>6.3006300630063265E-3</v>
      </c>
      <c r="E15">
        <f t="shared" si="1"/>
        <v>1.3343834383438353E-2</v>
      </c>
      <c r="F15">
        <v>0.16455</v>
      </c>
      <c r="G15" s="2">
        <f t="shared" si="2"/>
        <v>0.16986666666666669</v>
      </c>
      <c r="H15">
        <f t="shared" si="5"/>
        <v>8</v>
      </c>
      <c r="I15">
        <f t="shared" si="3"/>
        <v>3.5389463530734577</v>
      </c>
      <c r="J15">
        <f>SUMIFS(B:B,E:E,"&lt;="&amp;G15,E:E,"&gt;"&amp;G14)</f>
        <v>1984.1399999999999</v>
      </c>
      <c r="K15">
        <f>B15*D15</f>
        <v>2.2182628262826372</v>
      </c>
      <c r="L15">
        <f>SUMIFS(K:K,E:E,"&lt;="&amp;G15,E:E,"&gt;"&amp;G14)/J15</f>
        <v>0.40326435346972977</v>
      </c>
      <c r="M15">
        <f t="shared" si="4"/>
        <v>0.40326435346972977</v>
      </c>
    </row>
    <row r="16" spans="1:13" x14ac:dyDescent="0.2">
      <c r="A16">
        <v>21.22</v>
      </c>
      <c r="B16">
        <v>368.93</v>
      </c>
      <c r="C16">
        <f t="shared" si="6"/>
        <v>8.9999999999999858E-2</v>
      </c>
      <c r="D16">
        <f t="shared" si="7"/>
        <v>8.1008100810080891E-3</v>
      </c>
      <c r="E16">
        <f t="shared" si="1"/>
        <v>1.4013501350135009E-2</v>
      </c>
      <c r="F16">
        <v>0.16455</v>
      </c>
      <c r="G16" s="2">
        <f t="shared" si="2"/>
        <v>0.18293333333333336</v>
      </c>
      <c r="H16">
        <f t="shared" si="5"/>
        <v>4</v>
      </c>
      <c r="I16">
        <f t="shared" si="3"/>
        <v>0.95361096881809004</v>
      </c>
      <c r="J16">
        <f>SUMIFS(B:B,E:E,"&lt;="&amp;G16,E:E,"&gt;"&amp;G15)</f>
        <v>534.6500000000002</v>
      </c>
      <c r="K16">
        <f>B16*D16</f>
        <v>2.9886318631863142</v>
      </c>
      <c r="L16">
        <f>SUMIFS(K:K,E:E,"&lt;="&amp;G16,E:E,"&gt;"&amp;G15)/J16</f>
        <v>0.43808770477721087</v>
      </c>
      <c r="M16">
        <f t="shared" si="4"/>
        <v>0.43808770477721087</v>
      </c>
    </row>
    <row r="17" spans="1:13" x14ac:dyDescent="0.2">
      <c r="A17">
        <v>21.23</v>
      </c>
      <c r="B17">
        <v>360.84</v>
      </c>
      <c r="C17">
        <f t="shared" si="6"/>
        <v>0.10000000000000142</v>
      </c>
      <c r="D17">
        <f t="shared" si="7"/>
        <v>9.0009000900091295E-3</v>
      </c>
      <c r="E17">
        <f t="shared" si="1"/>
        <v>1.4348334833483396E-2</v>
      </c>
      <c r="F17">
        <v>0.16667000000000001</v>
      </c>
      <c r="G17" s="2">
        <f t="shared" si="2"/>
        <v>0.19600000000000004</v>
      </c>
      <c r="H17">
        <f>COUNTIFS(F:F,"&gt;"&amp;G16)</f>
        <v>0</v>
      </c>
      <c r="I17">
        <f t="shared" si="3"/>
        <v>0</v>
      </c>
      <c r="J17">
        <f>SUMIFS(B:B,E:E,"&gt;"&amp;G16)</f>
        <v>0</v>
      </c>
      <c r="K17">
        <f>B17*D17</f>
        <v>3.2478847884788942</v>
      </c>
      <c r="L17" t="e">
        <f>SUMIFS(K:K,E:E,"&gt;"&amp;G16)/J17</f>
        <v>#DIV/0!</v>
      </c>
      <c r="M17">
        <f t="shared" si="4"/>
        <v>0</v>
      </c>
    </row>
    <row r="18" spans="1:13" x14ac:dyDescent="0.2">
      <c r="A18">
        <v>21.25</v>
      </c>
      <c r="B18">
        <v>326.98</v>
      </c>
      <c r="C18">
        <f t="shared" si="6"/>
        <v>0.12000000000000099</v>
      </c>
      <c r="D18">
        <f t="shared" si="7"/>
        <v>1.0801080108010891E-2</v>
      </c>
      <c r="E18">
        <f t="shared" si="1"/>
        <v>1.501800180018005E-2</v>
      </c>
      <c r="F18">
        <v>0.16667000000000001</v>
      </c>
      <c r="G18" s="2"/>
      <c r="K18">
        <f>B18*D18</f>
        <v>3.5317371737174015</v>
      </c>
    </row>
    <row r="19" spans="1:13" x14ac:dyDescent="0.2">
      <c r="A19">
        <v>21.27</v>
      </c>
      <c r="B19">
        <v>281.64999999999998</v>
      </c>
      <c r="C19">
        <f t="shared" si="6"/>
        <v>0.14000000000000057</v>
      </c>
      <c r="D19">
        <f t="shared" si="7"/>
        <v>1.2601260126012653E-2</v>
      </c>
      <c r="E19">
        <f t="shared" si="1"/>
        <v>1.5687668766876706E-2</v>
      </c>
      <c r="F19">
        <v>0.16879</v>
      </c>
      <c r="G19" s="2"/>
      <c r="K19">
        <f>B19*D19</f>
        <v>3.5491449144914635</v>
      </c>
    </row>
    <row r="20" spans="1:13" x14ac:dyDescent="0.2">
      <c r="A20">
        <v>21.28</v>
      </c>
      <c r="B20">
        <v>245.65</v>
      </c>
      <c r="C20">
        <f t="shared" si="6"/>
        <v>0.15000000000000213</v>
      </c>
      <c r="D20">
        <f t="shared" si="7"/>
        <v>1.3501350135013693E-2</v>
      </c>
      <c r="E20">
        <f t="shared" si="1"/>
        <v>1.6022502250225092E-2</v>
      </c>
      <c r="F20">
        <v>0.16879</v>
      </c>
      <c r="G20" s="2"/>
      <c r="K20">
        <f>B20*D20</f>
        <v>3.316606660666114</v>
      </c>
    </row>
    <row r="21" spans="1:13" x14ac:dyDescent="0.2">
      <c r="A21">
        <v>21.3</v>
      </c>
      <c r="B21">
        <v>233.34</v>
      </c>
      <c r="C21">
        <f t="shared" si="6"/>
        <v>0.17000000000000171</v>
      </c>
      <c r="D21">
        <f t="shared" si="7"/>
        <v>1.5301530153015455E-2</v>
      </c>
      <c r="E21">
        <f t="shared" si="1"/>
        <v>1.6692169216921748E-2</v>
      </c>
      <c r="F21">
        <v>0.16936999999999999</v>
      </c>
      <c r="G21" s="2"/>
      <c r="K21">
        <f>B21*D21</f>
        <v>3.5704590459046264</v>
      </c>
    </row>
    <row r="22" spans="1:13" x14ac:dyDescent="0.2">
      <c r="A22">
        <v>21.32</v>
      </c>
      <c r="B22">
        <v>244.08</v>
      </c>
      <c r="C22">
        <f t="shared" si="6"/>
        <v>0.19000000000000128</v>
      </c>
      <c r="D22">
        <f t="shared" si="7"/>
        <v>1.7101710171017217E-2</v>
      </c>
      <c r="E22">
        <f t="shared" si="1"/>
        <v>1.7361836183618404E-2</v>
      </c>
      <c r="F22">
        <v>0.16936999999999999</v>
      </c>
      <c r="G22" s="2"/>
      <c r="K22">
        <f>B22*D22</f>
        <v>4.1741854185418825</v>
      </c>
    </row>
    <row r="23" spans="1:13" x14ac:dyDescent="0.2">
      <c r="A23">
        <v>21.33</v>
      </c>
      <c r="B23">
        <v>265.57</v>
      </c>
      <c r="C23">
        <f t="shared" si="6"/>
        <v>0.19999999999999929</v>
      </c>
      <c r="D23">
        <f t="shared" si="7"/>
        <v>1.800180018001794E-2</v>
      </c>
      <c r="E23">
        <f t="shared" si="1"/>
        <v>1.7696669666966675E-2</v>
      </c>
      <c r="F23">
        <v>0.17149</v>
      </c>
      <c r="K23">
        <f>B23*D23</f>
        <v>4.7807380738073642</v>
      </c>
    </row>
    <row r="24" spans="1:13" x14ac:dyDescent="0.2">
      <c r="A24">
        <v>21.35</v>
      </c>
      <c r="B24">
        <v>283.19</v>
      </c>
      <c r="C24">
        <f t="shared" si="6"/>
        <v>0.22000000000000242</v>
      </c>
      <c r="D24">
        <f t="shared" si="7"/>
        <v>1.9801980198020021E-2</v>
      </c>
      <c r="E24">
        <f t="shared" si="1"/>
        <v>1.8366336633663445E-2</v>
      </c>
      <c r="F24">
        <v>0.17149</v>
      </c>
      <c r="K24">
        <f>B24*D24</f>
        <v>5.60772277227729</v>
      </c>
    </row>
    <row r="25" spans="1:13" x14ac:dyDescent="0.2">
      <c r="A25">
        <v>21.37</v>
      </c>
      <c r="B25">
        <v>287.13</v>
      </c>
      <c r="C25">
        <f t="shared" si="6"/>
        <v>0.24000000000000199</v>
      </c>
      <c r="D25">
        <f t="shared" si="7"/>
        <v>2.1602160216021783E-2</v>
      </c>
      <c r="E25">
        <f t="shared" si="1"/>
        <v>1.9036003600360105E-2</v>
      </c>
      <c r="F25">
        <v>0.17232</v>
      </c>
      <c r="K25">
        <f>B25*D25</f>
        <v>6.2026282628263347</v>
      </c>
    </row>
    <row r="26" spans="1:13" x14ac:dyDescent="0.2">
      <c r="A26">
        <v>21.38</v>
      </c>
      <c r="B26">
        <v>280.64999999999998</v>
      </c>
      <c r="C26">
        <f t="shared" si="6"/>
        <v>0.25</v>
      </c>
      <c r="D26">
        <f t="shared" si="7"/>
        <v>2.2502250225022502E-2</v>
      </c>
      <c r="E26">
        <f t="shared" si="1"/>
        <v>1.9370837083708368E-2</v>
      </c>
      <c r="F26">
        <v>0.17232</v>
      </c>
      <c r="K26">
        <f>B26*D26</f>
        <v>6.3152565256525648</v>
      </c>
    </row>
    <row r="27" spans="1:13" x14ac:dyDescent="0.2">
      <c r="A27">
        <v>21.4</v>
      </c>
      <c r="B27">
        <v>274.33999999999997</v>
      </c>
      <c r="C27">
        <f t="shared" si="6"/>
        <v>0.26999999999999957</v>
      </c>
      <c r="D27">
        <f t="shared" si="7"/>
        <v>2.4302430243024264E-2</v>
      </c>
      <c r="E27">
        <f t="shared" si="1"/>
        <v>2.0040504050405025E-2</v>
      </c>
      <c r="K27">
        <f>B27*D27</f>
        <v>6.6671287128712757</v>
      </c>
    </row>
    <row r="28" spans="1:13" x14ac:dyDescent="0.2">
      <c r="A28">
        <v>21.42</v>
      </c>
      <c r="B28">
        <v>279.04000000000002</v>
      </c>
      <c r="C28">
        <f t="shared" si="6"/>
        <v>0.2900000000000027</v>
      </c>
      <c r="D28">
        <f t="shared" si="7"/>
        <v>2.6102610261026348E-2</v>
      </c>
      <c r="E28">
        <f t="shared" si="1"/>
        <v>2.0710171017101799E-2</v>
      </c>
      <c r="K28">
        <f>B28*D28</f>
        <v>7.2836723672367931</v>
      </c>
    </row>
    <row r="29" spans="1:13" x14ac:dyDescent="0.2">
      <c r="A29">
        <v>21.43</v>
      </c>
      <c r="B29">
        <v>299.23</v>
      </c>
      <c r="C29">
        <f t="shared" si="6"/>
        <v>0.30000000000000071</v>
      </c>
      <c r="D29">
        <f t="shared" si="7"/>
        <v>2.7002700270027068E-2</v>
      </c>
      <c r="E29">
        <f t="shared" si="1"/>
        <v>2.1045004500450069E-2</v>
      </c>
      <c r="K29">
        <f>B29*D29</f>
        <v>8.0800180018001999</v>
      </c>
    </row>
    <row r="30" spans="1:13" x14ac:dyDescent="0.2">
      <c r="A30">
        <v>21.45</v>
      </c>
      <c r="B30">
        <v>331.71</v>
      </c>
      <c r="C30">
        <f t="shared" si="6"/>
        <v>0.32000000000000028</v>
      </c>
      <c r="D30">
        <f t="shared" si="7"/>
        <v>2.8802880288028829E-2</v>
      </c>
      <c r="E30">
        <f t="shared" si="1"/>
        <v>2.1714671467146722E-2</v>
      </c>
      <c r="K30">
        <f>B30*D30</f>
        <v>9.5542034203420432</v>
      </c>
    </row>
    <row r="31" spans="1:13" x14ac:dyDescent="0.2">
      <c r="A31">
        <v>21.47</v>
      </c>
      <c r="B31">
        <v>367.3</v>
      </c>
      <c r="C31">
        <f t="shared" si="6"/>
        <v>0.33999999999999986</v>
      </c>
      <c r="D31">
        <f t="shared" si="7"/>
        <v>3.0603060306030591E-2</v>
      </c>
      <c r="E31">
        <f t="shared" si="1"/>
        <v>2.2384338433843382E-2</v>
      </c>
      <c r="K31">
        <f>B31*D31</f>
        <v>11.240504050405036</v>
      </c>
    </row>
    <row r="32" spans="1:13" x14ac:dyDescent="0.2">
      <c r="A32">
        <v>21.48</v>
      </c>
      <c r="B32">
        <v>394.48</v>
      </c>
      <c r="C32">
        <f t="shared" si="6"/>
        <v>0.35000000000000142</v>
      </c>
      <c r="D32">
        <f t="shared" si="7"/>
        <v>3.1503150315031633E-2</v>
      </c>
      <c r="E32">
        <f t="shared" si="1"/>
        <v>2.2719171917191767E-2</v>
      </c>
      <c r="K32">
        <f>B32*D32</f>
        <v>12.427362736273679</v>
      </c>
    </row>
    <row r="33" spans="1:11" x14ac:dyDescent="0.2">
      <c r="A33">
        <v>21.5</v>
      </c>
      <c r="B33">
        <v>403.71</v>
      </c>
      <c r="C33">
        <f t="shared" si="6"/>
        <v>0.37000000000000099</v>
      </c>
      <c r="D33">
        <f t="shared" si="7"/>
        <v>3.3303330333033392E-2</v>
      </c>
      <c r="E33">
        <f t="shared" si="1"/>
        <v>2.3388838883888423E-2</v>
      </c>
      <c r="K33">
        <f>B33*D33</f>
        <v>13.444887488748909</v>
      </c>
    </row>
    <row r="34" spans="1:11" x14ac:dyDescent="0.2">
      <c r="A34">
        <v>21.52</v>
      </c>
      <c r="B34">
        <v>390.21</v>
      </c>
      <c r="C34">
        <f t="shared" ref="C34:C65" si="8">A34-21.13</f>
        <v>0.39000000000000057</v>
      </c>
      <c r="D34">
        <f t="shared" si="7"/>
        <v>3.5103510351035157E-2</v>
      </c>
      <c r="E34">
        <f t="shared" si="1"/>
        <v>2.4058505850585075E-2</v>
      </c>
      <c r="K34">
        <f>B34*D34</f>
        <v>13.697740774077428</v>
      </c>
    </row>
    <row r="35" spans="1:11" x14ac:dyDescent="0.2">
      <c r="A35">
        <v>21.53</v>
      </c>
      <c r="B35">
        <v>354.74</v>
      </c>
      <c r="C35">
        <f t="shared" si="8"/>
        <v>0.40000000000000213</v>
      </c>
      <c r="D35">
        <f t="shared" si="7"/>
        <v>3.6003600360036199E-2</v>
      </c>
      <c r="E35">
        <f t="shared" si="1"/>
        <v>2.4393339333933464E-2</v>
      </c>
      <c r="K35">
        <f>B35*D35</f>
        <v>12.771917191719242</v>
      </c>
    </row>
    <row r="36" spans="1:11" x14ac:dyDescent="0.2">
      <c r="A36">
        <v>21.55</v>
      </c>
      <c r="B36">
        <v>302.64</v>
      </c>
      <c r="C36">
        <f t="shared" si="8"/>
        <v>0.42000000000000171</v>
      </c>
      <c r="D36">
        <f t="shared" si="7"/>
        <v>3.7803780378037957E-2</v>
      </c>
      <c r="E36">
        <f t="shared" si="1"/>
        <v>2.5063006300630117E-2</v>
      </c>
      <c r="K36">
        <f>B36*D36</f>
        <v>11.440936093609407</v>
      </c>
    </row>
    <row r="37" spans="1:11" x14ac:dyDescent="0.2">
      <c r="A37">
        <v>21.57</v>
      </c>
      <c r="B37">
        <v>241.83</v>
      </c>
      <c r="C37">
        <f t="shared" si="8"/>
        <v>0.44000000000000128</v>
      </c>
      <c r="D37">
        <f t="shared" si="7"/>
        <v>3.9603960396039722E-2</v>
      </c>
      <c r="E37">
        <f t="shared" si="1"/>
        <v>2.5732673267326776E-2</v>
      </c>
      <c r="K37">
        <f>B37*D37</f>
        <v>9.5774257425742864</v>
      </c>
    </row>
    <row r="38" spans="1:11" x14ac:dyDescent="0.2">
      <c r="A38">
        <v>21.58</v>
      </c>
      <c r="B38">
        <v>181.13</v>
      </c>
      <c r="C38">
        <f t="shared" si="8"/>
        <v>0.44999999999999929</v>
      </c>
      <c r="D38">
        <f t="shared" si="7"/>
        <v>4.0504050405040445E-2</v>
      </c>
      <c r="E38">
        <f t="shared" si="1"/>
        <v>2.6067506750675047E-2</v>
      </c>
      <c r="K38">
        <f>B38*D38</f>
        <v>7.3364986498649758</v>
      </c>
    </row>
    <row r="39" spans="1:11" x14ac:dyDescent="0.2">
      <c r="A39">
        <v>21.6</v>
      </c>
      <c r="B39">
        <v>127.64</v>
      </c>
      <c r="C39">
        <f t="shared" si="8"/>
        <v>0.47000000000000242</v>
      </c>
      <c r="D39">
        <f t="shared" si="7"/>
        <v>4.2304230423042523E-2</v>
      </c>
      <c r="E39">
        <f t="shared" si="1"/>
        <v>2.6737173717371818E-2</v>
      </c>
      <c r="K39">
        <f>B39*D39</f>
        <v>5.3997119711971475</v>
      </c>
    </row>
    <row r="40" spans="1:11" x14ac:dyDescent="0.2">
      <c r="A40">
        <v>21.62</v>
      </c>
      <c r="B40">
        <v>84.97</v>
      </c>
      <c r="C40">
        <f t="shared" si="8"/>
        <v>0.49000000000000199</v>
      </c>
      <c r="D40">
        <f t="shared" si="7"/>
        <v>4.4104410441044288E-2</v>
      </c>
      <c r="E40">
        <f t="shared" si="1"/>
        <v>2.7406840684068474E-2</v>
      </c>
      <c r="K40">
        <f>B40*D40</f>
        <v>3.7475517551755333</v>
      </c>
    </row>
    <row r="41" spans="1:11" x14ac:dyDescent="0.2">
      <c r="A41">
        <v>21.63</v>
      </c>
      <c r="B41">
        <v>53.99</v>
      </c>
      <c r="C41">
        <f t="shared" si="8"/>
        <v>0.5</v>
      </c>
      <c r="D41">
        <f t="shared" si="7"/>
        <v>4.5004500450045004E-2</v>
      </c>
      <c r="E41">
        <f t="shared" si="1"/>
        <v>2.7741674167416741E-2</v>
      </c>
      <c r="K41">
        <f>B41*D41</f>
        <v>2.4297929792979298</v>
      </c>
    </row>
    <row r="42" spans="1:11" x14ac:dyDescent="0.2">
      <c r="A42">
        <v>21.65</v>
      </c>
      <c r="B42">
        <v>33.58</v>
      </c>
      <c r="C42">
        <f t="shared" si="8"/>
        <v>0.51999999999999957</v>
      </c>
      <c r="D42">
        <f t="shared" si="7"/>
        <v>4.6804680468046769E-2</v>
      </c>
      <c r="E42">
        <f t="shared" si="1"/>
        <v>2.8411341134113397E-2</v>
      </c>
      <c r="K42">
        <f>B42*D42</f>
        <v>1.5717011701170105</v>
      </c>
    </row>
    <row r="43" spans="1:11" x14ac:dyDescent="0.2">
      <c r="A43">
        <v>21.67</v>
      </c>
      <c r="B43">
        <v>21.72</v>
      </c>
      <c r="C43">
        <f t="shared" si="8"/>
        <v>0.5400000000000027</v>
      </c>
      <c r="D43">
        <f t="shared" si="7"/>
        <v>4.8604860486048854E-2</v>
      </c>
      <c r="E43">
        <f t="shared" si="1"/>
        <v>2.9081008100810171E-2</v>
      </c>
      <c r="K43">
        <f t="shared" ref="K43:K67" si="9">B43*D43</f>
        <v>1.055697569756981</v>
      </c>
    </row>
    <row r="44" spans="1:11" x14ac:dyDescent="0.2">
      <c r="A44">
        <v>21.68</v>
      </c>
      <c r="B44">
        <v>15.65</v>
      </c>
      <c r="C44">
        <f t="shared" si="8"/>
        <v>0.55000000000000071</v>
      </c>
      <c r="D44">
        <f t="shared" si="7"/>
        <v>4.950495049504957E-2</v>
      </c>
      <c r="E44">
        <f t="shared" si="1"/>
        <v>2.9415841584158438E-2</v>
      </c>
      <c r="K44">
        <f t="shared" si="9"/>
        <v>0.77475247524752577</v>
      </c>
    </row>
    <row r="45" spans="1:11" x14ac:dyDescent="0.2">
      <c r="A45">
        <v>21.7</v>
      </c>
      <c r="B45">
        <v>12.84</v>
      </c>
      <c r="C45">
        <f t="shared" si="8"/>
        <v>0.57000000000000028</v>
      </c>
      <c r="D45">
        <f t="shared" si="7"/>
        <v>5.1305130513051335E-2</v>
      </c>
      <c r="E45">
        <f t="shared" si="1"/>
        <v>3.0085508550855095E-2</v>
      </c>
      <c r="K45">
        <f t="shared" si="9"/>
        <v>0.65875787578757916</v>
      </c>
    </row>
    <row r="46" spans="1:11" x14ac:dyDescent="0.2">
      <c r="A46">
        <v>21.72</v>
      </c>
      <c r="B46">
        <v>11.95</v>
      </c>
      <c r="C46">
        <f t="shared" si="8"/>
        <v>0.58999999999999986</v>
      </c>
      <c r="D46">
        <f t="shared" si="7"/>
        <v>5.3105310531053093E-2</v>
      </c>
      <c r="E46">
        <f t="shared" si="1"/>
        <v>3.0755175517551751E-2</v>
      </c>
      <c r="K46">
        <f t="shared" si="9"/>
        <v>0.63460846084608447</v>
      </c>
    </row>
    <row r="47" spans="1:11" x14ac:dyDescent="0.2">
      <c r="A47">
        <v>25.22</v>
      </c>
      <c r="B47">
        <v>5.51</v>
      </c>
      <c r="C47">
        <f t="shared" si="8"/>
        <v>4.09</v>
      </c>
      <c r="D47">
        <f t="shared" si="7"/>
        <v>0.36813681368136814</v>
      </c>
      <c r="E47">
        <f t="shared" si="1"/>
        <v>0.14794689468946895</v>
      </c>
      <c r="K47">
        <f t="shared" si="9"/>
        <v>2.0284338433843385</v>
      </c>
    </row>
    <row r="48" spans="1:11" x14ac:dyDescent="0.2">
      <c r="A48">
        <v>25.23</v>
      </c>
      <c r="B48">
        <v>9.5</v>
      </c>
      <c r="C48">
        <f t="shared" si="8"/>
        <v>4.1000000000000014</v>
      </c>
      <c r="D48">
        <f t="shared" si="7"/>
        <v>0.36903690369036918</v>
      </c>
      <c r="E48">
        <f t="shared" si="1"/>
        <v>0.14828172817281735</v>
      </c>
      <c r="K48">
        <f t="shared" si="9"/>
        <v>3.5058505850585071</v>
      </c>
    </row>
    <row r="49" spans="1:11" x14ac:dyDescent="0.2">
      <c r="A49">
        <v>25.25</v>
      </c>
      <c r="B49">
        <v>13.93</v>
      </c>
      <c r="C49">
        <f t="shared" si="8"/>
        <v>4.120000000000001</v>
      </c>
      <c r="D49">
        <f t="shared" si="7"/>
        <v>0.37083708370837093</v>
      </c>
      <c r="E49">
        <f t="shared" si="1"/>
        <v>0.148951395139514</v>
      </c>
      <c r="K49">
        <f t="shared" si="9"/>
        <v>5.1657605760576066</v>
      </c>
    </row>
    <row r="50" spans="1:11" x14ac:dyDescent="0.2">
      <c r="A50">
        <v>25.27</v>
      </c>
      <c r="B50">
        <v>19.62</v>
      </c>
      <c r="C50">
        <f t="shared" si="8"/>
        <v>4.1400000000000006</v>
      </c>
      <c r="D50">
        <f t="shared" si="7"/>
        <v>0.37263726372637268</v>
      </c>
      <c r="E50">
        <f t="shared" si="1"/>
        <v>0.14962106210621065</v>
      </c>
      <c r="K50">
        <f t="shared" si="9"/>
        <v>7.3111431143114327</v>
      </c>
    </row>
    <row r="51" spans="1:11" x14ac:dyDescent="0.2">
      <c r="A51">
        <v>25.28</v>
      </c>
      <c r="B51">
        <v>26.67</v>
      </c>
      <c r="C51">
        <f t="shared" si="8"/>
        <v>4.1500000000000021</v>
      </c>
      <c r="D51">
        <f t="shared" si="7"/>
        <v>0.37353735373537372</v>
      </c>
      <c r="E51">
        <f t="shared" si="1"/>
        <v>0.14995589558955905</v>
      </c>
      <c r="K51">
        <f t="shared" si="9"/>
        <v>9.9622412241224172</v>
      </c>
    </row>
    <row r="52" spans="1:11" x14ac:dyDescent="0.2">
      <c r="A52">
        <v>25.3</v>
      </c>
      <c r="B52">
        <v>35</v>
      </c>
      <c r="C52">
        <f t="shared" si="8"/>
        <v>4.1700000000000017</v>
      </c>
      <c r="D52">
        <f t="shared" si="7"/>
        <v>0.37533753375337553</v>
      </c>
      <c r="E52">
        <f t="shared" si="1"/>
        <v>0.1506255625562557</v>
      </c>
      <c r="K52">
        <f t="shared" si="9"/>
        <v>13.136813681368144</v>
      </c>
    </row>
    <row r="53" spans="1:11" x14ac:dyDescent="0.2">
      <c r="A53">
        <v>25.32</v>
      </c>
      <c r="B53">
        <v>45.02</v>
      </c>
      <c r="C53">
        <f t="shared" si="8"/>
        <v>4.1900000000000013</v>
      </c>
      <c r="D53">
        <f t="shared" si="7"/>
        <v>0.37713771377137728</v>
      </c>
      <c r="E53">
        <f t="shared" si="1"/>
        <v>0.15129522952295235</v>
      </c>
      <c r="K53">
        <f t="shared" si="9"/>
        <v>16.978739873987408</v>
      </c>
    </row>
    <row r="54" spans="1:11" x14ac:dyDescent="0.2">
      <c r="A54">
        <v>25.33</v>
      </c>
      <c r="B54">
        <v>57.09</v>
      </c>
      <c r="C54">
        <f t="shared" si="8"/>
        <v>4.1999999999999993</v>
      </c>
      <c r="D54">
        <f t="shared" si="7"/>
        <v>0.37803780378037799</v>
      </c>
      <c r="E54">
        <f t="shared" si="1"/>
        <v>0.15163006300630061</v>
      </c>
      <c r="K54">
        <f t="shared" si="9"/>
        <v>21.582178217821781</v>
      </c>
    </row>
    <row r="55" spans="1:11" x14ac:dyDescent="0.2">
      <c r="A55">
        <v>25.35</v>
      </c>
      <c r="B55">
        <v>70.8</v>
      </c>
      <c r="C55">
        <f t="shared" si="8"/>
        <v>4.2200000000000024</v>
      </c>
      <c r="D55">
        <f t="shared" si="7"/>
        <v>0.37983798379838007</v>
      </c>
      <c r="E55">
        <f t="shared" si="1"/>
        <v>0.1522997299729974</v>
      </c>
      <c r="K55">
        <f t="shared" si="9"/>
        <v>26.892529252925307</v>
      </c>
    </row>
    <row r="56" spans="1:11" x14ac:dyDescent="0.2">
      <c r="A56">
        <v>25.37</v>
      </c>
      <c r="B56">
        <v>85.35</v>
      </c>
      <c r="C56">
        <f t="shared" si="8"/>
        <v>4.240000000000002</v>
      </c>
      <c r="D56">
        <f t="shared" si="7"/>
        <v>0.38163816381638183</v>
      </c>
      <c r="E56">
        <f t="shared" si="1"/>
        <v>0.15296939693969405</v>
      </c>
      <c r="K56">
        <f t="shared" si="9"/>
        <v>32.572817281728184</v>
      </c>
    </row>
    <row r="57" spans="1:11" x14ac:dyDescent="0.2">
      <c r="A57">
        <v>25.38</v>
      </c>
      <c r="B57">
        <v>99.89</v>
      </c>
      <c r="C57">
        <f t="shared" si="8"/>
        <v>4.25</v>
      </c>
      <c r="D57">
        <f t="shared" si="7"/>
        <v>0.38253825382538253</v>
      </c>
      <c r="E57">
        <f t="shared" si="1"/>
        <v>0.15330423042304231</v>
      </c>
      <c r="K57">
        <f t="shared" si="9"/>
        <v>38.21174617461746</v>
      </c>
    </row>
    <row r="58" spans="1:11" x14ac:dyDescent="0.2">
      <c r="A58">
        <v>25.4</v>
      </c>
      <c r="B58">
        <v>113.85</v>
      </c>
      <c r="C58">
        <f t="shared" si="8"/>
        <v>4.2699999999999996</v>
      </c>
      <c r="D58">
        <f t="shared" si="7"/>
        <v>0.38433843384338434</v>
      </c>
      <c r="E58">
        <f t="shared" si="1"/>
        <v>0.15397389738973899</v>
      </c>
      <c r="K58">
        <f t="shared" si="9"/>
        <v>43.756930693069307</v>
      </c>
    </row>
    <row r="59" spans="1:11" x14ac:dyDescent="0.2">
      <c r="A59">
        <v>25.42</v>
      </c>
      <c r="B59">
        <v>127.27</v>
      </c>
      <c r="C59">
        <f t="shared" si="8"/>
        <v>4.2900000000000027</v>
      </c>
      <c r="D59">
        <f t="shared" si="7"/>
        <v>0.38613861386138643</v>
      </c>
      <c r="E59">
        <f t="shared" si="1"/>
        <v>0.15464356435643575</v>
      </c>
      <c r="K59">
        <f t="shared" si="9"/>
        <v>49.143861386138646</v>
      </c>
    </row>
    <row r="60" spans="1:11" x14ac:dyDescent="0.2">
      <c r="A60">
        <v>25.43</v>
      </c>
      <c r="B60">
        <v>140.34</v>
      </c>
      <c r="C60">
        <f t="shared" si="8"/>
        <v>4.3000000000000007</v>
      </c>
      <c r="D60">
        <f t="shared" si="7"/>
        <v>0.38703870387038714</v>
      </c>
      <c r="E60">
        <f t="shared" si="1"/>
        <v>0.15497839783978401</v>
      </c>
      <c r="K60">
        <f t="shared" si="9"/>
        <v>54.317011701170131</v>
      </c>
    </row>
    <row r="61" spans="1:11" x14ac:dyDescent="0.2">
      <c r="A61">
        <v>25.45</v>
      </c>
      <c r="B61">
        <v>153.36000000000001</v>
      </c>
      <c r="C61">
        <f t="shared" si="8"/>
        <v>4.32</v>
      </c>
      <c r="D61">
        <f t="shared" si="7"/>
        <v>0.38883888388838889</v>
      </c>
      <c r="E61">
        <f t="shared" si="1"/>
        <v>0.15564806480648066</v>
      </c>
      <c r="K61">
        <f t="shared" si="9"/>
        <v>59.632331233123324</v>
      </c>
    </row>
    <row r="62" spans="1:11" x14ac:dyDescent="0.2">
      <c r="A62">
        <v>25.47</v>
      </c>
      <c r="B62">
        <v>166.63</v>
      </c>
      <c r="C62">
        <f t="shared" si="8"/>
        <v>4.34</v>
      </c>
      <c r="D62">
        <f t="shared" si="7"/>
        <v>0.39063906390639064</v>
      </c>
      <c r="E62">
        <f t="shared" si="1"/>
        <v>0.15631773177317732</v>
      </c>
      <c r="K62">
        <f t="shared" si="9"/>
        <v>65.092187218721875</v>
      </c>
    </row>
    <row r="63" spans="1:11" x14ac:dyDescent="0.2">
      <c r="A63">
        <v>25.48</v>
      </c>
      <c r="B63">
        <v>178.98</v>
      </c>
      <c r="C63">
        <f t="shared" si="8"/>
        <v>4.3500000000000014</v>
      </c>
      <c r="D63">
        <f t="shared" si="7"/>
        <v>0.39153915391539168</v>
      </c>
      <c r="E63">
        <f t="shared" si="1"/>
        <v>0.15665256525652571</v>
      </c>
      <c r="K63">
        <f t="shared" si="9"/>
        <v>70.077677767776805</v>
      </c>
    </row>
    <row r="64" spans="1:11" x14ac:dyDescent="0.2">
      <c r="A64">
        <v>25.5</v>
      </c>
      <c r="B64">
        <v>188.18</v>
      </c>
      <c r="C64">
        <f t="shared" si="8"/>
        <v>4.370000000000001</v>
      </c>
      <c r="D64">
        <f t="shared" si="7"/>
        <v>0.39333933393339343</v>
      </c>
      <c r="E64">
        <f t="shared" si="1"/>
        <v>0.15732223222322236</v>
      </c>
      <c r="K64">
        <f t="shared" si="9"/>
        <v>74.018595859585972</v>
      </c>
    </row>
    <row r="65" spans="1:11" x14ac:dyDescent="0.2">
      <c r="A65">
        <v>25.52</v>
      </c>
      <c r="B65">
        <v>191.47</v>
      </c>
      <c r="C65">
        <f t="shared" si="8"/>
        <v>4.3900000000000006</v>
      </c>
      <c r="D65">
        <f t="shared" si="7"/>
        <v>0.39513951395139524</v>
      </c>
      <c r="E65">
        <f t="shared" si="1"/>
        <v>0.15799189918991904</v>
      </c>
      <c r="K65">
        <f t="shared" si="9"/>
        <v>75.65736273627364</v>
      </c>
    </row>
    <row r="66" spans="1:11" x14ac:dyDescent="0.2">
      <c r="A66">
        <v>25.53</v>
      </c>
      <c r="B66">
        <v>188.23</v>
      </c>
      <c r="C66">
        <f t="shared" ref="C66:C97" si="10">A66-21.13</f>
        <v>4.4000000000000021</v>
      </c>
      <c r="D66">
        <f t="shared" si="7"/>
        <v>0.39603960396039622</v>
      </c>
      <c r="E66">
        <f t="shared" si="1"/>
        <v>0.15832673267326741</v>
      </c>
      <c r="K66">
        <f t="shared" si="9"/>
        <v>74.546534653465372</v>
      </c>
    </row>
    <row r="67" spans="1:11" x14ac:dyDescent="0.2">
      <c r="A67">
        <v>25.55</v>
      </c>
      <c r="B67">
        <v>178.76</v>
      </c>
      <c r="C67">
        <f t="shared" si="10"/>
        <v>4.4200000000000017</v>
      </c>
      <c r="D67">
        <f t="shared" ref="D67:D108" si="11">C67/11.11</f>
        <v>0.39783978397839803</v>
      </c>
      <c r="E67">
        <f t="shared" ref="E67:E108" si="12">D67*0.372+0.011</f>
        <v>0.15899639963996406</v>
      </c>
      <c r="K67">
        <f t="shared" si="9"/>
        <v>71.117839783978425</v>
      </c>
    </row>
    <row r="68" spans="1:11" x14ac:dyDescent="0.2">
      <c r="A68">
        <v>25.57</v>
      </c>
      <c r="B68">
        <v>163.43</v>
      </c>
      <c r="C68">
        <f t="shared" si="10"/>
        <v>4.4400000000000013</v>
      </c>
      <c r="D68">
        <f t="shared" si="11"/>
        <v>0.39963996399639978</v>
      </c>
      <c r="E68">
        <f t="shared" si="12"/>
        <v>0.15966606660666072</v>
      </c>
      <c r="K68">
        <f t="shared" ref="K68:K108" si="13">B68*D68</f>
        <v>65.313159315931614</v>
      </c>
    </row>
    <row r="69" spans="1:11" x14ac:dyDescent="0.2">
      <c r="A69">
        <v>25.58</v>
      </c>
      <c r="B69">
        <v>145.13999999999999</v>
      </c>
      <c r="C69">
        <f t="shared" si="10"/>
        <v>4.4499999999999993</v>
      </c>
      <c r="D69">
        <f t="shared" si="11"/>
        <v>0.40054005400540049</v>
      </c>
      <c r="E69">
        <f t="shared" si="12"/>
        <v>0.160000900090009</v>
      </c>
      <c r="K69">
        <f t="shared" si="13"/>
        <v>58.134383438343825</v>
      </c>
    </row>
    <row r="70" spans="1:11" x14ac:dyDescent="0.2">
      <c r="A70">
        <v>25.6</v>
      </c>
      <c r="B70">
        <v>126.39</v>
      </c>
      <c r="C70">
        <f t="shared" si="10"/>
        <v>4.4700000000000024</v>
      </c>
      <c r="D70">
        <f t="shared" si="11"/>
        <v>0.40234023402340258</v>
      </c>
      <c r="E70">
        <f t="shared" si="12"/>
        <v>0.16067056705670577</v>
      </c>
      <c r="K70">
        <f t="shared" si="13"/>
        <v>50.851782178217853</v>
      </c>
    </row>
    <row r="71" spans="1:11" x14ac:dyDescent="0.2">
      <c r="A71">
        <v>25.62</v>
      </c>
      <c r="B71">
        <v>109.13</v>
      </c>
      <c r="C71">
        <f t="shared" si="10"/>
        <v>4.490000000000002</v>
      </c>
      <c r="D71">
        <f t="shared" si="11"/>
        <v>0.40414041404140433</v>
      </c>
      <c r="E71">
        <f t="shared" si="12"/>
        <v>0.16134023402340242</v>
      </c>
      <c r="K71">
        <f t="shared" si="13"/>
        <v>44.103843384338454</v>
      </c>
    </row>
    <row r="72" spans="1:11" x14ac:dyDescent="0.2">
      <c r="A72">
        <v>25.63</v>
      </c>
      <c r="B72">
        <v>94.73</v>
      </c>
      <c r="C72">
        <f t="shared" si="10"/>
        <v>4.5</v>
      </c>
      <c r="D72">
        <f t="shared" si="11"/>
        <v>0.40504050405040504</v>
      </c>
      <c r="E72">
        <f t="shared" si="12"/>
        <v>0.16167506750675067</v>
      </c>
      <c r="K72">
        <f t="shared" si="13"/>
        <v>38.36948694869487</v>
      </c>
    </row>
    <row r="73" spans="1:11" x14ac:dyDescent="0.2">
      <c r="A73">
        <v>25.65</v>
      </c>
      <c r="B73">
        <v>83.52</v>
      </c>
      <c r="C73">
        <f t="shared" si="10"/>
        <v>4.5199999999999996</v>
      </c>
      <c r="D73">
        <f t="shared" si="11"/>
        <v>0.40684068406840684</v>
      </c>
      <c r="E73">
        <f t="shared" si="12"/>
        <v>0.16234473447344736</v>
      </c>
      <c r="K73">
        <f t="shared" si="13"/>
        <v>33.979333933393335</v>
      </c>
    </row>
    <row r="74" spans="1:11" x14ac:dyDescent="0.2">
      <c r="A74">
        <v>25.67</v>
      </c>
      <c r="B74">
        <v>74.38</v>
      </c>
      <c r="C74">
        <f t="shared" si="10"/>
        <v>4.5400000000000027</v>
      </c>
      <c r="D74">
        <f t="shared" si="11"/>
        <v>0.40864086408640893</v>
      </c>
      <c r="E74">
        <f t="shared" si="12"/>
        <v>0.16301440144014412</v>
      </c>
      <c r="K74">
        <f t="shared" si="13"/>
        <v>30.394707470747093</v>
      </c>
    </row>
    <row r="75" spans="1:11" x14ac:dyDescent="0.2">
      <c r="A75">
        <v>25.68</v>
      </c>
      <c r="B75">
        <v>65.78</v>
      </c>
      <c r="C75">
        <f t="shared" si="10"/>
        <v>4.5500000000000007</v>
      </c>
      <c r="D75">
        <f t="shared" si="11"/>
        <v>0.40954095409540964</v>
      </c>
      <c r="E75">
        <f t="shared" si="12"/>
        <v>0.1633492349234924</v>
      </c>
      <c r="K75">
        <f t="shared" si="13"/>
        <v>26.939603960396045</v>
      </c>
    </row>
    <row r="76" spans="1:11" x14ac:dyDescent="0.2">
      <c r="A76">
        <v>25.7</v>
      </c>
      <c r="B76">
        <v>57.57</v>
      </c>
      <c r="C76">
        <f t="shared" si="10"/>
        <v>4.57</v>
      </c>
      <c r="D76">
        <f t="shared" si="11"/>
        <v>0.41134113411341139</v>
      </c>
      <c r="E76">
        <f t="shared" si="12"/>
        <v>0.16401890189018906</v>
      </c>
      <c r="K76">
        <f t="shared" si="13"/>
        <v>23.680909090909093</v>
      </c>
    </row>
    <row r="77" spans="1:11" x14ac:dyDescent="0.2">
      <c r="A77">
        <v>25.72</v>
      </c>
      <c r="B77">
        <v>49.41</v>
      </c>
      <c r="C77">
        <f t="shared" si="10"/>
        <v>4.59</v>
      </c>
      <c r="D77">
        <f t="shared" si="11"/>
        <v>0.41314131413141314</v>
      </c>
      <c r="E77">
        <f t="shared" si="12"/>
        <v>0.16468856885688571</v>
      </c>
      <c r="K77">
        <f t="shared" si="13"/>
        <v>20.413312331233122</v>
      </c>
    </row>
    <row r="78" spans="1:11" x14ac:dyDescent="0.2">
      <c r="A78">
        <v>25.73</v>
      </c>
      <c r="B78">
        <v>41.04</v>
      </c>
      <c r="C78">
        <f t="shared" si="10"/>
        <v>4.6000000000000014</v>
      </c>
      <c r="D78">
        <f t="shared" si="11"/>
        <v>0.41404140414041418</v>
      </c>
      <c r="E78">
        <f t="shared" si="12"/>
        <v>0.16502340234023408</v>
      </c>
      <c r="K78">
        <f t="shared" si="13"/>
        <v>16.992259225922599</v>
      </c>
    </row>
    <row r="79" spans="1:11" x14ac:dyDescent="0.2">
      <c r="A79">
        <v>25.75</v>
      </c>
      <c r="B79">
        <v>33.47</v>
      </c>
      <c r="C79">
        <f t="shared" si="10"/>
        <v>4.620000000000001</v>
      </c>
      <c r="D79">
        <f t="shared" si="11"/>
        <v>0.41584158415841593</v>
      </c>
      <c r="E79">
        <f t="shared" si="12"/>
        <v>0.16569306930693073</v>
      </c>
      <c r="K79">
        <f t="shared" si="13"/>
        <v>13.91821782178218</v>
      </c>
    </row>
    <row r="80" spans="1:11" x14ac:dyDescent="0.2">
      <c r="A80">
        <v>25.77</v>
      </c>
      <c r="B80">
        <v>27.81</v>
      </c>
      <c r="C80">
        <f t="shared" si="10"/>
        <v>4.6400000000000006</v>
      </c>
      <c r="D80">
        <f t="shared" si="11"/>
        <v>0.41764176417641774</v>
      </c>
      <c r="E80">
        <f t="shared" si="12"/>
        <v>0.16636273627362741</v>
      </c>
      <c r="K80">
        <f t="shared" si="13"/>
        <v>11.614617461746176</v>
      </c>
    </row>
    <row r="81" spans="1:11" x14ac:dyDescent="0.2">
      <c r="A81">
        <v>25.78</v>
      </c>
      <c r="B81">
        <v>24.49</v>
      </c>
      <c r="C81">
        <f t="shared" si="10"/>
        <v>4.6500000000000021</v>
      </c>
      <c r="D81">
        <f t="shared" si="11"/>
        <v>0.41854185418541878</v>
      </c>
      <c r="E81">
        <f t="shared" si="12"/>
        <v>0.16669756975697581</v>
      </c>
      <c r="K81">
        <f t="shared" si="13"/>
        <v>10.250090009000905</v>
      </c>
    </row>
    <row r="82" spans="1:11" x14ac:dyDescent="0.2">
      <c r="A82">
        <v>25.8</v>
      </c>
      <c r="B82">
        <v>23.37</v>
      </c>
      <c r="C82">
        <f t="shared" si="10"/>
        <v>4.6700000000000017</v>
      </c>
      <c r="D82">
        <f t="shared" si="11"/>
        <v>0.42034203420342053</v>
      </c>
      <c r="E82">
        <f t="shared" si="12"/>
        <v>0.16736723672367246</v>
      </c>
      <c r="K82">
        <f t="shared" si="13"/>
        <v>9.8233933393339381</v>
      </c>
    </row>
    <row r="83" spans="1:11" x14ac:dyDescent="0.2">
      <c r="A83">
        <v>25.82</v>
      </c>
      <c r="B83">
        <v>24.24</v>
      </c>
      <c r="C83">
        <f t="shared" si="10"/>
        <v>4.6900000000000013</v>
      </c>
      <c r="D83">
        <f t="shared" si="11"/>
        <v>0.42214221422142229</v>
      </c>
      <c r="E83">
        <f t="shared" si="12"/>
        <v>0.16803690369036911</v>
      </c>
      <c r="K83">
        <f t="shared" si="13"/>
        <v>10.232727272727276</v>
      </c>
    </row>
    <row r="84" spans="1:11" x14ac:dyDescent="0.2">
      <c r="A84">
        <v>25.83</v>
      </c>
      <c r="B84">
        <v>26.97</v>
      </c>
      <c r="C84">
        <f t="shared" si="10"/>
        <v>4.6999999999999993</v>
      </c>
      <c r="D84">
        <f t="shared" si="11"/>
        <v>0.42304230423042299</v>
      </c>
      <c r="E84">
        <f t="shared" si="12"/>
        <v>0.16837173717371737</v>
      </c>
      <c r="K84">
        <f t="shared" si="13"/>
        <v>11.409450945094507</v>
      </c>
    </row>
    <row r="85" spans="1:11" x14ac:dyDescent="0.2">
      <c r="A85">
        <v>25.85</v>
      </c>
      <c r="B85">
        <v>31.04</v>
      </c>
      <c r="C85">
        <f t="shared" si="10"/>
        <v>4.7200000000000024</v>
      </c>
      <c r="D85">
        <f t="shared" si="11"/>
        <v>0.42484248424842508</v>
      </c>
      <c r="E85">
        <f t="shared" si="12"/>
        <v>0.16904140414041413</v>
      </c>
      <c r="K85">
        <f t="shared" si="13"/>
        <v>13.187110711071114</v>
      </c>
    </row>
    <row r="86" spans="1:11" x14ac:dyDescent="0.2">
      <c r="A86">
        <v>25.87</v>
      </c>
      <c r="B86">
        <v>35.590000000000003</v>
      </c>
      <c r="C86">
        <f t="shared" si="10"/>
        <v>4.740000000000002</v>
      </c>
      <c r="D86">
        <f t="shared" si="11"/>
        <v>0.42664266426642683</v>
      </c>
      <c r="E86">
        <f t="shared" si="12"/>
        <v>0.16971107110711078</v>
      </c>
      <c r="K86">
        <f t="shared" si="13"/>
        <v>15.184212421242131</v>
      </c>
    </row>
    <row r="87" spans="1:11" x14ac:dyDescent="0.2">
      <c r="A87">
        <v>25.88</v>
      </c>
      <c r="B87">
        <v>39.75</v>
      </c>
      <c r="C87">
        <f t="shared" si="10"/>
        <v>4.75</v>
      </c>
      <c r="D87">
        <f t="shared" si="11"/>
        <v>0.42754275427542754</v>
      </c>
      <c r="E87">
        <f t="shared" si="12"/>
        <v>0.17004590459045904</v>
      </c>
      <c r="K87">
        <f t="shared" si="13"/>
        <v>16.994824482448244</v>
      </c>
    </row>
    <row r="88" spans="1:11" x14ac:dyDescent="0.2">
      <c r="A88">
        <v>25.9</v>
      </c>
      <c r="B88">
        <v>42.93</v>
      </c>
      <c r="C88">
        <f t="shared" si="10"/>
        <v>4.7699999999999996</v>
      </c>
      <c r="D88">
        <f t="shared" si="11"/>
        <v>0.42934293429342935</v>
      </c>
      <c r="E88">
        <f t="shared" si="12"/>
        <v>0.17071557155715572</v>
      </c>
      <c r="K88">
        <f t="shared" si="13"/>
        <v>18.431692169216923</v>
      </c>
    </row>
    <row r="89" spans="1:11" x14ac:dyDescent="0.2">
      <c r="A89">
        <v>25.92</v>
      </c>
      <c r="B89">
        <v>44.66</v>
      </c>
      <c r="C89">
        <f t="shared" si="10"/>
        <v>4.7900000000000027</v>
      </c>
      <c r="D89">
        <f t="shared" si="11"/>
        <v>0.43114311431143143</v>
      </c>
      <c r="E89">
        <f t="shared" si="12"/>
        <v>0.17138523852385251</v>
      </c>
      <c r="K89">
        <f t="shared" si="13"/>
        <v>19.254851485148528</v>
      </c>
    </row>
    <row r="90" spans="1:11" x14ac:dyDescent="0.2">
      <c r="A90">
        <v>25.93</v>
      </c>
      <c r="B90">
        <v>44.89</v>
      </c>
      <c r="C90">
        <f t="shared" si="10"/>
        <v>4.8000000000000007</v>
      </c>
      <c r="D90">
        <f t="shared" si="11"/>
        <v>0.43204320432043214</v>
      </c>
      <c r="E90">
        <f t="shared" si="12"/>
        <v>0.17172007200720077</v>
      </c>
      <c r="K90">
        <f t="shared" si="13"/>
        <v>19.394419441944198</v>
      </c>
    </row>
    <row r="91" spans="1:11" x14ac:dyDescent="0.2">
      <c r="A91">
        <v>25.95</v>
      </c>
      <c r="B91">
        <v>43.91</v>
      </c>
      <c r="C91">
        <f t="shared" si="10"/>
        <v>4.82</v>
      </c>
      <c r="D91">
        <f t="shared" si="11"/>
        <v>0.43384338433843389</v>
      </c>
      <c r="E91">
        <f t="shared" si="12"/>
        <v>0.17238973897389742</v>
      </c>
      <c r="K91">
        <f t="shared" si="13"/>
        <v>19.050063006300629</v>
      </c>
    </row>
    <row r="92" spans="1:11" x14ac:dyDescent="0.2">
      <c r="A92">
        <v>25.97</v>
      </c>
      <c r="B92">
        <v>42.15</v>
      </c>
      <c r="C92">
        <f t="shared" si="10"/>
        <v>4.84</v>
      </c>
      <c r="D92">
        <f t="shared" si="11"/>
        <v>0.43564356435643564</v>
      </c>
      <c r="E92">
        <f t="shared" si="12"/>
        <v>0.17305940594059407</v>
      </c>
      <c r="K92">
        <f t="shared" si="13"/>
        <v>18.36237623762376</v>
      </c>
    </row>
    <row r="93" spans="1:11" x14ac:dyDescent="0.2">
      <c r="A93">
        <v>25.98</v>
      </c>
      <c r="B93">
        <v>39.630000000000003</v>
      </c>
      <c r="C93">
        <f t="shared" si="10"/>
        <v>4.8500000000000014</v>
      </c>
      <c r="D93">
        <f t="shared" si="11"/>
        <v>0.43654365436543668</v>
      </c>
      <c r="E93">
        <f t="shared" si="12"/>
        <v>0.17339423942394244</v>
      </c>
      <c r="K93">
        <f t="shared" si="13"/>
        <v>17.300225022502257</v>
      </c>
    </row>
    <row r="94" spans="1:11" x14ac:dyDescent="0.2">
      <c r="A94">
        <v>26</v>
      </c>
      <c r="B94">
        <v>36.11</v>
      </c>
      <c r="C94">
        <f t="shared" si="10"/>
        <v>4.870000000000001</v>
      </c>
      <c r="D94">
        <f t="shared" si="11"/>
        <v>0.43834383438343844</v>
      </c>
      <c r="E94">
        <f t="shared" si="12"/>
        <v>0.17406390639063909</v>
      </c>
      <c r="K94">
        <f t="shared" si="13"/>
        <v>15.828595859585961</v>
      </c>
    </row>
    <row r="95" spans="1:11" x14ac:dyDescent="0.2">
      <c r="A95">
        <v>26.02</v>
      </c>
      <c r="B95">
        <v>31.85</v>
      </c>
      <c r="C95">
        <f t="shared" si="10"/>
        <v>4.8900000000000006</v>
      </c>
      <c r="D95">
        <f t="shared" si="11"/>
        <v>0.44014401440144024</v>
      </c>
      <c r="E95">
        <f t="shared" si="12"/>
        <v>0.17473357335733578</v>
      </c>
      <c r="K95">
        <f t="shared" si="13"/>
        <v>14.018586858685872</v>
      </c>
    </row>
    <row r="96" spans="1:11" x14ac:dyDescent="0.2">
      <c r="A96">
        <v>26.03</v>
      </c>
      <c r="B96">
        <v>27.16</v>
      </c>
      <c r="C96">
        <f t="shared" si="10"/>
        <v>4.9000000000000021</v>
      </c>
      <c r="D96">
        <f t="shared" si="11"/>
        <v>0.44104410441044128</v>
      </c>
      <c r="E96">
        <f t="shared" si="12"/>
        <v>0.17506840684068417</v>
      </c>
      <c r="K96">
        <f t="shared" si="13"/>
        <v>11.978757875787585</v>
      </c>
    </row>
    <row r="97" spans="1:11" x14ac:dyDescent="0.2">
      <c r="A97">
        <v>26.05</v>
      </c>
      <c r="B97">
        <v>22.74</v>
      </c>
      <c r="C97">
        <f t="shared" si="10"/>
        <v>4.9200000000000017</v>
      </c>
      <c r="D97">
        <f t="shared" si="11"/>
        <v>0.44284428442844304</v>
      </c>
      <c r="E97">
        <f t="shared" si="12"/>
        <v>0.17573807380738082</v>
      </c>
      <c r="K97">
        <f t="shared" si="13"/>
        <v>10.070279027902794</v>
      </c>
    </row>
    <row r="98" spans="1:11" x14ac:dyDescent="0.2">
      <c r="A98">
        <v>26.07</v>
      </c>
      <c r="B98">
        <v>18.97</v>
      </c>
      <c r="C98">
        <f t="shared" ref="C98:C108" si="14">A98-21.13</f>
        <v>4.9400000000000013</v>
      </c>
      <c r="D98">
        <f t="shared" si="11"/>
        <v>0.44464446444644479</v>
      </c>
      <c r="E98">
        <f t="shared" si="12"/>
        <v>0.17640774077407748</v>
      </c>
      <c r="K98">
        <f t="shared" si="13"/>
        <v>8.4349054905490579</v>
      </c>
    </row>
    <row r="99" spans="1:11" x14ac:dyDescent="0.2">
      <c r="A99">
        <v>26.08</v>
      </c>
      <c r="B99">
        <v>15.84</v>
      </c>
      <c r="C99">
        <f t="shared" si="14"/>
        <v>4.9499999999999993</v>
      </c>
      <c r="D99">
        <f t="shared" si="11"/>
        <v>0.4455445544554455</v>
      </c>
      <c r="E99">
        <f t="shared" si="12"/>
        <v>0.17674257425742573</v>
      </c>
      <c r="K99">
        <f t="shared" si="13"/>
        <v>7.0574257425742566</v>
      </c>
    </row>
    <row r="100" spans="1:11" x14ac:dyDescent="0.2">
      <c r="A100">
        <v>26.1</v>
      </c>
      <c r="B100">
        <v>13.17</v>
      </c>
      <c r="C100">
        <f t="shared" si="14"/>
        <v>4.9700000000000024</v>
      </c>
      <c r="D100">
        <f t="shared" si="11"/>
        <v>0.44734473447344758</v>
      </c>
      <c r="E100">
        <f t="shared" si="12"/>
        <v>0.1774122412241225</v>
      </c>
      <c r="K100">
        <f t="shared" si="13"/>
        <v>5.8915301530153048</v>
      </c>
    </row>
    <row r="101" spans="1:11" x14ac:dyDescent="0.2">
      <c r="A101">
        <v>26.12</v>
      </c>
      <c r="B101">
        <v>11.16</v>
      </c>
      <c r="C101">
        <f t="shared" si="14"/>
        <v>4.990000000000002</v>
      </c>
      <c r="D101">
        <f t="shared" si="11"/>
        <v>0.44914491449144933</v>
      </c>
      <c r="E101">
        <f t="shared" si="12"/>
        <v>0.17808190819081915</v>
      </c>
      <c r="K101">
        <f t="shared" si="13"/>
        <v>5.0124572457245744</v>
      </c>
    </row>
    <row r="102" spans="1:11" x14ac:dyDescent="0.2">
      <c r="A102">
        <v>26.13</v>
      </c>
      <c r="B102">
        <v>9.9700000000000006</v>
      </c>
      <c r="C102">
        <f t="shared" si="14"/>
        <v>5</v>
      </c>
      <c r="D102">
        <f t="shared" si="11"/>
        <v>0.45004500450045004</v>
      </c>
      <c r="E102">
        <f t="shared" si="12"/>
        <v>0.17841674167416743</v>
      </c>
      <c r="K102">
        <f t="shared" si="13"/>
        <v>4.4869486948694872</v>
      </c>
    </row>
    <row r="103" spans="1:11" x14ac:dyDescent="0.2">
      <c r="A103">
        <v>26.15</v>
      </c>
      <c r="B103">
        <v>9.4499999999999993</v>
      </c>
      <c r="C103">
        <f t="shared" si="14"/>
        <v>5.0199999999999996</v>
      </c>
      <c r="D103">
        <f t="shared" si="11"/>
        <v>0.45184518451845185</v>
      </c>
      <c r="E103">
        <f t="shared" si="12"/>
        <v>0.17908640864086409</v>
      </c>
      <c r="K103">
        <f t="shared" si="13"/>
        <v>4.2699369936993694</v>
      </c>
    </row>
    <row r="104" spans="1:11" x14ac:dyDescent="0.2">
      <c r="A104">
        <v>26.17</v>
      </c>
      <c r="B104">
        <v>9.18</v>
      </c>
      <c r="C104">
        <f t="shared" si="14"/>
        <v>5.0400000000000027</v>
      </c>
      <c r="D104">
        <f t="shared" si="11"/>
        <v>0.45364536453645393</v>
      </c>
      <c r="E104">
        <f t="shared" si="12"/>
        <v>0.17975607560756088</v>
      </c>
      <c r="K104">
        <f t="shared" si="13"/>
        <v>4.1644644464446472</v>
      </c>
    </row>
    <row r="105" spans="1:11" x14ac:dyDescent="0.2">
      <c r="A105">
        <v>26.18</v>
      </c>
      <c r="B105">
        <v>8.82</v>
      </c>
      <c r="C105">
        <f t="shared" si="14"/>
        <v>5.0500000000000007</v>
      </c>
      <c r="D105">
        <f t="shared" si="11"/>
        <v>0.45454545454545464</v>
      </c>
      <c r="E105">
        <f t="shared" si="12"/>
        <v>0.18009090909090913</v>
      </c>
      <c r="K105">
        <f t="shared" si="13"/>
        <v>4.0090909090909097</v>
      </c>
    </row>
    <row r="106" spans="1:11" x14ac:dyDescent="0.2">
      <c r="A106">
        <v>26.2</v>
      </c>
      <c r="B106">
        <v>8.26</v>
      </c>
      <c r="C106">
        <f t="shared" si="14"/>
        <v>5.07</v>
      </c>
      <c r="D106">
        <f t="shared" si="11"/>
        <v>0.45634563456345639</v>
      </c>
      <c r="E106">
        <f t="shared" si="12"/>
        <v>0.18076057605760579</v>
      </c>
      <c r="K106">
        <f t="shared" si="13"/>
        <v>3.7694149414941496</v>
      </c>
    </row>
    <row r="107" spans="1:11" x14ac:dyDescent="0.2">
      <c r="A107">
        <v>26.22</v>
      </c>
      <c r="B107">
        <v>7.61</v>
      </c>
      <c r="C107">
        <f t="shared" si="14"/>
        <v>5.09</v>
      </c>
      <c r="D107">
        <f t="shared" si="11"/>
        <v>0.45814581458145814</v>
      </c>
      <c r="E107">
        <f t="shared" si="12"/>
        <v>0.18143024302430244</v>
      </c>
      <c r="K107">
        <f t="shared" si="13"/>
        <v>3.4864896489648967</v>
      </c>
    </row>
    <row r="108" spans="1:11" x14ac:dyDescent="0.2">
      <c r="A108">
        <v>26.23</v>
      </c>
      <c r="B108">
        <v>6.44</v>
      </c>
      <c r="C108">
        <f t="shared" si="14"/>
        <v>5.1000000000000014</v>
      </c>
      <c r="D108">
        <f t="shared" si="11"/>
        <v>0.45904590459045919</v>
      </c>
      <c r="E108">
        <f t="shared" si="12"/>
        <v>0.18176507650765084</v>
      </c>
      <c r="K108">
        <f t="shared" si="13"/>
        <v>2.9562556255625574</v>
      </c>
    </row>
  </sheetData>
  <sortState xmlns:xlrd2="http://schemas.microsoft.com/office/spreadsheetml/2017/richdata2" ref="T1:T38">
    <sortCondition ref="T1"/>
  </sortState>
  <pageMargins left="0.7" right="0.7" top="0.75" bottom="0.75" header="0.3" footer="0.3"/>
  <pageSetup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56255-8724-A440-B33D-E13EB84C2CE7}">
  <dimension ref="A1:M92"/>
  <sheetViews>
    <sheetView workbookViewId="0">
      <selection activeCell="M17" activeCellId="1" sqref="H3:I17 M3:M17"/>
    </sheetView>
  </sheetViews>
  <sheetFormatPr baseColWidth="10" defaultRowHeight="16" x14ac:dyDescent="0.2"/>
  <sheetData>
    <row r="1" spans="1:13" x14ac:dyDescent="0.2">
      <c r="A1" s="3" t="s">
        <v>1</v>
      </c>
      <c r="B1" s="3" t="s">
        <v>2</v>
      </c>
      <c r="C1" s="5" t="s">
        <v>3</v>
      </c>
      <c r="D1" s="4" t="s">
        <v>4</v>
      </c>
      <c r="E1" s="3" t="s">
        <v>5</v>
      </c>
      <c r="F1" t="s">
        <v>6</v>
      </c>
      <c r="G1" s="3" t="s">
        <v>11</v>
      </c>
      <c r="H1" s="1" t="s">
        <v>7</v>
      </c>
      <c r="I1" s="1" t="s">
        <v>9</v>
      </c>
      <c r="J1" s="3" t="s">
        <v>8</v>
      </c>
      <c r="K1" t="s">
        <v>0</v>
      </c>
      <c r="L1" s="3" t="s">
        <v>12</v>
      </c>
      <c r="M1" s="1" t="s">
        <v>10</v>
      </c>
    </row>
    <row r="2" spans="1:13" x14ac:dyDescent="0.2">
      <c r="A2">
        <v>20.97</v>
      </c>
      <c r="B2">
        <v>2.0299999999999998</v>
      </c>
      <c r="C2">
        <v>0</v>
      </c>
      <c r="D2">
        <f>C2/11.11</f>
        <v>0</v>
      </c>
      <c r="E2">
        <f>D2*0.372+0.011</f>
        <v>1.0999999999999999E-2</v>
      </c>
      <c r="F2">
        <v>0</v>
      </c>
      <c r="G2" s="2">
        <v>0</v>
      </c>
      <c r="K2">
        <v>0</v>
      </c>
    </row>
    <row r="3" spans="1:13" x14ac:dyDescent="0.2">
      <c r="A3">
        <v>20.98</v>
      </c>
      <c r="B3">
        <v>10.02</v>
      </c>
      <c r="C3">
        <v>0</v>
      </c>
      <c r="D3">
        <f t="shared" ref="D3:D15" si="0">C3/11.11</f>
        <v>0</v>
      </c>
      <c r="E3">
        <f t="shared" ref="E3:E66" si="1">D3*0.372+0.011</f>
        <v>1.0999999999999999E-2</v>
      </c>
      <c r="F3">
        <v>0</v>
      </c>
      <c r="G3" s="2">
        <f>G2+0.196/15</f>
        <v>1.3066666666666667E-2</v>
      </c>
      <c r="H3">
        <f>COUNTIFS(F:F,"&lt;="&amp;G3)</f>
        <v>13</v>
      </c>
      <c r="I3">
        <f>J3/SUM($J$3:$J$17)*25</f>
        <v>14.61233638458036</v>
      </c>
      <c r="J3">
        <f>SUMIFS(B:B,E:E,"&lt;="&amp;G3)</f>
        <v>7304.14</v>
      </c>
      <c r="K3">
        <v>0</v>
      </c>
      <c r="L3">
        <f>SUMIFS(K:K,E:E,"&lt;="&amp;G3)/J3</f>
        <v>8.2736698919135237E-4</v>
      </c>
      <c r="M3">
        <f>IF(ISERROR(L3),0,L3)</f>
        <v>8.2736698919135237E-4</v>
      </c>
    </row>
    <row r="4" spans="1:13" x14ac:dyDescent="0.2">
      <c r="A4">
        <v>21</v>
      </c>
      <c r="B4">
        <v>20.76</v>
      </c>
      <c r="C4">
        <v>0</v>
      </c>
      <c r="D4">
        <f t="shared" si="0"/>
        <v>0</v>
      </c>
      <c r="E4">
        <f t="shared" si="1"/>
        <v>1.0999999999999999E-2</v>
      </c>
      <c r="F4">
        <v>0</v>
      </c>
      <c r="G4" s="2">
        <f t="shared" ref="G4:G17" si="2">G3+0.196/15</f>
        <v>2.6133333333333335E-2</v>
      </c>
      <c r="H4">
        <f t="shared" ref="H4:H17" si="3">COUNTIFS(F:F,"&lt;="&amp;G4,F:F,"&gt;"&amp;G3)</f>
        <v>0</v>
      </c>
      <c r="I4">
        <f t="shared" ref="I4:I17" si="4">J4/SUM($J$3:$J$17)*25</f>
        <v>3.4128073953329445</v>
      </c>
      <c r="J4">
        <f>SUMIFS(B:B,E:E,"&lt;="&amp;G4,E:E,"&gt;"&amp;G3)</f>
        <v>1705.9300000000003</v>
      </c>
      <c r="K4">
        <v>0</v>
      </c>
      <c r="L4">
        <f>SUMIFS(K:K,E:E,"&lt;="&amp;G4,E:E,"&gt;"&amp;G3)/J4</f>
        <v>9.1136639412360814E-3</v>
      </c>
      <c r="M4">
        <f t="shared" ref="M4:M17" si="5">IF(ISERROR(L4),0,L4)</f>
        <v>9.1136639412360814E-3</v>
      </c>
    </row>
    <row r="5" spans="1:13" x14ac:dyDescent="0.2">
      <c r="A5">
        <v>21.02</v>
      </c>
      <c r="B5">
        <v>45.46</v>
      </c>
      <c r="C5">
        <v>0</v>
      </c>
      <c r="D5">
        <f t="shared" si="0"/>
        <v>0</v>
      </c>
      <c r="E5">
        <f t="shared" si="1"/>
        <v>1.0999999999999999E-2</v>
      </c>
      <c r="F5">
        <v>0</v>
      </c>
      <c r="G5" s="2">
        <f t="shared" si="2"/>
        <v>3.9199999999999999E-2</v>
      </c>
      <c r="H5">
        <f t="shared" si="3"/>
        <v>0</v>
      </c>
      <c r="I5">
        <f t="shared" si="4"/>
        <v>0</v>
      </c>
      <c r="J5">
        <f>SUMIFS(B:B,E:E,"&lt;="&amp;G5,E:E,"&gt;"&amp;G4)</f>
        <v>0</v>
      </c>
      <c r="K5">
        <v>0</v>
      </c>
      <c r="L5" t="e">
        <f>SUMIFS(K:K,E:E,"&lt;="&amp;G5,E:E,"&gt;"&amp;G4)/J5</f>
        <v>#DIV/0!</v>
      </c>
      <c r="M5">
        <f t="shared" si="5"/>
        <v>0</v>
      </c>
    </row>
    <row r="6" spans="1:13" x14ac:dyDescent="0.2">
      <c r="A6">
        <v>21.03</v>
      </c>
      <c r="B6">
        <v>91.95</v>
      </c>
      <c r="C6">
        <v>0</v>
      </c>
      <c r="D6">
        <f t="shared" si="0"/>
        <v>0</v>
      </c>
      <c r="E6">
        <f t="shared" si="1"/>
        <v>1.0999999999999999E-2</v>
      </c>
      <c r="F6">
        <v>0</v>
      </c>
      <c r="G6" s="2">
        <f t="shared" si="2"/>
        <v>5.226666666666667E-2</v>
      </c>
      <c r="H6">
        <f t="shared" si="3"/>
        <v>0</v>
      </c>
      <c r="I6">
        <f t="shared" si="4"/>
        <v>0</v>
      </c>
      <c r="J6">
        <f>SUMIFS(B:B,E:E,"&lt;="&amp;G6,E:E,"&gt;"&amp;G5)</f>
        <v>0</v>
      </c>
      <c r="K6">
        <v>0</v>
      </c>
      <c r="L6" t="e">
        <f>SUMIFS(K:K,E:E,"&lt;="&amp;G6,E:E,"&gt;"&amp;G5)/J6</f>
        <v>#DIV/0!</v>
      </c>
      <c r="M6">
        <f t="shared" si="5"/>
        <v>0</v>
      </c>
    </row>
    <row r="7" spans="1:13" x14ac:dyDescent="0.2">
      <c r="A7">
        <v>21.05</v>
      </c>
      <c r="B7">
        <v>159.52000000000001</v>
      </c>
      <c r="C7">
        <v>0</v>
      </c>
      <c r="D7">
        <f t="shared" si="0"/>
        <v>0</v>
      </c>
      <c r="E7">
        <f t="shared" si="1"/>
        <v>1.0999999999999999E-2</v>
      </c>
      <c r="F7">
        <v>6.9999999999999999E-4</v>
      </c>
      <c r="G7" s="2">
        <f t="shared" si="2"/>
        <v>6.533333333333334E-2</v>
      </c>
      <c r="H7">
        <f t="shared" si="3"/>
        <v>0</v>
      </c>
      <c r="I7">
        <f t="shared" si="4"/>
        <v>0</v>
      </c>
      <c r="J7">
        <f>SUMIFS(B:B,E:E,"&lt;="&amp;G7,E:E,"&gt;"&amp;G6)</f>
        <v>0</v>
      </c>
      <c r="K7">
        <v>0</v>
      </c>
      <c r="L7" t="e">
        <f>SUMIFS(K:K,E:E,"&lt;="&amp;G7,E:E,"&gt;"&amp;G6)/J7</f>
        <v>#DIV/0!</v>
      </c>
      <c r="M7">
        <f t="shared" si="5"/>
        <v>0</v>
      </c>
    </row>
    <row r="8" spans="1:13" x14ac:dyDescent="0.2">
      <c r="A8">
        <v>21.07</v>
      </c>
      <c r="B8">
        <v>240.08</v>
      </c>
      <c r="C8">
        <v>0</v>
      </c>
      <c r="D8">
        <f t="shared" si="0"/>
        <v>0</v>
      </c>
      <c r="E8">
        <f t="shared" si="1"/>
        <v>1.0999999999999999E-2</v>
      </c>
      <c r="F8">
        <v>6.9999999999999999E-4</v>
      </c>
      <c r="G8" s="2">
        <f t="shared" si="2"/>
        <v>7.8400000000000011E-2</v>
      </c>
      <c r="H8">
        <f t="shared" si="3"/>
        <v>0</v>
      </c>
      <c r="I8">
        <f t="shared" si="4"/>
        <v>0</v>
      </c>
      <c r="J8">
        <f>SUMIFS(B:B,E:E,"&lt;="&amp;G8,E:E,"&gt;"&amp;G7)</f>
        <v>0</v>
      </c>
      <c r="K8">
        <v>0</v>
      </c>
      <c r="L8" t="e">
        <f>SUMIFS(K:K,E:E,"&lt;="&amp;G8,E:E,"&gt;"&amp;G7)/J8</f>
        <v>#DIV/0!</v>
      </c>
      <c r="M8">
        <f t="shared" si="5"/>
        <v>0</v>
      </c>
    </row>
    <row r="9" spans="1:13" x14ac:dyDescent="0.2">
      <c r="A9">
        <v>21.08</v>
      </c>
      <c r="B9">
        <v>320.32</v>
      </c>
      <c r="C9">
        <v>0</v>
      </c>
      <c r="D9">
        <f t="shared" si="0"/>
        <v>0</v>
      </c>
      <c r="E9">
        <f t="shared" si="1"/>
        <v>1.0999999999999999E-2</v>
      </c>
      <c r="F9">
        <v>6.2899999999999996E-3</v>
      </c>
      <c r="G9" s="2">
        <f t="shared" si="2"/>
        <v>9.1466666666666682E-2</v>
      </c>
      <c r="H9">
        <f t="shared" si="3"/>
        <v>0</v>
      </c>
      <c r="I9">
        <f t="shared" si="4"/>
        <v>0</v>
      </c>
      <c r="J9">
        <f>SUMIFS(B:B,E:E,"&lt;="&amp;G9,E:E,"&gt;"&amp;G8)</f>
        <v>0</v>
      </c>
      <c r="K9">
        <v>0</v>
      </c>
      <c r="L9" t="e">
        <f>SUMIFS(K:K,E:E,"&lt;="&amp;G9,E:E,"&gt;"&amp;G8)/J9</f>
        <v>#DIV/0!</v>
      </c>
      <c r="M9">
        <f t="shared" si="5"/>
        <v>0</v>
      </c>
    </row>
    <row r="10" spans="1:13" x14ac:dyDescent="0.2">
      <c r="A10">
        <v>21.1</v>
      </c>
      <c r="B10">
        <v>393.82</v>
      </c>
      <c r="C10">
        <v>0</v>
      </c>
      <c r="D10">
        <f t="shared" si="0"/>
        <v>0</v>
      </c>
      <c r="E10">
        <f t="shared" si="1"/>
        <v>1.0999999999999999E-2</v>
      </c>
      <c r="F10">
        <v>6.2899999999999996E-3</v>
      </c>
      <c r="G10" s="2">
        <f t="shared" si="2"/>
        <v>0.10453333333333335</v>
      </c>
      <c r="H10">
        <f t="shared" si="3"/>
        <v>0</v>
      </c>
      <c r="I10">
        <f t="shared" si="4"/>
        <v>0</v>
      </c>
      <c r="J10">
        <f>SUMIFS(B:B,E:E,"&lt;="&amp;G10,E:E,"&gt;"&amp;G9)</f>
        <v>0</v>
      </c>
      <c r="K10">
        <v>0</v>
      </c>
      <c r="L10" t="e">
        <f>SUMIFS(K:K,E:E,"&lt;="&amp;G10,E:E,"&gt;"&amp;G9)/J10</f>
        <v>#DIV/0!</v>
      </c>
      <c r="M10">
        <f t="shared" si="5"/>
        <v>0</v>
      </c>
    </row>
    <row r="11" spans="1:13" x14ac:dyDescent="0.2">
      <c r="A11">
        <v>21.12</v>
      </c>
      <c r="B11">
        <v>464.52</v>
      </c>
      <c r="C11">
        <v>0</v>
      </c>
      <c r="D11">
        <f t="shared" si="0"/>
        <v>0</v>
      </c>
      <c r="E11">
        <f t="shared" si="1"/>
        <v>1.0999999999999999E-2</v>
      </c>
      <c r="F11">
        <v>8.3899999999999999E-3</v>
      </c>
      <c r="G11" s="2">
        <f t="shared" si="2"/>
        <v>0.11760000000000002</v>
      </c>
      <c r="H11">
        <f t="shared" si="3"/>
        <v>0</v>
      </c>
      <c r="I11">
        <f t="shared" si="4"/>
        <v>0</v>
      </c>
      <c r="J11">
        <f>SUMIFS(B:B,E:E,"&lt;="&amp;G11,E:E,"&gt;"&amp;G10)</f>
        <v>0</v>
      </c>
      <c r="K11">
        <v>0</v>
      </c>
      <c r="L11" t="e">
        <f>SUMIFS(K:K,E:E,"&lt;="&amp;G11,E:E,"&gt;"&amp;G10)/J11</f>
        <v>#DIV/0!</v>
      </c>
      <c r="M11">
        <f t="shared" si="5"/>
        <v>0</v>
      </c>
    </row>
    <row r="12" spans="1:13" x14ac:dyDescent="0.2">
      <c r="A12">
        <v>21.13</v>
      </c>
      <c r="B12">
        <v>540.24</v>
      </c>
      <c r="C12">
        <v>0</v>
      </c>
      <c r="D12">
        <f t="shared" si="0"/>
        <v>0</v>
      </c>
      <c r="E12">
        <f t="shared" si="1"/>
        <v>1.0999999999999999E-2</v>
      </c>
      <c r="F12">
        <v>8.3899999999999999E-3</v>
      </c>
      <c r="G12" s="2">
        <f t="shared" si="2"/>
        <v>0.13066666666666668</v>
      </c>
      <c r="H12">
        <f t="shared" si="3"/>
        <v>0</v>
      </c>
      <c r="I12">
        <f t="shared" si="4"/>
        <v>0</v>
      </c>
      <c r="J12">
        <f>SUMIFS(B:B,E:E,"&lt;="&amp;G12,E:E,"&gt;"&amp;G11)</f>
        <v>0</v>
      </c>
      <c r="K12">
        <v>0</v>
      </c>
      <c r="L12" t="e">
        <f>SUMIFS(K:K,E:E,"&lt;="&amp;G12,E:E,"&gt;"&amp;G11)/J12</f>
        <v>#DIV/0!</v>
      </c>
      <c r="M12">
        <f t="shared" si="5"/>
        <v>0</v>
      </c>
    </row>
    <row r="13" spans="1:13" x14ac:dyDescent="0.2">
      <c r="A13">
        <v>21.15</v>
      </c>
      <c r="B13">
        <v>624.48</v>
      </c>
      <c r="C13">
        <v>0</v>
      </c>
      <c r="D13">
        <f t="shared" si="0"/>
        <v>0</v>
      </c>
      <c r="E13">
        <f t="shared" si="1"/>
        <v>1.0999999999999999E-2</v>
      </c>
      <c r="F13">
        <v>1.189E-2</v>
      </c>
      <c r="G13" s="2">
        <f t="shared" si="2"/>
        <v>0.14373333333333335</v>
      </c>
      <c r="H13">
        <f t="shared" si="3"/>
        <v>0</v>
      </c>
      <c r="I13">
        <f t="shared" si="4"/>
        <v>0</v>
      </c>
      <c r="J13">
        <f>SUMIFS(B:B,E:E,"&lt;="&amp;G13,E:E,"&gt;"&amp;G12)</f>
        <v>0</v>
      </c>
      <c r="K13">
        <v>0</v>
      </c>
      <c r="L13" t="e">
        <f>SUMIFS(K:K,E:E,"&lt;="&amp;G13,E:E,"&gt;"&amp;G12)/J13</f>
        <v>#DIV/0!</v>
      </c>
      <c r="M13">
        <f t="shared" si="5"/>
        <v>0</v>
      </c>
    </row>
    <row r="14" spans="1:13" x14ac:dyDescent="0.2">
      <c r="A14">
        <v>21.17</v>
      </c>
      <c r="B14">
        <v>709.62</v>
      </c>
      <c r="C14">
        <v>0</v>
      </c>
      <c r="D14">
        <f t="shared" si="0"/>
        <v>0</v>
      </c>
      <c r="E14">
        <f t="shared" si="1"/>
        <v>1.0999999999999999E-2</v>
      </c>
      <c r="F14">
        <v>1.189E-2</v>
      </c>
      <c r="G14" s="2">
        <f t="shared" si="2"/>
        <v>0.15680000000000002</v>
      </c>
      <c r="H14">
        <f t="shared" si="3"/>
        <v>0</v>
      </c>
      <c r="I14">
        <f t="shared" si="4"/>
        <v>2.9496988363969838</v>
      </c>
      <c r="J14">
        <f>SUMIFS(B:B,E:E,"&lt;="&amp;G14,E:E,"&gt;"&amp;G13)</f>
        <v>1474.44</v>
      </c>
      <c r="K14">
        <v>0</v>
      </c>
      <c r="L14">
        <f>SUMIFS(K:K,E:E,"&lt;="&amp;G14,E:E,"&gt;"&amp;G13)/J14</f>
        <v>0.3828961373389721</v>
      </c>
      <c r="M14">
        <f t="shared" si="5"/>
        <v>0.3828961373389721</v>
      </c>
    </row>
    <row r="15" spans="1:13" x14ac:dyDescent="0.2">
      <c r="A15">
        <v>21.18</v>
      </c>
      <c r="B15">
        <v>777.4</v>
      </c>
      <c r="C15">
        <v>0</v>
      </c>
      <c r="D15">
        <f t="shared" si="0"/>
        <v>0</v>
      </c>
      <c r="E15">
        <f t="shared" si="1"/>
        <v>1.0999999999999999E-2</v>
      </c>
      <c r="F15">
        <v>0.16123999999999999</v>
      </c>
      <c r="G15" s="2">
        <f t="shared" si="2"/>
        <v>0.16986666666666669</v>
      </c>
      <c r="H15">
        <f t="shared" si="3"/>
        <v>12</v>
      </c>
      <c r="I15">
        <f t="shared" si="4"/>
        <v>2.8496510631351257</v>
      </c>
      <c r="J15">
        <f>SUMIFS(B:B,E:E,"&lt;="&amp;G15,E:E,"&gt;"&amp;G14)</f>
        <v>1424.4299999999998</v>
      </c>
      <c r="K15">
        <v>0</v>
      </c>
      <c r="L15">
        <f>SUMIFS(K:K,E:E,"&lt;="&amp;G15,E:E,"&gt;"&amp;G14)/J15</f>
        <v>0.40632900087885843</v>
      </c>
      <c r="M15">
        <f t="shared" si="5"/>
        <v>0.40632900087885843</v>
      </c>
    </row>
    <row r="16" spans="1:13" x14ac:dyDescent="0.2">
      <c r="A16">
        <v>21.2</v>
      </c>
      <c r="B16">
        <v>806.63</v>
      </c>
      <c r="C16">
        <f t="shared" ref="C16:C33" si="6">A16-21.2</f>
        <v>0</v>
      </c>
      <c r="D16">
        <f t="shared" ref="D16:D66" si="7">C16/11.11</f>
        <v>0</v>
      </c>
      <c r="E16">
        <f t="shared" si="1"/>
        <v>1.0999999999999999E-2</v>
      </c>
      <c r="F16">
        <v>0.16123999999999999</v>
      </c>
      <c r="G16" s="2">
        <f t="shared" si="2"/>
        <v>0.18293333333333336</v>
      </c>
      <c r="H16">
        <f t="shared" si="3"/>
        <v>0</v>
      </c>
      <c r="I16">
        <f t="shared" si="4"/>
        <v>1.1755063205545857</v>
      </c>
      <c r="J16">
        <f>SUMIFS(B:B,E:E,"&lt;="&amp;G16,E:E,"&gt;"&amp;G15)</f>
        <v>587.58999999999992</v>
      </c>
      <c r="K16">
        <f>B16*D16</f>
        <v>0</v>
      </c>
      <c r="L16">
        <f>SUMIFS(K:K,E:E,"&lt;="&amp;G16,E:E,"&gt;"&amp;G15)/J16</f>
        <v>0.43846736143176429</v>
      </c>
      <c r="M16">
        <f t="shared" si="5"/>
        <v>0.43846736143176429</v>
      </c>
    </row>
    <row r="17" spans="1:13" x14ac:dyDescent="0.2">
      <c r="A17">
        <v>21.22</v>
      </c>
      <c r="B17">
        <v>783.79</v>
      </c>
      <c r="C17">
        <f t="shared" si="6"/>
        <v>1.9999999999999574E-2</v>
      </c>
      <c r="D17">
        <f t="shared" si="7"/>
        <v>1.8001800180017619E-3</v>
      </c>
      <c r="E17">
        <f t="shared" si="1"/>
        <v>1.1669666966696655E-2</v>
      </c>
      <c r="F17">
        <v>0.16195000000000001</v>
      </c>
      <c r="G17" s="2">
        <f t="shared" si="2"/>
        <v>0.19600000000000004</v>
      </c>
      <c r="H17">
        <f t="shared" si="3"/>
        <v>0</v>
      </c>
      <c r="I17">
        <f t="shared" si="4"/>
        <v>0</v>
      </c>
      <c r="J17">
        <f>SUMIFS(B:B,E:E,"&lt;="&amp;G17,E:E,"&gt;"&amp;G16)</f>
        <v>0</v>
      </c>
      <c r="K17">
        <f>B17*D17</f>
        <v>1.4109630963096009</v>
      </c>
      <c r="L17" t="e">
        <f>SUMIFS(K:K,E:E,"&lt;="&amp;G17,E:E,"&gt;"&amp;G16)/J17</f>
        <v>#DIV/0!</v>
      </c>
      <c r="M17">
        <f t="shared" si="5"/>
        <v>0</v>
      </c>
    </row>
    <row r="18" spans="1:13" x14ac:dyDescent="0.2">
      <c r="A18">
        <v>21.23</v>
      </c>
      <c r="B18">
        <v>710.54</v>
      </c>
      <c r="C18">
        <f t="shared" si="6"/>
        <v>3.0000000000001137E-2</v>
      </c>
      <c r="D18">
        <f t="shared" si="7"/>
        <v>2.7002700270028026E-3</v>
      </c>
      <c r="E18">
        <f t="shared" si="1"/>
        <v>1.2004500450045042E-2</v>
      </c>
      <c r="F18">
        <v>0.16195000000000001</v>
      </c>
      <c r="G18" s="2"/>
      <c r="K18">
        <f>B18*D18</f>
        <v>1.9186498649865713</v>
      </c>
    </row>
    <row r="19" spans="1:13" x14ac:dyDescent="0.2">
      <c r="A19">
        <v>21.25</v>
      </c>
      <c r="B19">
        <v>602.96</v>
      </c>
      <c r="C19">
        <f t="shared" si="6"/>
        <v>5.0000000000000711E-2</v>
      </c>
      <c r="D19">
        <f t="shared" si="7"/>
        <v>4.5004500450045648E-3</v>
      </c>
      <c r="E19">
        <f t="shared" si="1"/>
        <v>1.2674167416741697E-2</v>
      </c>
      <c r="F19">
        <v>0.16395999999999999</v>
      </c>
      <c r="G19" s="2"/>
      <c r="K19">
        <f>B19*D19</f>
        <v>2.7135913591359526</v>
      </c>
    </row>
    <row r="20" spans="1:13" x14ac:dyDescent="0.2">
      <c r="A20">
        <v>21.27</v>
      </c>
      <c r="B20">
        <v>483.86</v>
      </c>
      <c r="C20">
        <f t="shared" si="6"/>
        <v>7.0000000000000284E-2</v>
      </c>
      <c r="D20">
        <f t="shared" si="7"/>
        <v>6.3006300630063265E-3</v>
      </c>
      <c r="E20">
        <f t="shared" si="1"/>
        <v>1.3343834383438353E-2</v>
      </c>
      <c r="F20">
        <v>0.16395999999999999</v>
      </c>
      <c r="G20" s="2"/>
      <c r="K20">
        <f>B20*D20</f>
        <v>3.048622862286241</v>
      </c>
    </row>
    <row r="21" spans="1:13" x14ac:dyDescent="0.2">
      <c r="A21">
        <v>21.28</v>
      </c>
      <c r="B21">
        <v>373.55</v>
      </c>
      <c r="C21">
        <f t="shared" si="6"/>
        <v>8.0000000000001847E-2</v>
      </c>
      <c r="D21">
        <f t="shared" si="7"/>
        <v>7.2007200720073669E-3</v>
      </c>
      <c r="E21">
        <f t="shared" si="1"/>
        <v>1.367866786678674E-2</v>
      </c>
      <c r="F21">
        <v>0.16466</v>
      </c>
      <c r="G21" s="2"/>
      <c r="K21">
        <f>B21*D21</f>
        <v>2.6898289828983519</v>
      </c>
    </row>
    <row r="22" spans="1:13" x14ac:dyDescent="0.2">
      <c r="A22">
        <v>21.3</v>
      </c>
      <c r="B22">
        <v>281.07</v>
      </c>
      <c r="C22">
        <f t="shared" si="6"/>
        <v>0.10000000000000142</v>
      </c>
      <c r="D22">
        <f t="shared" si="7"/>
        <v>9.0009000900091295E-3</v>
      </c>
      <c r="E22">
        <f t="shared" si="1"/>
        <v>1.4348334833483396E-2</v>
      </c>
      <c r="F22">
        <v>0.16466</v>
      </c>
      <c r="G22" s="2"/>
      <c r="K22">
        <f>B22*D22</f>
        <v>2.529882988298866</v>
      </c>
    </row>
    <row r="23" spans="1:13" x14ac:dyDescent="0.2">
      <c r="A23">
        <v>21.32</v>
      </c>
      <c r="B23">
        <v>204.98</v>
      </c>
      <c r="C23">
        <f t="shared" si="6"/>
        <v>0.12000000000000099</v>
      </c>
      <c r="D23">
        <f t="shared" si="7"/>
        <v>1.0801080108010891E-2</v>
      </c>
      <c r="E23">
        <f t="shared" si="1"/>
        <v>1.501800180018005E-2</v>
      </c>
      <c r="F23">
        <v>0.16678000000000001</v>
      </c>
      <c r="K23">
        <f>B23*D23</f>
        <v>2.2140054005400724</v>
      </c>
    </row>
    <row r="24" spans="1:13" x14ac:dyDescent="0.2">
      <c r="A24">
        <v>21.33</v>
      </c>
      <c r="B24">
        <v>141.97999999999999</v>
      </c>
      <c r="C24">
        <f t="shared" si="6"/>
        <v>0.12999999999999901</v>
      </c>
      <c r="D24">
        <f t="shared" si="7"/>
        <v>1.1701170117011613E-2</v>
      </c>
      <c r="E24">
        <f t="shared" si="1"/>
        <v>1.5352835283528319E-2</v>
      </c>
      <c r="F24">
        <v>0.16678000000000001</v>
      </c>
      <c r="K24">
        <f>B24*D24</f>
        <v>1.6613321332133086</v>
      </c>
    </row>
    <row r="25" spans="1:13" x14ac:dyDescent="0.2">
      <c r="A25">
        <v>21.35</v>
      </c>
      <c r="B25">
        <v>91.22</v>
      </c>
      <c r="C25">
        <f t="shared" si="6"/>
        <v>0.15000000000000213</v>
      </c>
      <c r="D25">
        <f t="shared" si="7"/>
        <v>1.3501350135013693E-2</v>
      </c>
      <c r="E25">
        <f t="shared" si="1"/>
        <v>1.6022502250225092E-2</v>
      </c>
      <c r="F25">
        <v>0.16749</v>
      </c>
      <c r="K25">
        <f>B25*D25</f>
        <v>1.231593159315949</v>
      </c>
    </row>
    <row r="26" spans="1:13" x14ac:dyDescent="0.2">
      <c r="A26">
        <v>21.37</v>
      </c>
      <c r="B26">
        <v>55.17</v>
      </c>
      <c r="C26">
        <f t="shared" si="6"/>
        <v>0.17000000000000171</v>
      </c>
      <c r="D26">
        <f t="shared" si="7"/>
        <v>1.5301530153015455E-2</v>
      </c>
      <c r="E26">
        <f t="shared" si="1"/>
        <v>1.6692169216921748E-2</v>
      </c>
      <c r="F26">
        <v>0.16749</v>
      </c>
      <c r="K26">
        <f>B26*D26</f>
        <v>0.84418541854186269</v>
      </c>
    </row>
    <row r="27" spans="1:13" x14ac:dyDescent="0.2">
      <c r="A27">
        <v>21.38</v>
      </c>
      <c r="B27">
        <v>31.97</v>
      </c>
      <c r="C27">
        <f t="shared" si="6"/>
        <v>0.17999999999999972</v>
      </c>
      <c r="D27">
        <f t="shared" si="7"/>
        <v>1.6201620162016178E-2</v>
      </c>
      <c r="E27">
        <f t="shared" si="1"/>
        <v>1.7027002700270018E-2</v>
      </c>
      <c r="K27">
        <f>B27*D27</f>
        <v>0.51796579657965724</v>
      </c>
    </row>
    <row r="28" spans="1:13" x14ac:dyDescent="0.2">
      <c r="A28">
        <v>21.4</v>
      </c>
      <c r="B28">
        <v>18.87</v>
      </c>
      <c r="C28">
        <f t="shared" si="6"/>
        <v>0.19999999999999929</v>
      </c>
      <c r="D28">
        <f t="shared" si="7"/>
        <v>1.800180018001794E-2</v>
      </c>
      <c r="E28">
        <f t="shared" si="1"/>
        <v>1.7696669666966675E-2</v>
      </c>
      <c r="K28">
        <f>B28*D28</f>
        <v>0.33969396939693852</v>
      </c>
    </row>
    <row r="29" spans="1:13" x14ac:dyDescent="0.2">
      <c r="A29">
        <v>21.42</v>
      </c>
      <c r="B29">
        <v>12.63</v>
      </c>
      <c r="C29">
        <f t="shared" si="6"/>
        <v>0.22000000000000242</v>
      </c>
      <c r="D29">
        <f t="shared" si="7"/>
        <v>1.9801980198020021E-2</v>
      </c>
      <c r="E29">
        <f t="shared" si="1"/>
        <v>1.8366336633663445E-2</v>
      </c>
      <c r="K29">
        <f>B29*D29</f>
        <v>0.25009900990099287</v>
      </c>
    </row>
    <row r="30" spans="1:13" x14ac:dyDescent="0.2">
      <c r="A30">
        <v>21.43</v>
      </c>
      <c r="B30">
        <v>10.63</v>
      </c>
      <c r="C30">
        <f t="shared" si="6"/>
        <v>0.23000000000000043</v>
      </c>
      <c r="D30">
        <f t="shared" si="7"/>
        <v>2.070207020702074E-2</v>
      </c>
      <c r="E30">
        <f t="shared" si="1"/>
        <v>1.8701170117011716E-2</v>
      </c>
      <c r="K30">
        <f>B30*D30</f>
        <v>0.2200630063006305</v>
      </c>
    </row>
    <row r="31" spans="1:13" x14ac:dyDescent="0.2">
      <c r="A31">
        <v>25.27</v>
      </c>
      <c r="B31">
        <v>4.54</v>
      </c>
      <c r="C31">
        <f t="shared" si="6"/>
        <v>4.07</v>
      </c>
      <c r="D31">
        <f t="shared" si="7"/>
        <v>0.36633663366336638</v>
      </c>
      <c r="E31">
        <f t="shared" si="1"/>
        <v>0.1472772277227723</v>
      </c>
      <c r="K31">
        <f>B31*D31</f>
        <v>1.6631683168316833</v>
      </c>
    </row>
    <row r="32" spans="1:13" x14ac:dyDescent="0.2">
      <c r="A32">
        <v>25.28</v>
      </c>
      <c r="B32">
        <v>10.61</v>
      </c>
      <c r="C32">
        <f t="shared" si="6"/>
        <v>4.0800000000000018</v>
      </c>
      <c r="D32">
        <f t="shared" si="7"/>
        <v>0.36723672367236743</v>
      </c>
      <c r="E32">
        <f t="shared" si="1"/>
        <v>0.14761206120612069</v>
      </c>
      <c r="K32">
        <f>B32*D32</f>
        <v>3.8963816381638181</v>
      </c>
    </row>
    <row r="33" spans="1:11" x14ac:dyDescent="0.2">
      <c r="A33">
        <v>25.3</v>
      </c>
      <c r="B33">
        <v>17.8</v>
      </c>
      <c r="C33">
        <f t="shared" si="6"/>
        <v>4.1000000000000014</v>
      </c>
      <c r="D33">
        <f t="shared" si="7"/>
        <v>0.36903690369036918</v>
      </c>
      <c r="E33">
        <f t="shared" si="1"/>
        <v>0.14828172817281735</v>
      </c>
      <c r="K33">
        <f>B33*D33</f>
        <v>6.5688568856885716</v>
      </c>
    </row>
    <row r="34" spans="1:11" x14ac:dyDescent="0.2">
      <c r="A34">
        <v>25.32</v>
      </c>
      <c r="B34">
        <v>26.45</v>
      </c>
      <c r="C34">
        <f t="shared" ref="C34:C65" si="8">A34-21.2</f>
        <v>4.120000000000001</v>
      </c>
      <c r="D34">
        <f t="shared" si="7"/>
        <v>0.37083708370837093</v>
      </c>
      <c r="E34">
        <f t="shared" si="1"/>
        <v>0.148951395139514</v>
      </c>
      <c r="K34">
        <f t="shared" ref="K34:K65" si="9">B34*D34</f>
        <v>9.80864086408641</v>
      </c>
    </row>
    <row r="35" spans="1:11" x14ac:dyDescent="0.2">
      <c r="A35">
        <v>25.33</v>
      </c>
      <c r="B35">
        <v>37.96</v>
      </c>
      <c r="C35">
        <f t="shared" si="8"/>
        <v>4.129999999999999</v>
      </c>
      <c r="D35">
        <f t="shared" si="7"/>
        <v>0.37173717371737169</v>
      </c>
      <c r="E35">
        <f t="shared" si="1"/>
        <v>0.14928622862286228</v>
      </c>
      <c r="K35">
        <f t="shared" si="9"/>
        <v>14.11114311431143</v>
      </c>
    </row>
    <row r="36" spans="1:11" x14ac:dyDescent="0.2">
      <c r="A36">
        <v>25.35</v>
      </c>
      <c r="B36">
        <v>51.43</v>
      </c>
      <c r="C36">
        <f t="shared" si="8"/>
        <v>4.1500000000000021</v>
      </c>
      <c r="D36">
        <f t="shared" si="7"/>
        <v>0.37353735373537372</v>
      </c>
      <c r="E36">
        <f t="shared" si="1"/>
        <v>0.14995589558955905</v>
      </c>
      <c r="K36">
        <f t="shared" si="9"/>
        <v>19.211026102610269</v>
      </c>
    </row>
    <row r="37" spans="1:11" x14ac:dyDescent="0.2">
      <c r="A37">
        <v>25.37</v>
      </c>
      <c r="B37">
        <v>65.48</v>
      </c>
      <c r="C37">
        <f t="shared" si="8"/>
        <v>4.1700000000000017</v>
      </c>
      <c r="D37">
        <f t="shared" si="7"/>
        <v>0.37533753375337553</v>
      </c>
      <c r="E37">
        <f t="shared" si="1"/>
        <v>0.1506255625562557</v>
      </c>
      <c r="K37">
        <f t="shared" si="9"/>
        <v>24.577101710171032</v>
      </c>
    </row>
    <row r="38" spans="1:11" x14ac:dyDescent="0.2">
      <c r="A38">
        <v>25.38</v>
      </c>
      <c r="B38">
        <v>79.2</v>
      </c>
      <c r="C38">
        <f t="shared" si="8"/>
        <v>4.18</v>
      </c>
      <c r="D38">
        <f t="shared" si="7"/>
        <v>0.37623762376237624</v>
      </c>
      <c r="E38">
        <f t="shared" si="1"/>
        <v>0.15096039603960396</v>
      </c>
      <c r="K38">
        <f t="shared" si="9"/>
        <v>29.7980198019802</v>
      </c>
    </row>
    <row r="39" spans="1:11" x14ac:dyDescent="0.2">
      <c r="A39">
        <v>25.4</v>
      </c>
      <c r="B39">
        <v>92.11</v>
      </c>
      <c r="C39">
        <f t="shared" si="8"/>
        <v>4.1999999999999993</v>
      </c>
      <c r="D39">
        <f t="shared" si="7"/>
        <v>0.37803780378037799</v>
      </c>
      <c r="E39">
        <f t="shared" si="1"/>
        <v>0.15163006300630061</v>
      </c>
      <c r="K39">
        <f t="shared" si="9"/>
        <v>34.821062106210618</v>
      </c>
    </row>
    <row r="40" spans="1:11" x14ac:dyDescent="0.2">
      <c r="A40">
        <v>25.42</v>
      </c>
      <c r="B40">
        <v>103.37</v>
      </c>
      <c r="C40">
        <f t="shared" si="8"/>
        <v>4.2200000000000024</v>
      </c>
      <c r="D40">
        <f t="shared" si="7"/>
        <v>0.37983798379838007</v>
      </c>
      <c r="E40">
        <f t="shared" si="1"/>
        <v>0.1522997299729974</v>
      </c>
      <c r="K40">
        <f t="shared" si="9"/>
        <v>39.26385238523855</v>
      </c>
    </row>
    <row r="41" spans="1:11" x14ac:dyDescent="0.2">
      <c r="A41">
        <v>25.43</v>
      </c>
      <c r="B41">
        <v>111.78</v>
      </c>
      <c r="C41">
        <f t="shared" si="8"/>
        <v>4.2300000000000004</v>
      </c>
      <c r="D41">
        <f t="shared" si="7"/>
        <v>0.38073807380738078</v>
      </c>
      <c r="E41">
        <f t="shared" si="1"/>
        <v>0.15263456345634566</v>
      </c>
      <c r="K41">
        <f t="shared" si="9"/>
        <v>42.558901890189027</v>
      </c>
    </row>
    <row r="42" spans="1:11" x14ac:dyDescent="0.2">
      <c r="A42">
        <v>25.45</v>
      </c>
      <c r="B42">
        <v>116.86</v>
      </c>
      <c r="C42">
        <f t="shared" si="8"/>
        <v>4.25</v>
      </c>
      <c r="D42">
        <f t="shared" si="7"/>
        <v>0.38253825382538253</v>
      </c>
      <c r="E42">
        <f t="shared" si="1"/>
        <v>0.15330423042304231</v>
      </c>
      <c r="K42">
        <f t="shared" si="9"/>
        <v>44.7034203420342</v>
      </c>
    </row>
    <row r="43" spans="1:11" x14ac:dyDescent="0.2">
      <c r="A43">
        <v>25.47</v>
      </c>
      <c r="B43">
        <v>119.22</v>
      </c>
      <c r="C43">
        <f t="shared" si="8"/>
        <v>4.2699999999999996</v>
      </c>
      <c r="D43">
        <f t="shared" si="7"/>
        <v>0.38433843384338434</v>
      </c>
      <c r="E43">
        <f t="shared" si="1"/>
        <v>0.15397389738973899</v>
      </c>
      <c r="K43">
        <f t="shared" si="9"/>
        <v>45.820828082808283</v>
      </c>
    </row>
    <row r="44" spans="1:11" x14ac:dyDescent="0.2">
      <c r="A44">
        <v>25.48</v>
      </c>
      <c r="B44">
        <v>120.73</v>
      </c>
      <c r="C44">
        <f t="shared" si="8"/>
        <v>4.2800000000000011</v>
      </c>
      <c r="D44">
        <f t="shared" si="7"/>
        <v>0.38523852385238538</v>
      </c>
      <c r="E44">
        <f t="shared" si="1"/>
        <v>0.15430873087308739</v>
      </c>
      <c r="K44">
        <f t="shared" si="9"/>
        <v>46.509846984698491</v>
      </c>
    </row>
    <row r="45" spans="1:11" x14ac:dyDescent="0.2">
      <c r="A45">
        <v>25.5</v>
      </c>
      <c r="B45">
        <v>123.74</v>
      </c>
      <c r="C45">
        <f t="shared" si="8"/>
        <v>4.3000000000000007</v>
      </c>
      <c r="D45">
        <f t="shared" si="7"/>
        <v>0.38703870387038714</v>
      </c>
      <c r="E45">
        <f t="shared" si="1"/>
        <v>0.15497839783978401</v>
      </c>
      <c r="K45">
        <f t="shared" si="9"/>
        <v>47.892169216921701</v>
      </c>
    </row>
    <row r="46" spans="1:11" x14ac:dyDescent="0.2">
      <c r="A46">
        <v>25.52</v>
      </c>
      <c r="B46">
        <v>128.38</v>
      </c>
      <c r="C46">
        <f t="shared" si="8"/>
        <v>4.32</v>
      </c>
      <c r="D46">
        <f t="shared" si="7"/>
        <v>0.38883888388838889</v>
      </c>
      <c r="E46">
        <f t="shared" si="1"/>
        <v>0.15564806480648066</v>
      </c>
      <c r="K46">
        <f t="shared" si="9"/>
        <v>49.919135913591361</v>
      </c>
    </row>
    <row r="47" spans="1:11" x14ac:dyDescent="0.2">
      <c r="A47">
        <v>25.53</v>
      </c>
      <c r="B47">
        <v>132.16</v>
      </c>
      <c r="C47">
        <f t="shared" si="8"/>
        <v>4.3300000000000018</v>
      </c>
      <c r="D47">
        <f t="shared" si="7"/>
        <v>0.38973897389738993</v>
      </c>
      <c r="E47">
        <f t="shared" si="1"/>
        <v>0.15598289828982906</v>
      </c>
      <c r="K47">
        <f t="shared" si="9"/>
        <v>51.507902790279054</v>
      </c>
    </row>
    <row r="48" spans="1:11" x14ac:dyDescent="0.2">
      <c r="A48">
        <v>25.55</v>
      </c>
      <c r="B48">
        <v>132.62</v>
      </c>
      <c r="C48">
        <f t="shared" si="8"/>
        <v>4.3500000000000014</v>
      </c>
      <c r="D48">
        <f t="shared" si="7"/>
        <v>0.39153915391539168</v>
      </c>
      <c r="E48">
        <f t="shared" si="1"/>
        <v>0.15665256525652571</v>
      </c>
      <c r="K48">
        <f t="shared" si="9"/>
        <v>51.925922592259248</v>
      </c>
    </row>
    <row r="49" spans="1:11" x14ac:dyDescent="0.2">
      <c r="A49">
        <v>25.57</v>
      </c>
      <c r="B49">
        <v>128.46</v>
      </c>
      <c r="C49">
        <f t="shared" si="8"/>
        <v>4.370000000000001</v>
      </c>
      <c r="D49">
        <f t="shared" si="7"/>
        <v>0.39333933393339343</v>
      </c>
      <c r="E49">
        <f t="shared" si="1"/>
        <v>0.15732223222322236</v>
      </c>
      <c r="K49">
        <f t="shared" si="9"/>
        <v>50.52837083708372</v>
      </c>
    </row>
    <row r="50" spans="1:11" x14ac:dyDescent="0.2">
      <c r="A50">
        <v>25.58</v>
      </c>
      <c r="B50">
        <v>120.7</v>
      </c>
      <c r="C50">
        <f t="shared" si="8"/>
        <v>4.379999999999999</v>
      </c>
      <c r="D50">
        <f t="shared" si="7"/>
        <v>0.3942394239423942</v>
      </c>
      <c r="E50">
        <f t="shared" si="1"/>
        <v>0.15765706570657065</v>
      </c>
      <c r="K50">
        <f t="shared" si="9"/>
        <v>47.584698469846984</v>
      </c>
    </row>
    <row r="51" spans="1:11" x14ac:dyDescent="0.2">
      <c r="A51">
        <v>25.6</v>
      </c>
      <c r="B51">
        <v>110.87</v>
      </c>
      <c r="C51">
        <f t="shared" si="8"/>
        <v>4.4000000000000021</v>
      </c>
      <c r="D51">
        <f t="shared" si="7"/>
        <v>0.39603960396039622</v>
      </c>
      <c r="E51">
        <f t="shared" si="1"/>
        <v>0.15832673267326741</v>
      </c>
      <c r="K51">
        <f t="shared" si="9"/>
        <v>43.908910891089128</v>
      </c>
    </row>
    <row r="52" spans="1:11" x14ac:dyDescent="0.2">
      <c r="A52">
        <v>25.62</v>
      </c>
      <c r="B52">
        <v>100</v>
      </c>
      <c r="C52">
        <f t="shared" si="8"/>
        <v>4.4200000000000017</v>
      </c>
      <c r="D52">
        <f t="shared" si="7"/>
        <v>0.39783978397839803</v>
      </c>
      <c r="E52">
        <f t="shared" si="1"/>
        <v>0.15899639963996406</v>
      </c>
      <c r="K52">
        <f t="shared" si="9"/>
        <v>39.783978397839803</v>
      </c>
    </row>
    <row r="53" spans="1:11" x14ac:dyDescent="0.2">
      <c r="A53">
        <v>25.63</v>
      </c>
      <c r="B53">
        <v>88.32</v>
      </c>
      <c r="C53">
        <f t="shared" si="8"/>
        <v>4.43</v>
      </c>
      <c r="D53">
        <f t="shared" si="7"/>
        <v>0.39873987398739874</v>
      </c>
      <c r="E53">
        <f t="shared" si="1"/>
        <v>0.15933123312331235</v>
      </c>
      <c r="K53">
        <f t="shared" si="9"/>
        <v>35.216705670567052</v>
      </c>
    </row>
    <row r="54" spans="1:11" x14ac:dyDescent="0.2">
      <c r="A54">
        <v>25.65</v>
      </c>
      <c r="B54">
        <v>75.849999999999994</v>
      </c>
      <c r="C54">
        <f t="shared" si="8"/>
        <v>4.4499999999999993</v>
      </c>
      <c r="D54">
        <f t="shared" si="7"/>
        <v>0.40054005400540049</v>
      </c>
      <c r="E54">
        <f t="shared" si="1"/>
        <v>0.160000900090009</v>
      </c>
      <c r="K54">
        <f t="shared" si="9"/>
        <v>30.380963096309625</v>
      </c>
    </row>
    <row r="55" spans="1:11" x14ac:dyDescent="0.2">
      <c r="A55">
        <v>25.67</v>
      </c>
      <c r="B55">
        <v>64.02</v>
      </c>
      <c r="C55">
        <f t="shared" si="8"/>
        <v>4.4700000000000024</v>
      </c>
      <c r="D55">
        <f t="shared" si="7"/>
        <v>0.40234023402340258</v>
      </c>
      <c r="E55">
        <f t="shared" si="1"/>
        <v>0.16067056705670577</v>
      </c>
      <c r="K55">
        <f t="shared" si="9"/>
        <v>25.75782178217823</v>
      </c>
    </row>
    <row r="56" spans="1:11" x14ac:dyDescent="0.2">
      <c r="A56">
        <v>25.68</v>
      </c>
      <c r="B56">
        <v>54.48</v>
      </c>
      <c r="C56">
        <f t="shared" si="8"/>
        <v>4.4800000000000004</v>
      </c>
      <c r="D56">
        <f t="shared" si="7"/>
        <v>0.40324032403240329</v>
      </c>
      <c r="E56">
        <f t="shared" si="1"/>
        <v>0.16100540054005402</v>
      </c>
      <c r="K56">
        <f t="shared" si="9"/>
        <v>21.968532853285328</v>
      </c>
    </row>
    <row r="57" spans="1:11" x14ac:dyDescent="0.2">
      <c r="A57">
        <v>25.7</v>
      </c>
      <c r="B57">
        <v>47.96</v>
      </c>
      <c r="C57">
        <f t="shared" si="8"/>
        <v>4.5</v>
      </c>
      <c r="D57">
        <f t="shared" si="7"/>
        <v>0.40504050405040504</v>
      </c>
      <c r="E57">
        <f t="shared" si="1"/>
        <v>0.16167506750675067</v>
      </c>
      <c r="K57">
        <f t="shared" si="9"/>
        <v>19.425742574257427</v>
      </c>
    </row>
    <row r="58" spans="1:11" x14ac:dyDescent="0.2">
      <c r="A58">
        <v>25.72</v>
      </c>
      <c r="B58">
        <v>43.81</v>
      </c>
      <c r="C58">
        <f t="shared" si="8"/>
        <v>4.5199999999999996</v>
      </c>
      <c r="D58">
        <f t="shared" si="7"/>
        <v>0.40684068406840684</v>
      </c>
      <c r="E58">
        <f t="shared" si="1"/>
        <v>0.16234473447344736</v>
      </c>
      <c r="K58">
        <f t="shared" si="9"/>
        <v>17.823690369036903</v>
      </c>
    </row>
    <row r="59" spans="1:11" x14ac:dyDescent="0.2">
      <c r="A59">
        <v>25.73</v>
      </c>
      <c r="B59">
        <v>40.659999999999997</v>
      </c>
      <c r="C59">
        <f t="shared" si="8"/>
        <v>4.5300000000000011</v>
      </c>
      <c r="D59">
        <f t="shared" si="7"/>
        <v>0.40774077407740789</v>
      </c>
      <c r="E59">
        <f t="shared" si="1"/>
        <v>0.16267956795679575</v>
      </c>
      <c r="K59">
        <f t="shared" si="9"/>
        <v>16.578739873987402</v>
      </c>
    </row>
    <row r="60" spans="1:11" x14ac:dyDescent="0.2">
      <c r="A60">
        <v>25.75</v>
      </c>
      <c r="B60">
        <v>38</v>
      </c>
      <c r="C60">
        <f t="shared" si="8"/>
        <v>4.5500000000000007</v>
      </c>
      <c r="D60">
        <f t="shared" si="7"/>
        <v>0.40954095409540964</v>
      </c>
      <c r="E60">
        <f t="shared" si="1"/>
        <v>0.1633492349234924</v>
      </c>
      <c r="K60">
        <f t="shared" si="9"/>
        <v>15.562556255625566</v>
      </c>
    </row>
    <row r="61" spans="1:11" x14ac:dyDescent="0.2">
      <c r="A61">
        <v>25.77</v>
      </c>
      <c r="B61">
        <v>36.380000000000003</v>
      </c>
      <c r="C61">
        <f t="shared" si="8"/>
        <v>4.57</v>
      </c>
      <c r="D61">
        <f t="shared" si="7"/>
        <v>0.41134113411341139</v>
      </c>
      <c r="E61">
        <f t="shared" si="1"/>
        <v>0.16401890189018906</v>
      </c>
      <c r="K61">
        <f t="shared" si="9"/>
        <v>14.964590459045908</v>
      </c>
    </row>
    <row r="62" spans="1:11" x14ac:dyDescent="0.2">
      <c r="A62">
        <v>25.78</v>
      </c>
      <c r="B62">
        <v>36.880000000000003</v>
      </c>
      <c r="C62">
        <f t="shared" si="8"/>
        <v>4.5800000000000018</v>
      </c>
      <c r="D62">
        <f t="shared" si="7"/>
        <v>0.41224122412241243</v>
      </c>
      <c r="E62">
        <f t="shared" si="1"/>
        <v>0.16435373537353742</v>
      </c>
      <c r="K62">
        <f t="shared" si="9"/>
        <v>15.203456345634571</v>
      </c>
    </row>
    <row r="63" spans="1:11" x14ac:dyDescent="0.2">
      <c r="A63">
        <v>25.8</v>
      </c>
      <c r="B63">
        <v>39.82</v>
      </c>
      <c r="C63">
        <f t="shared" si="8"/>
        <v>4.6000000000000014</v>
      </c>
      <c r="D63">
        <f t="shared" si="7"/>
        <v>0.41404140414041418</v>
      </c>
      <c r="E63">
        <f t="shared" si="1"/>
        <v>0.16502340234023408</v>
      </c>
      <c r="K63">
        <f t="shared" si="9"/>
        <v>16.487128712871293</v>
      </c>
    </row>
    <row r="64" spans="1:11" x14ac:dyDescent="0.2">
      <c r="A64">
        <v>25.82</v>
      </c>
      <c r="B64">
        <v>44.05</v>
      </c>
      <c r="C64">
        <f t="shared" si="8"/>
        <v>4.620000000000001</v>
      </c>
      <c r="D64">
        <f t="shared" si="7"/>
        <v>0.41584158415841593</v>
      </c>
      <c r="E64">
        <f t="shared" si="1"/>
        <v>0.16569306930693073</v>
      </c>
      <c r="K64">
        <f t="shared" si="9"/>
        <v>18.317821782178221</v>
      </c>
    </row>
    <row r="65" spans="1:11" x14ac:dyDescent="0.2">
      <c r="A65">
        <v>25.83</v>
      </c>
      <c r="B65">
        <v>47.83</v>
      </c>
      <c r="C65">
        <f t="shared" si="8"/>
        <v>4.629999999999999</v>
      </c>
      <c r="D65">
        <f t="shared" si="7"/>
        <v>0.4167416741674167</v>
      </c>
      <c r="E65">
        <f t="shared" si="1"/>
        <v>0.16602790279027901</v>
      </c>
      <c r="K65">
        <f t="shared" si="9"/>
        <v>19.932754275427541</v>
      </c>
    </row>
    <row r="66" spans="1:11" x14ac:dyDescent="0.2">
      <c r="A66">
        <v>25.85</v>
      </c>
      <c r="B66">
        <v>50.23</v>
      </c>
      <c r="C66">
        <f t="shared" ref="C66:C92" si="10">A66-21.2</f>
        <v>4.6500000000000021</v>
      </c>
      <c r="D66">
        <f t="shared" si="7"/>
        <v>0.41854185418541878</v>
      </c>
      <c r="E66">
        <f t="shared" si="1"/>
        <v>0.16669756975697581</v>
      </c>
      <c r="K66">
        <f t="shared" ref="K66:K92" si="11">B66*D66</f>
        <v>21.023357335733586</v>
      </c>
    </row>
    <row r="67" spans="1:11" x14ac:dyDescent="0.2">
      <c r="A67">
        <v>25.87</v>
      </c>
      <c r="B67">
        <v>51.44</v>
      </c>
      <c r="C67">
        <f t="shared" si="10"/>
        <v>4.6700000000000017</v>
      </c>
      <c r="D67">
        <f t="shared" ref="D67:D92" si="12">C67/11.11</f>
        <v>0.42034203420342053</v>
      </c>
      <c r="E67">
        <f t="shared" ref="E67:E92" si="13">D67*0.372+0.011</f>
        <v>0.16736723672367246</v>
      </c>
      <c r="K67">
        <f t="shared" si="11"/>
        <v>21.622394239423951</v>
      </c>
    </row>
    <row r="68" spans="1:11" x14ac:dyDescent="0.2">
      <c r="A68">
        <v>25.88</v>
      </c>
      <c r="B68">
        <v>52.08</v>
      </c>
      <c r="C68">
        <f t="shared" si="10"/>
        <v>4.68</v>
      </c>
      <c r="D68">
        <f t="shared" si="12"/>
        <v>0.42124212421242124</v>
      </c>
      <c r="E68">
        <f t="shared" si="13"/>
        <v>0.16770207020702071</v>
      </c>
      <c r="K68">
        <f t="shared" si="11"/>
        <v>21.938289828982899</v>
      </c>
    </row>
    <row r="69" spans="1:11" x14ac:dyDescent="0.2">
      <c r="A69">
        <v>25.9</v>
      </c>
      <c r="B69">
        <v>52.26</v>
      </c>
      <c r="C69">
        <f t="shared" si="10"/>
        <v>4.6999999999999993</v>
      </c>
      <c r="D69">
        <f t="shared" si="12"/>
        <v>0.42304230423042299</v>
      </c>
      <c r="E69">
        <f t="shared" si="13"/>
        <v>0.16837173717371737</v>
      </c>
      <c r="K69">
        <f t="shared" si="11"/>
        <v>22.108190819081905</v>
      </c>
    </row>
    <row r="70" spans="1:11" x14ac:dyDescent="0.2">
      <c r="A70">
        <v>25.92</v>
      </c>
      <c r="B70">
        <v>51.36</v>
      </c>
      <c r="C70">
        <f t="shared" si="10"/>
        <v>4.7200000000000024</v>
      </c>
      <c r="D70">
        <f t="shared" si="12"/>
        <v>0.42484248424842508</v>
      </c>
      <c r="E70">
        <f t="shared" si="13"/>
        <v>0.16904140414041413</v>
      </c>
      <c r="K70">
        <f t="shared" si="11"/>
        <v>21.819909990999111</v>
      </c>
    </row>
    <row r="71" spans="1:11" x14ac:dyDescent="0.2">
      <c r="A71">
        <v>25.93</v>
      </c>
      <c r="B71">
        <v>48.97</v>
      </c>
      <c r="C71">
        <f t="shared" si="10"/>
        <v>4.7300000000000004</v>
      </c>
      <c r="D71">
        <f t="shared" si="12"/>
        <v>0.42574257425742579</v>
      </c>
      <c r="E71">
        <f t="shared" si="13"/>
        <v>0.16937623762376239</v>
      </c>
      <c r="K71">
        <f t="shared" si="11"/>
        <v>20.848613861386141</v>
      </c>
    </row>
    <row r="72" spans="1:11" x14ac:dyDescent="0.2">
      <c r="A72">
        <v>25.95</v>
      </c>
      <c r="B72">
        <v>45.78</v>
      </c>
      <c r="C72">
        <f t="shared" si="10"/>
        <v>4.75</v>
      </c>
      <c r="D72">
        <f t="shared" si="12"/>
        <v>0.42754275427542754</v>
      </c>
      <c r="E72">
        <f t="shared" si="13"/>
        <v>0.17004590459045904</v>
      </c>
      <c r="K72">
        <f t="shared" si="11"/>
        <v>19.572907290729074</v>
      </c>
    </row>
    <row r="73" spans="1:11" x14ac:dyDescent="0.2">
      <c r="A73">
        <v>25.97</v>
      </c>
      <c r="B73">
        <v>42.98</v>
      </c>
      <c r="C73">
        <f t="shared" si="10"/>
        <v>4.7699999999999996</v>
      </c>
      <c r="D73">
        <f t="shared" si="12"/>
        <v>0.42934293429342935</v>
      </c>
      <c r="E73">
        <f t="shared" si="13"/>
        <v>0.17071557155715572</v>
      </c>
      <c r="K73">
        <f t="shared" si="11"/>
        <v>18.453159315931593</v>
      </c>
    </row>
    <row r="74" spans="1:11" x14ac:dyDescent="0.2">
      <c r="A74">
        <v>25.98</v>
      </c>
      <c r="B74">
        <v>41.45</v>
      </c>
      <c r="C74">
        <f t="shared" si="10"/>
        <v>4.7800000000000011</v>
      </c>
      <c r="D74">
        <f t="shared" si="12"/>
        <v>0.43024302430243039</v>
      </c>
      <c r="E74">
        <f t="shared" si="13"/>
        <v>0.17105040504050412</v>
      </c>
      <c r="K74">
        <f t="shared" si="11"/>
        <v>17.833573357335741</v>
      </c>
    </row>
    <row r="75" spans="1:11" x14ac:dyDescent="0.2">
      <c r="A75">
        <v>26</v>
      </c>
      <c r="B75">
        <v>41.44</v>
      </c>
      <c r="C75">
        <f t="shared" si="10"/>
        <v>4.8000000000000007</v>
      </c>
      <c r="D75">
        <f t="shared" si="12"/>
        <v>0.43204320432043214</v>
      </c>
      <c r="E75">
        <f t="shared" si="13"/>
        <v>0.17172007200720077</v>
      </c>
      <c r="K75">
        <f t="shared" si="11"/>
        <v>17.903870387038708</v>
      </c>
    </row>
    <row r="76" spans="1:11" x14ac:dyDescent="0.2">
      <c r="A76">
        <v>26.02</v>
      </c>
      <c r="B76">
        <v>42.28</v>
      </c>
      <c r="C76">
        <f t="shared" si="10"/>
        <v>4.82</v>
      </c>
      <c r="D76">
        <f t="shared" si="12"/>
        <v>0.43384338433843389</v>
      </c>
      <c r="E76">
        <f t="shared" si="13"/>
        <v>0.17238973897389742</v>
      </c>
      <c r="K76">
        <f t="shared" si="11"/>
        <v>18.342898289828984</v>
      </c>
    </row>
    <row r="77" spans="1:11" x14ac:dyDescent="0.2">
      <c r="A77">
        <v>26.03</v>
      </c>
      <c r="B77">
        <v>42.46</v>
      </c>
      <c r="C77">
        <f t="shared" si="10"/>
        <v>4.8300000000000018</v>
      </c>
      <c r="D77">
        <f t="shared" si="12"/>
        <v>0.43474347434743493</v>
      </c>
      <c r="E77">
        <f t="shared" si="13"/>
        <v>0.17272457245724582</v>
      </c>
      <c r="K77">
        <f t="shared" si="11"/>
        <v>18.459207920792089</v>
      </c>
    </row>
    <row r="78" spans="1:11" x14ac:dyDescent="0.2">
      <c r="A78">
        <v>26.05</v>
      </c>
      <c r="B78">
        <v>41.03</v>
      </c>
      <c r="C78">
        <f t="shared" si="10"/>
        <v>4.8500000000000014</v>
      </c>
      <c r="D78">
        <f t="shared" si="12"/>
        <v>0.43654365436543668</v>
      </c>
      <c r="E78">
        <f t="shared" si="13"/>
        <v>0.17339423942394244</v>
      </c>
      <c r="K78">
        <f t="shared" si="11"/>
        <v>17.911386138613867</v>
      </c>
    </row>
    <row r="79" spans="1:11" x14ac:dyDescent="0.2">
      <c r="A79">
        <v>26.07</v>
      </c>
      <c r="B79">
        <v>38.32</v>
      </c>
      <c r="C79">
        <f t="shared" si="10"/>
        <v>4.870000000000001</v>
      </c>
      <c r="D79">
        <f t="shared" si="12"/>
        <v>0.43834383438343844</v>
      </c>
      <c r="E79">
        <f t="shared" si="13"/>
        <v>0.17406390639063909</v>
      </c>
      <c r="K79">
        <f t="shared" si="11"/>
        <v>16.797335733573362</v>
      </c>
    </row>
    <row r="80" spans="1:11" x14ac:dyDescent="0.2">
      <c r="A80">
        <v>26.08</v>
      </c>
      <c r="B80">
        <v>35.1</v>
      </c>
      <c r="C80">
        <f t="shared" si="10"/>
        <v>4.879999999999999</v>
      </c>
      <c r="D80">
        <f t="shared" si="12"/>
        <v>0.4392439243924392</v>
      </c>
      <c r="E80">
        <f t="shared" si="13"/>
        <v>0.17439873987398738</v>
      </c>
      <c r="K80">
        <f t="shared" si="11"/>
        <v>15.417461746174617</v>
      </c>
    </row>
    <row r="81" spans="1:11" x14ac:dyDescent="0.2">
      <c r="A81">
        <v>26.1</v>
      </c>
      <c r="B81">
        <v>32</v>
      </c>
      <c r="C81">
        <f t="shared" si="10"/>
        <v>4.9000000000000021</v>
      </c>
      <c r="D81">
        <f t="shared" si="12"/>
        <v>0.44104410441044128</v>
      </c>
      <c r="E81">
        <f t="shared" si="13"/>
        <v>0.17506840684068417</v>
      </c>
      <c r="K81">
        <f t="shared" si="11"/>
        <v>14.113411341134121</v>
      </c>
    </row>
    <row r="82" spans="1:11" x14ac:dyDescent="0.2">
      <c r="A82">
        <v>26.12</v>
      </c>
      <c r="B82">
        <v>29.01</v>
      </c>
      <c r="C82">
        <f t="shared" si="10"/>
        <v>4.9200000000000017</v>
      </c>
      <c r="D82">
        <f t="shared" si="12"/>
        <v>0.44284428442844304</v>
      </c>
      <c r="E82">
        <f t="shared" si="13"/>
        <v>0.17573807380738082</v>
      </c>
      <c r="K82">
        <f t="shared" si="11"/>
        <v>12.846912691269134</v>
      </c>
    </row>
    <row r="83" spans="1:11" x14ac:dyDescent="0.2">
      <c r="A83">
        <v>26.13</v>
      </c>
      <c r="B83">
        <v>25.79</v>
      </c>
      <c r="C83">
        <f t="shared" si="10"/>
        <v>4.93</v>
      </c>
      <c r="D83">
        <f t="shared" si="12"/>
        <v>0.44374437443744374</v>
      </c>
      <c r="E83">
        <f t="shared" si="13"/>
        <v>0.17607290729072908</v>
      </c>
      <c r="K83">
        <f t="shared" si="11"/>
        <v>11.444167416741674</v>
      </c>
    </row>
    <row r="84" spans="1:11" x14ac:dyDescent="0.2">
      <c r="A84">
        <v>26.15</v>
      </c>
      <c r="B84">
        <v>22.39</v>
      </c>
      <c r="C84">
        <f t="shared" si="10"/>
        <v>4.9499999999999993</v>
      </c>
      <c r="D84">
        <f t="shared" si="12"/>
        <v>0.4455445544554455</v>
      </c>
      <c r="E84">
        <f t="shared" si="13"/>
        <v>0.17674257425742573</v>
      </c>
      <c r="K84">
        <f t="shared" si="11"/>
        <v>9.9757425742574242</v>
      </c>
    </row>
    <row r="85" spans="1:11" x14ac:dyDescent="0.2">
      <c r="A85">
        <v>26.17</v>
      </c>
      <c r="B85">
        <v>19.28</v>
      </c>
      <c r="C85">
        <f t="shared" si="10"/>
        <v>4.9700000000000024</v>
      </c>
      <c r="D85">
        <f t="shared" si="12"/>
        <v>0.44734473447344758</v>
      </c>
      <c r="E85">
        <f t="shared" si="13"/>
        <v>0.1774122412241225</v>
      </c>
      <c r="K85">
        <f t="shared" si="11"/>
        <v>8.6248064806480702</v>
      </c>
    </row>
    <row r="86" spans="1:11" x14ac:dyDescent="0.2">
      <c r="A86">
        <v>26.18</v>
      </c>
      <c r="B86">
        <v>16.86</v>
      </c>
      <c r="C86">
        <f t="shared" si="10"/>
        <v>4.9800000000000004</v>
      </c>
      <c r="D86">
        <f t="shared" si="12"/>
        <v>0.44824482448244829</v>
      </c>
      <c r="E86">
        <f t="shared" si="13"/>
        <v>0.17774707470747078</v>
      </c>
      <c r="K86">
        <f t="shared" si="11"/>
        <v>7.5574077407740781</v>
      </c>
    </row>
    <row r="87" spans="1:11" x14ac:dyDescent="0.2">
      <c r="A87">
        <v>26.2</v>
      </c>
      <c r="B87">
        <v>14.98</v>
      </c>
      <c r="C87">
        <f t="shared" si="10"/>
        <v>5</v>
      </c>
      <c r="D87">
        <f t="shared" si="12"/>
        <v>0.45004500450045004</v>
      </c>
      <c r="E87">
        <f t="shared" si="13"/>
        <v>0.17841674167416743</v>
      </c>
      <c r="K87">
        <f t="shared" si="11"/>
        <v>6.7416741674167415</v>
      </c>
    </row>
    <row r="88" spans="1:11" x14ac:dyDescent="0.2">
      <c r="A88">
        <v>26.22</v>
      </c>
      <c r="B88">
        <v>13.3</v>
      </c>
      <c r="C88">
        <f t="shared" si="10"/>
        <v>5.0199999999999996</v>
      </c>
      <c r="D88">
        <f t="shared" si="12"/>
        <v>0.45184518451845185</v>
      </c>
      <c r="E88">
        <f t="shared" si="13"/>
        <v>0.17908640864086409</v>
      </c>
      <c r="K88">
        <f t="shared" si="11"/>
        <v>6.0095409540954101</v>
      </c>
    </row>
    <row r="89" spans="1:11" x14ac:dyDescent="0.2">
      <c r="A89">
        <v>26.23</v>
      </c>
      <c r="B89">
        <v>11.86</v>
      </c>
      <c r="C89">
        <f t="shared" si="10"/>
        <v>5.0300000000000011</v>
      </c>
      <c r="D89">
        <f t="shared" si="12"/>
        <v>0.45274527452745289</v>
      </c>
      <c r="E89">
        <f t="shared" si="13"/>
        <v>0.17942124212421248</v>
      </c>
      <c r="K89">
        <f t="shared" si="11"/>
        <v>5.3695589558955907</v>
      </c>
    </row>
    <row r="90" spans="1:11" x14ac:dyDescent="0.2">
      <c r="A90">
        <v>26.25</v>
      </c>
      <c r="B90">
        <v>10.87</v>
      </c>
      <c r="C90">
        <f t="shared" si="10"/>
        <v>5.0500000000000007</v>
      </c>
      <c r="D90">
        <f t="shared" si="12"/>
        <v>0.45454545454545464</v>
      </c>
      <c r="E90">
        <f t="shared" si="13"/>
        <v>0.18009090909090913</v>
      </c>
      <c r="K90">
        <f t="shared" si="11"/>
        <v>4.9409090909090914</v>
      </c>
    </row>
    <row r="91" spans="1:11" x14ac:dyDescent="0.2">
      <c r="A91">
        <v>26.27</v>
      </c>
      <c r="B91">
        <v>10.31</v>
      </c>
      <c r="C91">
        <f t="shared" si="10"/>
        <v>5.07</v>
      </c>
      <c r="D91">
        <f t="shared" si="12"/>
        <v>0.45634563456345639</v>
      </c>
      <c r="E91">
        <f t="shared" si="13"/>
        <v>0.18076057605760579</v>
      </c>
      <c r="K91">
        <f t="shared" si="11"/>
        <v>4.704923492349236</v>
      </c>
    </row>
    <row r="92" spans="1:11" x14ac:dyDescent="0.2">
      <c r="A92">
        <v>26.28</v>
      </c>
      <c r="B92">
        <v>10.1</v>
      </c>
      <c r="C92">
        <f t="shared" si="10"/>
        <v>5.0800000000000018</v>
      </c>
      <c r="D92">
        <f t="shared" si="12"/>
        <v>0.45724572457245743</v>
      </c>
      <c r="E92">
        <f t="shared" si="13"/>
        <v>0.18109540954095418</v>
      </c>
      <c r="K92">
        <f t="shared" si="11"/>
        <v>4.6181818181818199</v>
      </c>
    </row>
  </sheetData>
  <sortState xmlns:xlrd2="http://schemas.microsoft.com/office/spreadsheetml/2017/richdata2" ref="T1:T48">
    <sortCondition ref="T1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811F2-B2A7-7547-80FC-8F37D4113520}">
  <dimension ref="A1:R230"/>
  <sheetViews>
    <sheetView zoomScaleNormal="100" workbookViewId="0">
      <selection activeCell="M17" activeCellId="1" sqref="H3:I17 M3:M17"/>
    </sheetView>
  </sheetViews>
  <sheetFormatPr baseColWidth="10" defaultRowHeight="16" x14ac:dyDescent="0.2"/>
  <cols>
    <col min="4" max="4" width="15.6640625" customWidth="1"/>
    <col min="5" max="5" width="11.6640625" customWidth="1"/>
    <col min="11" max="11" width="11.6640625" customWidth="1"/>
  </cols>
  <sheetData>
    <row r="1" spans="1:17" x14ac:dyDescent="0.2">
      <c r="A1" s="5" t="s">
        <v>1</v>
      </c>
      <c r="B1" s="5" t="s">
        <v>2</v>
      </c>
      <c r="C1" s="5" t="s">
        <v>3</v>
      </c>
      <c r="D1" s="4" t="s">
        <v>4</v>
      </c>
      <c r="E1" s="5" t="s">
        <v>5</v>
      </c>
      <c r="F1" t="s">
        <v>6</v>
      </c>
      <c r="G1" s="3" t="s">
        <v>11</v>
      </c>
      <c r="H1" s="6" t="s">
        <v>7</v>
      </c>
      <c r="I1" s="6" t="s">
        <v>9</v>
      </c>
      <c r="J1" s="5" t="s">
        <v>8</v>
      </c>
      <c r="K1" s="7" t="s">
        <v>0</v>
      </c>
      <c r="L1" s="3" t="s">
        <v>12</v>
      </c>
      <c r="M1" s="6" t="s">
        <v>10</v>
      </c>
    </row>
    <row r="2" spans="1:17" x14ac:dyDescent="0.2">
      <c r="A2">
        <v>21.13</v>
      </c>
      <c r="B2">
        <v>4.88</v>
      </c>
      <c r="C2" s="2">
        <v>0</v>
      </c>
      <c r="D2">
        <f t="shared" ref="D2:D10" si="0">C2/11.11</f>
        <v>0</v>
      </c>
      <c r="E2">
        <f>D2*0.372+0.011</f>
        <v>1.0999999999999999E-2</v>
      </c>
      <c r="F2">
        <v>0</v>
      </c>
      <c r="G2" s="7">
        <v>0</v>
      </c>
      <c r="H2" s="2"/>
      <c r="I2" s="2"/>
      <c r="J2" s="7"/>
      <c r="K2" s="2">
        <v>0</v>
      </c>
      <c r="L2" s="7"/>
      <c r="M2" s="7"/>
      <c r="Q2" s="7"/>
    </row>
    <row r="3" spans="1:17" x14ac:dyDescent="0.2">
      <c r="A3">
        <v>21.15</v>
      </c>
      <c r="B3">
        <v>14.25</v>
      </c>
      <c r="C3" s="2">
        <v>0</v>
      </c>
      <c r="D3">
        <f t="shared" si="0"/>
        <v>0</v>
      </c>
      <c r="E3">
        <f t="shared" ref="E3:E10" si="1">D3*0.372+0.011</f>
        <v>1.0999999999999999E-2</v>
      </c>
      <c r="F3">
        <v>0</v>
      </c>
      <c r="G3" s="2">
        <f>G2+0.196/15</f>
        <v>1.3066666666666667E-2</v>
      </c>
      <c r="H3" s="7">
        <f>COUNTIFS(F:F,"&lt;="&amp;G3)</f>
        <v>33</v>
      </c>
      <c r="I3" s="7">
        <f>J3/SUM($J$3:$J$17)*225</f>
        <v>39.42084583993794</v>
      </c>
      <c r="J3" s="7">
        <f>SUMIFS(B:B,E:E,"&lt;="&amp;G3)</f>
        <v>1558.49</v>
      </c>
      <c r="K3" s="2">
        <v>0</v>
      </c>
      <c r="L3" s="7">
        <f>SUMIFS(K:K,E:E,"&lt;="&amp;G3)/J3</f>
        <v>1.1246374847623652E-3</v>
      </c>
      <c r="M3" s="7">
        <f>IF(ISERROR(L3),0,L3)</f>
        <v>1.1246374847623652E-3</v>
      </c>
      <c r="Q3" s="7"/>
    </row>
    <row r="4" spans="1:17" x14ac:dyDescent="0.2">
      <c r="A4">
        <v>21.17</v>
      </c>
      <c r="B4">
        <v>28.65</v>
      </c>
      <c r="C4" s="2">
        <v>0</v>
      </c>
      <c r="D4">
        <f t="shared" si="0"/>
        <v>0</v>
      </c>
      <c r="E4">
        <f t="shared" si="1"/>
        <v>1.0999999999999999E-2</v>
      </c>
      <c r="F4">
        <v>0</v>
      </c>
      <c r="G4" s="2">
        <f t="shared" ref="G4:G17" si="2">G3+0.196/15</f>
        <v>2.6133333333333335E-2</v>
      </c>
      <c r="H4" s="7">
        <f t="shared" ref="H4:H16" si="3">COUNTIFS(F:F,"&lt;="&amp;G4,F:F,"&gt;"&amp;G3)</f>
        <v>20</v>
      </c>
      <c r="I4" s="7">
        <f t="shared" ref="I4:I17" si="4">J4/SUM($J$3:$J$17)*225</f>
        <v>52.705895248052336</v>
      </c>
      <c r="J4" s="7">
        <f>SUMIFS(B:B,E:E,"&lt;="&amp;G4,E:E,"&gt;"&amp;G3)</f>
        <v>2083.71</v>
      </c>
      <c r="K4" s="2">
        <v>0</v>
      </c>
      <c r="L4" s="7">
        <f>SUMIFS(K:K,E:E,"&lt;="&amp;G4,E:E,"&gt;"&amp;G3)/J4</f>
        <v>2.1471970253016677E-2</v>
      </c>
      <c r="M4" s="7">
        <f t="shared" ref="M4:M17" si="5">IF(ISERROR(L4),0,L4)</f>
        <v>2.1471970253016677E-2</v>
      </c>
      <c r="Q4" s="7"/>
    </row>
    <row r="5" spans="1:17" x14ac:dyDescent="0.2">
      <c r="A5">
        <v>21.18</v>
      </c>
      <c r="B5">
        <v>50.42</v>
      </c>
      <c r="C5" s="2">
        <v>0</v>
      </c>
      <c r="D5">
        <f t="shared" si="0"/>
        <v>0</v>
      </c>
      <c r="E5">
        <f t="shared" si="1"/>
        <v>1.0999999999999999E-2</v>
      </c>
      <c r="F5">
        <v>0</v>
      </c>
      <c r="G5" s="2">
        <f t="shared" si="2"/>
        <v>3.9199999999999999E-2</v>
      </c>
      <c r="H5" s="7">
        <f t="shared" si="3"/>
        <v>22</v>
      </c>
      <c r="I5" s="7">
        <f t="shared" si="4"/>
        <v>50.383123672051525</v>
      </c>
      <c r="J5" s="7">
        <f>SUMIFS(B:B,E:E,"&lt;="&amp;G5,E:E,"&gt;"&amp;G4)</f>
        <v>1991.8799999999999</v>
      </c>
      <c r="K5" s="2">
        <v>0</v>
      </c>
      <c r="L5" s="7">
        <f>SUMIFS(K:K,E:E,"&lt;="&amp;G5,E:E,"&gt;"&amp;G4)/J5</f>
        <v>5.1492506922841116E-2</v>
      </c>
      <c r="M5" s="7">
        <f t="shared" si="5"/>
        <v>5.1492506922841116E-2</v>
      </c>
      <c r="Q5" s="7"/>
    </row>
    <row r="6" spans="1:17" x14ac:dyDescent="0.2">
      <c r="A6">
        <v>21.2</v>
      </c>
      <c r="B6">
        <v>79.61</v>
      </c>
      <c r="C6" s="2">
        <v>0</v>
      </c>
      <c r="D6">
        <f t="shared" si="0"/>
        <v>0</v>
      </c>
      <c r="E6">
        <f t="shared" si="1"/>
        <v>1.0999999999999999E-2</v>
      </c>
      <c r="F6">
        <v>0</v>
      </c>
      <c r="G6" s="2">
        <f t="shared" si="2"/>
        <v>5.226666666666667E-2</v>
      </c>
      <c r="H6" s="7">
        <f t="shared" si="3"/>
        <v>14</v>
      </c>
      <c r="I6" s="7">
        <f t="shared" si="4"/>
        <v>14.587450676199788</v>
      </c>
      <c r="J6" s="7">
        <f>SUMIFS(B:B,E:E,"&lt;="&amp;G6,E:E,"&gt;"&amp;G5)</f>
        <v>576.71</v>
      </c>
      <c r="K6" s="2">
        <v>0</v>
      </c>
      <c r="L6" s="7">
        <f>SUMIFS(K:K,E:E,"&lt;="&amp;G6,E:E,"&gt;"&amp;G5)/J6</f>
        <v>9.5938566824031568E-2</v>
      </c>
      <c r="M6" s="7">
        <f t="shared" si="5"/>
        <v>9.5938566824031568E-2</v>
      </c>
      <c r="Q6" s="7"/>
    </row>
    <row r="7" spans="1:17" x14ac:dyDescent="0.2">
      <c r="A7">
        <v>21.22</v>
      </c>
      <c r="B7">
        <v>114.45</v>
      </c>
      <c r="C7" s="2">
        <v>0</v>
      </c>
      <c r="D7">
        <f t="shared" si="0"/>
        <v>0</v>
      </c>
      <c r="E7">
        <f t="shared" si="1"/>
        <v>1.0999999999999999E-2</v>
      </c>
      <c r="F7">
        <v>0</v>
      </c>
      <c r="G7" s="2">
        <f t="shared" si="2"/>
        <v>6.533333333333334E-2</v>
      </c>
      <c r="H7" s="7">
        <f t="shared" si="3"/>
        <v>0</v>
      </c>
      <c r="I7" s="7">
        <f t="shared" si="4"/>
        <v>3.9727159286364713</v>
      </c>
      <c r="J7" s="7">
        <f>SUMIFS(B:B,E:E,"&lt;="&amp;G7,E:E,"&gt;"&amp;G6)</f>
        <v>157.06000000000003</v>
      </c>
      <c r="K7" s="2">
        <v>0</v>
      </c>
      <c r="L7" s="7">
        <f>SUMIFS(K:K,E:E,"&lt;="&amp;G7,E:E,"&gt;"&amp;G6)/J7</f>
        <v>0.11583234600042193</v>
      </c>
      <c r="M7" s="7">
        <f t="shared" si="5"/>
        <v>0.11583234600042193</v>
      </c>
      <c r="Q7" s="7"/>
    </row>
    <row r="8" spans="1:17" x14ac:dyDescent="0.2">
      <c r="A8">
        <v>21.23</v>
      </c>
      <c r="B8">
        <v>150.18</v>
      </c>
      <c r="C8" s="2">
        <v>0</v>
      </c>
      <c r="D8">
        <f t="shared" si="0"/>
        <v>0</v>
      </c>
      <c r="E8">
        <f t="shared" si="1"/>
        <v>1.0999999999999999E-2</v>
      </c>
      <c r="F8">
        <v>0</v>
      </c>
      <c r="G8" s="2">
        <f t="shared" si="2"/>
        <v>7.8400000000000011E-2</v>
      </c>
      <c r="H8" s="7">
        <f t="shared" si="3"/>
        <v>0</v>
      </c>
      <c r="I8" s="7">
        <f t="shared" si="4"/>
        <v>0</v>
      </c>
      <c r="J8" s="7">
        <f>SUMIFS(B:B,E:E,"&lt;="&amp;G8,E:E,"&gt;"&amp;G7)</f>
        <v>0</v>
      </c>
      <c r="K8" s="2">
        <v>0</v>
      </c>
      <c r="L8" s="7" t="e">
        <f>SUMIFS(K:K,E:E,"&lt;="&amp;G8,E:E,"&gt;"&amp;G7)/J8</f>
        <v>#DIV/0!</v>
      </c>
      <c r="M8" s="7">
        <f t="shared" si="5"/>
        <v>0</v>
      </c>
      <c r="Q8" s="7"/>
    </row>
    <row r="9" spans="1:17" x14ac:dyDescent="0.2">
      <c r="A9">
        <v>21.25</v>
      </c>
      <c r="B9">
        <v>179.41</v>
      </c>
      <c r="C9" s="2">
        <v>0</v>
      </c>
      <c r="D9">
        <f t="shared" si="0"/>
        <v>0</v>
      </c>
      <c r="E9">
        <f t="shared" si="1"/>
        <v>1.0999999999999999E-2</v>
      </c>
      <c r="F9">
        <v>0</v>
      </c>
      <c r="G9" s="2">
        <f t="shared" si="2"/>
        <v>9.1466666666666682E-2</v>
      </c>
      <c r="H9" s="7">
        <f t="shared" si="3"/>
        <v>0</v>
      </c>
      <c r="I9" s="7">
        <f t="shared" si="4"/>
        <v>0</v>
      </c>
      <c r="J9" s="7">
        <f>SUMIFS(B:B,E:E,"&lt;="&amp;G9,E:E,"&gt;"&amp;G8)</f>
        <v>0</v>
      </c>
      <c r="K9" s="2">
        <v>0</v>
      </c>
      <c r="L9" s="7" t="e">
        <f>SUMIFS(K:K,E:E,"&lt;="&amp;G9,E:E,"&gt;"&amp;G8)/J9</f>
        <v>#DIV/0!</v>
      </c>
      <c r="M9" s="7">
        <f t="shared" si="5"/>
        <v>0</v>
      </c>
      <c r="Q9" s="7"/>
    </row>
    <row r="10" spans="1:17" x14ac:dyDescent="0.2">
      <c r="A10">
        <v>21.27</v>
      </c>
      <c r="B10">
        <v>196.62</v>
      </c>
      <c r="C10" s="2">
        <v>0</v>
      </c>
      <c r="D10">
        <f t="shared" si="0"/>
        <v>0</v>
      </c>
      <c r="E10">
        <f t="shared" si="1"/>
        <v>1.0999999999999999E-2</v>
      </c>
      <c r="F10">
        <v>0</v>
      </c>
      <c r="G10" s="2">
        <f t="shared" si="2"/>
        <v>0.10453333333333335</v>
      </c>
      <c r="H10" s="7">
        <f t="shared" si="3"/>
        <v>8</v>
      </c>
      <c r="I10" s="7">
        <f t="shared" si="4"/>
        <v>2.943745573505109</v>
      </c>
      <c r="J10" s="7">
        <f>SUMIFS(B:B,E:E,"&lt;="&amp;G10,E:E,"&gt;"&amp;G9)</f>
        <v>116.38</v>
      </c>
      <c r="K10" s="2">
        <v>0</v>
      </c>
      <c r="L10" s="7">
        <f>SUMIFS(K:K,E:E,"&lt;="&amp;G10,E:E,"&gt;"&amp;G9)/J10</f>
        <v>0.24627268535411703</v>
      </c>
      <c r="M10" s="7">
        <f t="shared" si="5"/>
        <v>0.24627268535411703</v>
      </c>
      <c r="Q10" s="7"/>
    </row>
    <row r="11" spans="1:17" x14ac:dyDescent="0.2">
      <c r="A11" s="7">
        <v>21.28</v>
      </c>
      <c r="B11" s="7">
        <v>199.76</v>
      </c>
      <c r="C11" s="2">
        <v>0</v>
      </c>
      <c r="D11">
        <f t="shared" ref="D11:D74" si="6">C11/11.11</f>
        <v>0</v>
      </c>
      <c r="E11">
        <f>D11*0.372+0.011</f>
        <v>1.0999999999999999E-2</v>
      </c>
      <c r="F11">
        <v>0</v>
      </c>
      <c r="G11" s="2">
        <f t="shared" si="2"/>
        <v>0.11760000000000002</v>
      </c>
      <c r="H11" s="7">
        <f t="shared" si="3"/>
        <v>20</v>
      </c>
      <c r="I11" s="7">
        <f t="shared" si="4"/>
        <v>9.6763178307645603</v>
      </c>
      <c r="J11" s="7">
        <f>SUMIFS(B:B,E:E,"&lt;="&amp;G11,E:E,"&gt;"&amp;G10)</f>
        <v>382.54999999999995</v>
      </c>
      <c r="K11" s="7">
        <f>B11*D11</f>
        <v>0</v>
      </c>
      <c r="L11" s="7">
        <f>SUMIFS(K:K,E:E,"&lt;="&amp;G11,E:E,"&gt;"&amp;G10)/J11</f>
        <v>0.2677998710863112</v>
      </c>
      <c r="M11" s="7">
        <f t="shared" si="5"/>
        <v>0.2677998710863112</v>
      </c>
      <c r="Q11" s="7"/>
    </row>
    <row r="12" spans="1:17" x14ac:dyDescent="0.2">
      <c r="A12" s="7">
        <v>21.3</v>
      </c>
      <c r="B12" s="7">
        <v>191.59</v>
      </c>
      <c r="C12" s="2">
        <v>1.9999999999999574E-2</v>
      </c>
      <c r="D12">
        <f t="shared" si="6"/>
        <v>1.8001800180017619E-3</v>
      </c>
      <c r="E12">
        <f t="shared" ref="E12:E75" si="7">D12*0.372+0.011</f>
        <v>1.1669666966696655E-2</v>
      </c>
      <c r="F12">
        <v>0</v>
      </c>
      <c r="G12" s="2">
        <f t="shared" si="2"/>
        <v>0.13066666666666668</v>
      </c>
      <c r="H12" s="7">
        <f t="shared" si="3"/>
        <v>0</v>
      </c>
      <c r="I12" s="7">
        <f t="shared" si="4"/>
        <v>4.9083504772183053</v>
      </c>
      <c r="J12" s="7">
        <f>SUMIFS(B:B,E:E,"&lt;="&amp;G12,E:E,"&gt;"&amp;G11)</f>
        <v>194.04999999999998</v>
      </c>
      <c r="K12" s="7">
        <f>B12*D12</f>
        <v>0.34489648964895758</v>
      </c>
      <c r="L12" s="7">
        <f>SUMIFS(K:K,E:E,"&lt;="&amp;G12,E:E,"&gt;"&amp;G11)/J12</f>
        <v>0.29176766684656091</v>
      </c>
      <c r="M12" s="7">
        <f t="shared" si="5"/>
        <v>0.29176766684656091</v>
      </c>
      <c r="Q12" s="7"/>
    </row>
    <row r="13" spans="1:17" x14ac:dyDescent="0.2">
      <c r="A13" s="7">
        <v>21.32</v>
      </c>
      <c r="B13" s="7">
        <v>179.24</v>
      </c>
      <c r="C13" s="2">
        <v>3.9999999999999147E-2</v>
      </c>
      <c r="D13">
        <f t="shared" si="6"/>
        <v>3.6003600360035239E-3</v>
      </c>
      <c r="E13">
        <f t="shared" si="7"/>
        <v>1.233933393339331E-2</v>
      </c>
      <c r="F13">
        <v>0</v>
      </c>
      <c r="G13" s="2">
        <f t="shared" si="2"/>
        <v>0.14373333333333335</v>
      </c>
      <c r="H13" s="7">
        <f t="shared" si="3"/>
        <v>0</v>
      </c>
      <c r="I13" s="7">
        <f t="shared" si="4"/>
        <v>0</v>
      </c>
      <c r="J13" s="7">
        <f>SUMIFS(B:B,E:E,"&lt;="&amp;G13,E:E,"&gt;"&amp;G12)</f>
        <v>0</v>
      </c>
      <c r="K13" s="7">
        <f>B13*D13</f>
        <v>0.64532853285327163</v>
      </c>
      <c r="L13" s="7" t="e">
        <f>SUMIFS(K:K,E:E,"&lt;="&amp;G13,E:E,"&gt;"&amp;G12)/J13</f>
        <v>#DIV/0!</v>
      </c>
      <c r="M13" s="7">
        <f t="shared" si="5"/>
        <v>0</v>
      </c>
      <c r="Q13" s="7"/>
    </row>
    <row r="14" spans="1:17" x14ac:dyDescent="0.2">
      <c r="A14" s="7">
        <v>21.33</v>
      </c>
      <c r="B14" s="7">
        <v>169.43</v>
      </c>
      <c r="C14" s="2">
        <v>4.9999999999997158E-2</v>
      </c>
      <c r="D14">
        <f t="shared" si="6"/>
        <v>4.5004500450042447E-3</v>
      </c>
      <c r="E14">
        <f t="shared" si="7"/>
        <v>1.2674167416741579E-2</v>
      </c>
      <c r="F14">
        <v>0</v>
      </c>
      <c r="G14" s="2">
        <f t="shared" si="2"/>
        <v>0.15680000000000002</v>
      </c>
      <c r="H14" s="7">
        <f t="shared" si="3"/>
        <v>0</v>
      </c>
      <c r="I14" s="7">
        <f t="shared" si="4"/>
        <v>9.5212640383123652</v>
      </c>
      <c r="J14" s="7">
        <f>SUMIFS(B:B,E:E,"&lt;="&amp;G14,E:E,"&gt;"&amp;G13)</f>
        <v>376.41999999999996</v>
      </c>
      <c r="K14" s="7">
        <f>B14*D14</f>
        <v>0.76251125112506923</v>
      </c>
      <c r="L14" s="7">
        <f>SUMIFS(K:K,E:E,"&lt;="&amp;G14,E:E,"&gt;"&amp;G13)/J14</f>
        <v>0.38024580046868189</v>
      </c>
      <c r="M14" s="7">
        <f t="shared" si="5"/>
        <v>0.38024580046868189</v>
      </c>
      <c r="Q14" s="7"/>
    </row>
    <row r="15" spans="1:17" x14ac:dyDescent="0.2">
      <c r="A15" s="7">
        <v>21.35</v>
      </c>
      <c r="B15" s="7">
        <v>165.58</v>
      </c>
      <c r="C15" s="2">
        <v>7.0000000000000284E-2</v>
      </c>
      <c r="D15">
        <f t="shared" si="6"/>
        <v>6.3006300630063265E-3</v>
      </c>
      <c r="E15">
        <f t="shared" si="7"/>
        <v>1.3343834383438353E-2</v>
      </c>
      <c r="F15">
        <v>0</v>
      </c>
      <c r="G15" s="2">
        <f t="shared" si="2"/>
        <v>0.16986666666666669</v>
      </c>
      <c r="H15" s="7">
        <f t="shared" si="3"/>
        <v>66</v>
      </c>
      <c r="I15" s="7">
        <f t="shared" si="4"/>
        <v>20.677548817915078</v>
      </c>
      <c r="J15" s="7">
        <f>SUMIFS(B:B,E:E,"&lt;="&amp;G15,E:E,"&gt;"&amp;G14)</f>
        <v>817.48</v>
      </c>
      <c r="K15" s="7">
        <f>B15*D15</f>
        <v>1.0432583258325876</v>
      </c>
      <c r="L15" s="7">
        <f>SUMIFS(K:K,E:E,"&lt;="&amp;G15,E:E,"&gt;"&amp;G14)/J15</f>
        <v>0.40923337452891911</v>
      </c>
      <c r="M15" s="7">
        <f t="shared" si="5"/>
        <v>0.40923337452891911</v>
      </c>
      <c r="Q15" s="7"/>
    </row>
    <row r="16" spans="1:17" x14ac:dyDescent="0.2">
      <c r="A16" s="7">
        <v>21.37</v>
      </c>
      <c r="B16" s="7">
        <v>166.18</v>
      </c>
      <c r="C16" s="2">
        <v>8.9999999999999858E-2</v>
      </c>
      <c r="D16">
        <f t="shared" si="6"/>
        <v>8.1008100810080891E-3</v>
      </c>
      <c r="E16">
        <f t="shared" si="7"/>
        <v>1.4013501350135009E-2</v>
      </c>
      <c r="F16">
        <v>0</v>
      </c>
      <c r="G16" s="2">
        <f t="shared" si="2"/>
        <v>0.18293333333333336</v>
      </c>
      <c r="H16" s="7">
        <f t="shared" si="3"/>
        <v>18</v>
      </c>
      <c r="I16" s="7">
        <f t="shared" si="4"/>
        <v>12.065360358841186</v>
      </c>
      <c r="J16" s="7">
        <f>SUMIFS(B:B,E:E,"&lt;="&amp;G16,E:E,"&gt;"&amp;G15)</f>
        <v>477.00000000000006</v>
      </c>
      <c r="K16" s="7">
        <f>B16*D16</f>
        <v>1.3461926192619242</v>
      </c>
      <c r="L16" s="7">
        <f>SUMIFS(K:K,E:E,"&lt;="&amp;G16,E:E,"&gt;"&amp;G15)/J16</f>
        <v>0.43951751778951481</v>
      </c>
      <c r="M16" s="7">
        <f t="shared" si="5"/>
        <v>0.43951751778951481</v>
      </c>
      <c r="Q16" s="7"/>
    </row>
    <row r="17" spans="1:17" x14ac:dyDescent="0.2">
      <c r="A17" s="7">
        <v>21.38</v>
      </c>
      <c r="B17" s="7">
        <v>165.98</v>
      </c>
      <c r="C17" s="2">
        <v>9.9999999999997868E-2</v>
      </c>
      <c r="D17">
        <f t="shared" si="6"/>
        <v>9.0009000900088103E-3</v>
      </c>
      <c r="E17">
        <f t="shared" si="7"/>
        <v>1.4348334833483276E-2</v>
      </c>
      <c r="F17">
        <v>3.0000000000000001E-3</v>
      </c>
      <c r="G17" s="2">
        <f t="shared" si="2"/>
        <v>0.19600000000000004</v>
      </c>
      <c r="H17" s="7">
        <f>COUNTIFS(F:F,"&gt;"&amp;G16)</f>
        <v>24</v>
      </c>
      <c r="I17" s="7">
        <f t="shared" si="4"/>
        <v>4.1373815385653092</v>
      </c>
      <c r="J17" s="7">
        <f>SUMIFS(B:B,E:E,"&gt;"&amp;G16)</f>
        <v>163.57</v>
      </c>
      <c r="K17" s="7">
        <f>B17*D17</f>
        <v>1.4939693969396624</v>
      </c>
      <c r="L17" s="7">
        <f>SUMIFS(K:K,E:E,"&gt;"&amp;G16)/J17</f>
        <v>0.50603784472107416</v>
      </c>
      <c r="M17" s="7">
        <f t="shared" si="5"/>
        <v>0.50603784472107416</v>
      </c>
      <c r="Q17" s="7"/>
    </row>
    <row r="18" spans="1:17" x14ac:dyDescent="0.2">
      <c r="A18" s="7">
        <v>21.4</v>
      </c>
      <c r="B18" s="7">
        <v>159.19999999999999</v>
      </c>
      <c r="C18" s="2">
        <v>0.11999999999999744</v>
      </c>
      <c r="D18">
        <f t="shared" si="6"/>
        <v>1.0801080108010572E-2</v>
      </c>
      <c r="E18">
        <f t="shared" si="7"/>
        <v>1.5018001800179932E-2</v>
      </c>
      <c r="F18">
        <v>3.0000000000000001E-3</v>
      </c>
      <c r="G18" s="2"/>
      <c r="H18" s="7"/>
      <c r="I18" s="7"/>
      <c r="J18" s="7"/>
      <c r="K18" s="7">
        <f>B18*D18</f>
        <v>1.7195319531952828</v>
      </c>
      <c r="L18" s="7"/>
      <c r="M18" s="7"/>
      <c r="Q18" s="7"/>
    </row>
    <row r="19" spans="1:17" x14ac:dyDescent="0.2">
      <c r="A19" s="7">
        <v>21.42</v>
      </c>
      <c r="B19" s="7">
        <v>143.16999999999999</v>
      </c>
      <c r="C19" s="2">
        <v>0.14000000000000057</v>
      </c>
      <c r="D19">
        <f t="shared" si="6"/>
        <v>1.2601260126012653E-2</v>
      </c>
      <c r="E19">
        <f t="shared" si="7"/>
        <v>1.5687668766876706E-2</v>
      </c>
      <c r="F19">
        <v>4.0000000000000001E-3</v>
      </c>
      <c r="G19" s="2"/>
      <c r="H19" s="7"/>
      <c r="I19" s="7"/>
      <c r="J19" s="7"/>
      <c r="K19" s="7">
        <f>B19*D19</f>
        <v>1.8041224122412314</v>
      </c>
      <c r="L19" s="7"/>
      <c r="M19" s="7"/>
      <c r="Q19" s="7"/>
    </row>
    <row r="20" spans="1:17" x14ac:dyDescent="0.2">
      <c r="A20" s="7">
        <v>21.43</v>
      </c>
      <c r="B20" s="7">
        <v>120.61</v>
      </c>
      <c r="C20" s="2">
        <v>0.14999999999999858</v>
      </c>
      <c r="D20">
        <f t="shared" si="6"/>
        <v>1.3501350135013374E-2</v>
      </c>
      <c r="E20">
        <f t="shared" si="7"/>
        <v>1.6022502250224974E-2</v>
      </c>
      <c r="F20">
        <v>4.0000000000000001E-3</v>
      </c>
      <c r="G20" s="2"/>
      <c r="H20" s="7"/>
      <c r="I20" s="7"/>
      <c r="J20" s="7"/>
      <c r="K20" s="7">
        <f>B20*D20</f>
        <v>1.6283978397839631</v>
      </c>
      <c r="L20" s="7"/>
      <c r="M20" s="7"/>
      <c r="Q20" s="7"/>
    </row>
    <row r="21" spans="1:17" x14ac:dyDescent="0.2">
      <c r="A21" s="7">
        <v>21.45</v>
      </c>
      <c r="B21" s="7">
        <v>96.05</v>
      </c>
      <c r="C21" s="2">
        <v>0.16999999999999815</v>
      </c>
      <c r="D21">
        <f t="shared" si="6"/>
        <v>1.5301530153015136E-2</v>
      </c>
      <c r="E21">
        <f t="shared" si="7"/>
        <v>1.669216921692163E-2</v>
      </c>
      <c r="F21">
        <v>6.0000000000000001E-3</v>
      </c>
      <c r="G21" s="2"/>
      <c r="H21" s="7"/>
      <c r="I21" s="7"/>
      <c r="J21" s="7"/>
      <c r="K21" s="7">
        <f>B21*D21</f>
        <v>1.4697119711971038</v>
      </c>
      <c r="L21" s="7"/>
      <c r="M21" s="7"/>
      <c r="Q21" s="7"/>
    </row>
    <row r="22" spans="1:17" x14ac:dyDescent="0.2">
      <c r="A22" s="7">
        <v>21.47</v>
      </c>
      <c r="B22" s="7">
        <v>73.180000000000007</v>
      </c>
      <c r="C22" s="2">
        <v>0.18999999999999773</v>
      </c>
      <c r="D22">
        <f t="shared" si="6"/>
        <v>1.7101710171016898E-2</v>
      </c>
      <c r="E22">
        <f t="shared" si="7"/>
        <v>1.7361836183618286E-2</v>
      </c>
      <c r="F22">
        <v>6.0000000000000001E-3</v>
      </c>
      <c r="G22" s="2"/>
      <c r="H22" s="7"/>
      <c r="I22" s="7"/>
      <c r="J22" s="7"/>
      <c r="K22" s="7">
        <f>B22*D22</f>
        <v>1.2515031503150167</v>
      </c>
      <c r="L22" s="7"/>
      <c r="M22" s="7"/>
      <c r="Q22" s="7"/>
    </row>
    <row r="23" spans="1:17" x14ac:dyDescent="0.2">
      <c r="A23" s="7">
        <v>21.48</v>
      </c>
      <c r="B23" s="7">
        <v>54.17</v>
      </c>
      <c r="C23" s="2">
        <v>0.19999999999999929</v>
      </c>
      <c r="D23">
        <f t="shared" si="6"/>
        <v>1.800180018001794E-2</v>
      </c>
      <c r="E23">
        <f t="shared" si="7"/>
        <v>1.7696669666966675E-2</v>
      </c>
      <c r="F23">
        <v>6.0000000000000001E-3</v>
      </c>
      <c r="G23" s="7"/>
      <c r="H23" s="7"/>
      <c r="I23" s="7"/>
      <c r="J23" s="7"/>
      <c r="K23" s="7">
        <f>B23*D23</f>
        <v>0.97515751575157184</v>
      </c>
      <c r="L23" s="7"/>
      <c r="M23" s="7"/>
      <c r="Q23" s="7"/>
    </row>
    <row r="24" spans="1:17" x14ac:dyDescent="0.2">
      <c r="A24" s="7">
        <v>21.5</v>
      </c>
      <c r="B24" s="7">
        <v>39.729999999999997</v>
      </c>
      <c r="C24" s="2">
        <v>0.21999999999999886</v>
      </c>
      <c r="D24">
        <f t="shared" si="6"/>
        <v>1.9801980198019702E-2</v>
      </c>
      <c r="E24">
        <f t="shared" si="7"/>
        <v>1.8366336633663327E-2</v>
      </c>
      <c r="F24">
        <v>6.0000000000000001E-3</v>
      </c>
      <c r="G24" s="7"/>
      <c r="H24" s="7"/>
      <c r="I24" s="7"/>
      <c r="J24" s="7"/>
      <c r="K24" s="7">
        <f>B24*D24</f>
        <v>0.78673267326732266</v>
      </c>
      <c r="L24" s="7"/>
      <c r="M24" s="7"/>
      <c r="Q24" s="7"/>
    </row>
    <row r="25" spans="1:17" x14ac:dyDescent="0.2">
      <c r="A25" s="7">
        <v>21.52</v>
      </c>
      <c r="B25" s="7">
        <v>30.06</v>
      </c>
      <c r="C25" s="2">
        <v>0.23999999999999844</v>
      </c>
      <c r="D25">
        <f t="shared" si="6"/>
        <v>2.1602160216021463E-2</v>
      </c>
      <c r="E25">
        <f t="shared" si="7"/>
        <v>1.9036003600359983E-2</v>
      </c>
      <c r="F25">
        <v>6.0000000000000001E-3</v>
      </c>
      <c r="G25" s="7"/>
      <c r="H25" s="7"/>
      <c r="I25" s="7"/>
      <c r="J25" s="7"/>
      <c r="K25" s="7">
        <f>B25*D25</f>
        <v>0.64936093609360512</v>
      </c>
      <c r="L25" s="7"/>
      <c r="M25" s="7"/>
      <c r="Q25" s="7"/>
    </row>
    <row r="26" spans="1:17" x14ac:dyDescent="0.2">
      <c r="A26" s="7">
        <v>21.53</v>
      </c>
      <c r="B26" s="7">
        <v>24.52</v>
      </c>
      <c r="C26" s="2">
        <v>0.25</v>
      </c>
      <c r="D26">
        <f t="shared" si="6"/>
        <v>2.2502250225022502E-2</v>
      </c>
      <c r="E26">
        <f t="shared" si="7"/>
        <v>1.9370837083708368E-2</v>
      </c>
      <c r="F26">
        <v>6.0000000000000001E-3</v>
      </c>
      <c r="G26" s="7"/>
      <c r="H26" s="7"/>
      <c r="I26" s="7"/>
      <c r="J26" s="7"/>
      <c r="K26" s="7">
        <f>B26*D26</f>
        <v>0.55175517551755171</v>
      </c>
      <c r="L26" s="7"/>
      <c r="M26" s="7"/>
      <c r="Q26" s="7"/>
    </row>
    <row r="27" spans="1:17" x14ac:dyDescent="0.2">
      <c r="A27" s="7">
        <v>21.55</v>
      </c>
      <c r="B27" s="7">
        <v>22.21</v>
      </c>
      <c r="C27" s="2">
        <v>0.26999999999999957</v>
      </c>
      <c r="D27">
        <f t="shared" si="6"/>
        <v>2.4302430243024264E-2</v>
      </c>
      <c r="E27">
        <f t="shared" si="7"/>
        <v>2.0040504050405025E-2</v>
      </c>
      <c r="F27">
        <v>7.0000000000000001E-3</v>
      </c>
      <c r="G27" s="7"/>
      <c r="H27" s="7"/>
      <c r="I27" s="7"/>
      <c r="J27" s="7"/>
      <c r="K27" s="7">
        <f>B27*D27</f>
        <v>0.53975697569756886</v>
      </c>
      <c r="L27" s="7"/>
      <c r="M27" s="7"/>
      <c r="Q27" s="7"/>
    </row>
    <row r="28" spans="1:17" x14ac:dyDescent="0.2">
      <c r="A28" s="7">
        <v>21.57</v>
      </c>
      <c r="B28" s="7">
        <v>22.96</v>
      </c>
      <c r="C28" s="2">
        <v>0.28999999999999915</v>
      </c>
      <c r="D28">
        <f t="shared" si="6"/>
        <v>2.6102610261026025E-2</v>
      </c>
      <c r="E28">
        <f t="shared" si="7"/>
        <v>2.0710171017101681E-2</v>
      </c>
      <c r="F28">
        <v>7.0000000000000001E-3</v>
      </c>
      <c r="G28" s="7"/>
      <c r="H28" s="7"/>
      <c r="I28" s="7"/>
      <c r="J28" s="7"/>
      <c r="K28" s="7">
        <f>B28*D28</f>
        <v>0.59931593159315755</v>
      </c>
      <c r="L28" s="7"/>
      <c r="M28" s="7"/>
      <c r="Q28" s="7"/>
    </row>
    <row r="29" spans="1:17" x14ac:dyDescent="0.2">
      <c r="A29" s="7">
        <v>21.58</v>
      </c>
      <c r="B29" s="7">
        <v>26.77</v>
      </c>
      <c r="C29" s="2">
        <v>0.29999999999999716</v>
      </c>
      <c r="D29">
        <f t="shared" si="6"/>
        <v>2.7002700270026748E-2</v>
      </c>
      <c r="E29">
        <f t="shared" si="7"/>
        <v>2.1045004500449951E-2</v>
      </c>
      <c r="F29">
        <v>8.0000000000000002E-3</v>
      </c>
      <c r="G29" s="7"/>
      <c r="H29" s="7"/>
      <c r="I29" s="7"/>
      <c r="J29" s="7"/>
      <c r="K29" s="7">
        <f>B29*D29</f>
        <v>0.72286228622861604</v>
      </c>
      <c r="L29" s="7"/>
      <c r="M29" s="7"/>
      <c r="Q29" s="7"/>
    </row>
    <row r="30" spans="1:17" x14ac:dyDescent="0.2">
      <c r="A30" s="7">
        <v>21.6</v>
      </c>
      <c r="B30" s="7">
        <v>33.46</v>
      </c>
      <c r="C30" s="2">
        <v>0.32000000000000028</v>
      </c>
      <c r="D30">
        <f t="shared" si="6"/>
        <v>2.8802880288028829E-2</v>
      </c>
      <c r="E30">
        <f t="shared" si="7"/>
        <v>2.1714671467146722E-2</v>
      </c>
      <c r="F30">
        <v>8.0000000000000002E-3</v>
      </c>
      <c r="G30" s="7"/>
      <c r="H30" s="7"/>
      <c r="I30" s="7"/>
      <c r="J30" s="7"/>
      <c r="K30" s="7">
        <f>B30*D30</f>
        <v>0.96374437443744465</v>
      </c>
      <c r="L30" s="7"/>
      <c r="M30" s="7"/>
      <c r="Q30" s="7"/>
    </row>
    <row r="31" spans="1:17" x14ac:dyDescent="0.2">
      <c r="A31" s="7">
        <v>21.62</v>
      </c>
      <c r="B31" s="7">
        <v>43.38</v>
      </c>
      <c r="C31" s="2">
        <v>0.33999999999999986</v>
      </c>
      <c r="D31">
        <f t="shared" si="6"/>
        <v>3.0603060306030591E-2</v>
      </c>
      <c r="E31">
        <f t="shared" si="7"/>
        <v>2.2384338433843382E-2</v>
      </c>
      <c r="F31">
        <v>8.0000000000000002E-3</v>
      </c>
      <c r="G31" s="7"/>
      <c r="H31" s="7"/>
      <c r="I31" s="7"/>
      <c r="J31" s="7"/>
      <c r="K31" s="7">
        <f>B31*D31</f>
        <v>1.3275607560756071</v>
      </c>
      <c r="L31" s="7"/>
      <c r="M31" s="7"/>
      <c r="Q31" s="7"/>
    </row>
    <row r="32" spans="1:17" x14ac:dyDescent="0.2">
      <c r="A32" s="7">
        <v>21.63</v>
      </c>
      <c r="B32" s="7">
        <v>56.16</v>
      </c>
      <c r="C32" s="2">
        <v>0.34999999999999787</v>
      </c>
      <c r="D32">
        <f t="shared" si="6"/>
        <v>3.1503150315031314E-2</v>
      </c>
      <c r="E32">
        <f t="shared" si="7"/>
        <v>2.2719171917191649E-2</v>
      </c>
      <c r="F32">
        <v>8.0000000000000002E-3</v>
      </c>
      <c r="G32" s="7"/>
      <c r="H32" s="7"/>
      <c r="I32" s="7"/>
      <c r="J32" s="7"/>
      <c r="K32" s="7">
        <f>B32*D32</f>
        <v>1.7692169216921585</v>
      </c>
      <c r="L32" s="7"/>
      <c r="M32" s="7"/>
      <c r="Q32" s="7"/>
    </row>
    <row r="33" spans="1:17" x14ac:dyDescent="0.2">
      <c r="A33" s="7">
        <v>21.65</v>
      </c>
      <c r="B33" s="7">
        <v>70.72</v>
      </c>
      <c r="C33" s="2">
        <v>0.36999999999999744</v>
      </c>
      <c r="D33">
        <f t="shared" si="6"/>
        <v>3.3303330333033072E-2</v>
      </c>
      <c r="E33">
        <f t="shared" si="7"/>
        <v>2.3388838883888301E-2</v>
      </c>
      <c r="F33">
        <v>1.0999999999999999E-2</v>
      </c>
      <c r="G33" s="7"/>
      <c r="H33" s="7"/>
      <c r="I33" s="7"/>
      <c r="J33" s="7"/>
      <c r="K33" s="7">
        <f>B33*D33</f>
        <v>2.355211521152099</v>
      </c>
      <c r="L33" s="7"/>
      <c r="M33" s="7"/>
      <c r="Q33" s="7"/>
    </row>
    <row r="34" spans="1:17" x14ac:dyDescent="0.2">
      <c r="A34" s="7">
        <v>21.67</v>
      </c>
      <c r="B34" s="7">
        <v>85.42</v>
      </c>
      <c r="C34" s="2">
        <v>0.39000000000000057</v>
      </c>
      <c r="D34">
        <f t="shared" si="6"/>
        <v>3.5103510351035157E-2</v>
      </c>
      <c r="E34">
        <f t="shared" si="7"/>
        <v>2.4058505850585075E-2</v>
      </c>
      <c r="F34">
        <v>1.0999999999999999E-2</v>
      </c>
      <c r="G34" s="7"/>
      <c r="H34" s="7"/>
      <c r="I34" s="7"/>
      <c r="J34" s="7"/>
      <c r="K34" s="7">
        <f>B34*D34</f>
        <v>2.9985418541854232</v>
      </c>
      <c r="L34" s="7"/>
      <c r="M34" s="7"/>
      <c r="Q34" s="7"/>
    </row>
    <row r="35" spans="1:17" x14ac:dyDescent="0.2">
      <c r="A35" s="7">
        <v>21.68</v>
      </c>
      <c r="B35" s="7">
        <v>99.35</v>
      </c>
      <c r="C35" s="2">
        <v>0.39999999999999858</v>
      </c>
      <c r="D35">
        <f t="shared" si="6"/>
        <v>3.600360036003588E-2</v>
      </c>
      <c r="E35">
        <f t="shared" si="7"/>
        <v>2.4393339333933346E-2</v>
      </c>
      <c r="F35">
        <v>1.7000000000000001E-2</v>
      </c>
      <c r="G35" s="7"/>
      <c r="H35" s="7"/>
      <c r="I35" s="7"/>
      <c r="J35" s="7"/>
      <c r="K35" s="7">
        <f>B35*D35</f>
        <v>3.5769576957695643</v>
      </c>
      <c r="L35" s="7"/>
      <c r="M35" s="7"/>
      <c r="Q35" s="7"/>
    </row>
    <row r="36" spans="1:17" x14ac:dyDescent="0.2">
      <c r="A36" s="7">
        <v>21.7</v>
      </c>
      <c r="B36" s="7">
        <v>112.85</v>
      </c>
      <c r="C36" s="2">
        <v>0.41999999999999815</v>
      </c>
      <c r="D36">
        <f t="shared" si="6"/>
        <v>3.7803780378037638E-2</v>
      </c>
      <c r="E36">
        <f t="shared" si="7"/>
        <v>2.5063006300629999E-2</v>
      </c>
      <c r="F36">
        <v>1.7000000000000001E-2</v>
      </c>
      <c r="G36" s="7"/>
      <c r="H36" s="7"/>
      <c r="I36" s="7"/>
      <c r="J36" s="7"/>
      <c r="K36" s="7">
        <f>B36*D36</f>
        <v>4.2661566156615471</v>
      </c>
      <c r="L36" s="7"/>
      <c r="M36" s="7"/>
      <c r="Q36" s="7"/>
    </row>
    <row r="37" spans="1:17" x14ac:dyDescent="0.2">
      <c r="A37" s="7">
        <v>21.72</v>
      </c>
      <c r="B37" s="7">
        <v>127.5</v>
      </c>
      <c r="C37" s="2">
        <v>0.43999999999999773</v>
      </c>
      <c r="D37">
        <f t="shared" si="6"/>
        <v>3.9603960396039403E-2</v>
      </c>
      <c r="E37">
        <f t="shared" si="7"/>
        <v>2.5732673267326658E-2</v>
      </c>
      <c r="F37">
        <v>1.7999999999999999E-2</v>
      </c>
      <c r="G37" s="7"/>
      <c r="H37" s="7"/>
      <c r="I37" s="7"/>
      <c r="J37" s="7"/>
      <c r="K37" s="7">
        <f>B37*D37</f>
        <v>5.0495049504950238</v>
      </c>
      <c r="L37" s="7"/>
      <c r="M37" s="7"/>
      <c r="Q37" s="7"/>
    </row>
    <row r="38" spans="1:17" x14ac:dyDescent="0.2">
      <c r="A38" s="7">
        <v>21.73</v>
      </c>
      <c r="B38" s="7">
        <v>144.5</v>
      </c>
      <c r="C38" s="2">
        <v>0.44999999999999929</v>
      </c>
      <c r="D38">
        <f t="shared" si="6"/>
        <v>4.0504050405040445E-2</v>
      </c>
      <c r="E38">
        <f t="shared" si="7"/>
        <v>2.6067506750675047E-2</v>
      </c>
      <c r="F38">
        <v>1.7999999999999999E-2</v>
      </c>
      <c r="G38" s="7"/>
      <c r="H38" s="7"/>
      <c r="I38" s="7"/>
      <c r="J38" s="7"/>
      <c r="K38" s="7">
        <f>B38*D38</f>
        <v>5.8528352835283446</v>
      </c>
      <c r="L38" s="7"/>
      <c r="M38" s="7"/>
      <c r="Q38" s="7"/>
    </row>
    <row r="39" spans="1:17" x14ac:dyDescent="0.2">
      <c r="A39" s="7">
        <v>21.75</v>
      </c>
      <c r="B39" s="7">
        <v>162.04</v>
      </c>
      <c r="C39" s="2">
        <v>0.46999999999999886</v>
      </c>
      <c r="D39">
        <f t="shared" si="6"/>
        <v>4.2304230423042204E-2</v>
      </c>
      <c r="E39">
        <f t="shared" si="7"/>
        <v>2.67371737173717E-2</v>
      </c>
      <c r="F39">
        <v>2.1000000000000001E-2</v>
      </c>
      <c r="G39" s="7"/>
      <c r="H39" s="7"/>
      <c r="I39" s="7"/>
      <c r="J39" s="7"/>
      <c r="K39" s="7">
        <f>B39*D39</f>
        <v>6.8549774977497586</v>
      </c>
      <c r="L39" s="7"/>
      <c r="M39" s="7"/>
      <c r="Q39" s="7"/>
    </row>
    <row r="40" spans="1:17" x14ac:dyDescent="0.2">
      <c r="A40" s="7">
        <v>21.77</v>
      </c>
      <c r="B40" s="7">
        <v>175.47</v>
      </c>
      <c r="C40" s="2">
        <v>0.48999999999999844</v>
      </c>
      <c r="D40">
        <f t="shared" si="6"/>
        <v>4.4104410441043969E-2</v>
      </c>
      <c r="E40">
        <f t="shared" si="7"/>
        <v>2.7406840684068356E-2</v>
      </c>
      <c r="F40">
        <v>2.1000000000000001E-2</v>
      </c>
      <c r="G40" s="7"/>
      <c r="H40" s="7"/>
      <c r="I40" s="7"/>
      <c r="J40" s="7"/>
      <c r="K40" s="7">
        <f>B40*D40</f>
        <v>7.7390009000899855</v>
      </c>
      <c r="L40" s="7"/>
      <c r="M40" s="7"/>
      <c r="Q40" s="7"/>
    </row>
    <row r="41" spans="1:17" x14ac:dyDescent="0.2">
      <c r="A41" s="7">
        <v>21.78</v>
      </c>
      <c r="B41" s="7">
        <v>181.42</v>
      </c>
      <c r="C41" s="2">
        <v>0.5</v>
      </c>
      <c r="D41">
        <f t="shared" si="6"/>
        <v>4.5004500450045004E-2</v>
      </c>
      <c r="E41">
        <f t="shared" si="7"/>
        <v>2.7741674167416741E-2</v>
      </c>
      <c r="F41">
        <v>2.3E-2</v>
      </c>
      <c r="G41" s="7"/>
      <c r="H41" s="7"/>
      <c r="I41" s="7"/>
      <c r="J41" s="7"/>
      <c r="K41" s="7">
        <f>B41*D41</f>
        <v>8.1647164716471643</v>
      </c>
      <c r="L41" s="7"/>
      <c r="M41" s="7"/>
      <c r="Q41" s="7"/>
    </row>
    <row r="42" spans="1:17" x14ac:dyDescent="0.2">
      <c r="A42" s="7">
        <v>21.8</v>
      </c>
      <c r="B42" s="7">
        <v>179.44</v>
      </c>
      <c r="C42" s="2">
        <v>0.51999999999999957</v>
      </c>
      <c r="D42">
        <f t="shared" si="6"/>
        <v>4.6804680468046769E-2</v>
      </c>
      <c r="E42">
        <f t="shared" si="7"/>
        <v>2.8411341134113397E-2</v>
      </c>
      <c r="F42">
        <v>2.3E-2</v>
      </c>
      <c r="G42" s="7"/>
      <c r="H42" s="7"/>
      <c r="I42" s="7"/>
      <c r="J42" s="7"/>
      <c r="K42" s="7">
        <f>B42*D42</f>
        <v>8.3986318631863117</v>
      </c>
      <c r="L42" s="7"/>
      <c r="M42" s="7"/>
      <c r="Q42" s="7"/>
    </row>
    <row r="43" spans="1:17" x14ac:dyDescent="0.2">
      <c r="A43" s="7">
        <v>21.82</v>
      </c>
      <c r="B43" s="7">
        <v>171.12</v>
      </c>
      <c r="C43" s="2">
        <v>0.53999999999999915</v>
      </c>
      <c r="D43">
        <f t="shared" si="6"/>
        <v>4.8604860486048528E-2</v>
      </c>
      <c r="E43">
        <f t="shared" si="7"/>
        <v>2.908100810081005E-2</v>
      </c>
      <c r="F43">
        <v>2.3E-2</v>
      </c>
      <c r="G43" s="7"/>
      <c r="H43" s="7"/>
      <c r="I43" s="7"/>
      <c r="J43" s="7"/>
      <c r="K43" s="7">
        <f t="shared" ref="K43:K65" si="8">B43*D43</f>
        <v>8.3172637263726248</v>
      </c>
      <c r="L43" s="7"/>
      <c r="M43" s="7"/>
      <c r="Q43" s="7"/>
    </row>
    <row r="44" spans="1:17" x14ac:dyDescent="0.2">
      <c r="A44" s="7">
        <v>21.83</v>
      </c>
      <c r="B44" s="7">
        <v>158.69</v>
      </c>
      <c r="C44" s="2">
        <v>0.54999999999999716</v>
      </c>
      <c r="D44">
        <f t="shared" si="6"/>
        <v>4.9504950495049251E-2</v>
      </c>
      <c r="E44">
        <f t="shared" si="7"/>
        <v>2.9415841584158321E-2</v>
      </c>
      <c r="F44">
        <v>2.3E-2</v>
      </c>
      <c r="G44" s="7"/>
      <c r="H44" s="7"/>
      <c r="I44" s="7"/>
      <c r="J44" s="7"/>
      <c r="K44" s="7">
        <f t="shared" si="8"/>
        <v>7.8559405940593656</v>
      </c>
      <c r="L44" s="7"/>
      <c r="M44" s="7"/>
      <c r="Q44" s="7"/>
    </row>
    <row r="45" spans="1:17" x14ac:dyDescent="0.2">
      <c r="A45" s="7">
        <v>21.85</v>
      </c>
      <c r="B45" s="7">
        <v>145.28</v>
      </c>
      <c r="C45" s="2">
        <v>0.57000000000000028</v>
      </c>
      <c r="D45">
        <f t="shared" si="6"/>
        <v>5.1305130513051335E-2</v>
      </c>
      <c r="E45">
        <f t="shared" si="7"/>
        <v>3.0085508550855095E-2</v>
      </c>
      <c r="F45">
        <v>2.4E-2</v>
      </c>
      <c r="G45" s="7"/>
      <c r="H45" s="7"/>
      <c r="I45" s="7"/>
      <c r="J45" s="7"/>
      <c r="K45" s="7">
        <f t="shared" si="8"/>
        <v>7.453609360936098</v>
      </c>
      <c r="L45" s="7"/>
      <c r="M45" s="7"/>
      <c r="Q45" s="7"/>
    </row>
    <row r="46" spans="1:17" x14ac:dyDescent="0.2">
      <c r="A46" s="7">
        <v>21.87</v>
      </c>
      <c r="B46" s="7">
        <v>133.08000000000001</v>
      </c>
      <c r="C46" s="2">
        <v>0.58999999999999986</v>
      </c>
      <c r="D46">
        <f t="shared" si="6"/>
        <v>5.3105310531053093E-2</v>
      </c>
      <c r="E46">
        <f t="shared" si="7"/>
        <v>3.0755175517551751E-2</v>
      </c>
      <c r="F46">
        <v>2.4E-2</v>
      </c>
      <c r="G46" s="7"/>
      <c r="H46" s="7"/>
      <c r="I46" s="7"/>
      <c r="J46" s="7"/>
      <c r="K46" s="7">
        <f t="shared" si="8"/>
        <v>7.0672547254725462</v>
      </c>
      <c r="L46" s="7"/>
      <c r="M46" s="7"/>
      <c r="Q46" s="7"/>
    </row>
    <row r="47" spans="1:17" x14ac:dyDescent="0.2">
      <c r="A47" s="7">
        <v>21.88</v>
      </c>
      <c r="B47" s="7">
        <v>122.09</v>
      </c>
      <c r="C47" s="2">
        <v>0.59999999999999787</v>
      </c>
      <c r="D47">
        <f t="shared" si="6"/>
        <v>5.4005400540053816E-2</v>
      </c>
      <c r="E47">
        <f t="shared" si="7"/>
        <v>3.1090009000900018E-2</v>
      </c>
      <c r="F47">
        <v>2.4E-2</v>
      </c>
      <c r="G47" s="7"/>
      <c r="H47" s="7"/>
      <c r="I47" s="7"/>
      <c r="J47" s="7"/>
      <c r="K47" s="7">
        <f t="shared" si="8"/>
        <v>6.5935193519351705</v>
      </c>
      <c r="L47" s="7"/>
      <c r="M47" s="7"/>
      <c r="Q47" s="7"/>
    </row>
    <row r="48" spans="1:17" x14ac:dyDescent="0.2">
      <c r="A48" s="7">
        <v>21.9</v>
      </c>
      <c r="B48" s="7">
        <v>111.18</v>
      </c>
      <c r="C48" s="2">
        <v>0.61999999999999744</v>
      </c>
      <c r="D48">
        <f t="shared" si="6"/>
        <v>5.5805580558055581E-2</v>
      </c>
      <c r="E48">
        <f t="shared" si="7"/>
        <v>3.1759675967596671E-2</v>
      </c>
      <c r="F48">
        <v>2.4E-2</v>
      </c>
      <c r="G48" s="7"/>
      <c r="H48" s="7"/>
      <c r="I48" s="7"/>
      <c r="J48" s="7"/>
      <c r="K48" s="7">
        <f t="shared" si="8"/>
        <v>6.2044644464446197</v>
      </c>
      <c r="L48" s="7"/>
      <c r="M48" s="7"/>
      <c r="Q48" s="7"/>
    </row>
    <row r="49" spans="1:17" x14ac:dyDescent="0.2">
      <c r="A49" s="7">
        <v>21.92</v>
      </c>
      <c r="B49" s="7">
        <v>98.67</v>
      </c>
      <c r="C49" s="2">
        <v>0.64000000000000057</v>
      </c>
      <c r="D49">
        <f t="shared" si="6"/>
        <v>5.7605760576057659E-2</v>
      </c>
      <c r="E49">
        <f t="shared" si="7"/>
        <v>3.2429342934293448E-2</v>
      </c>
      <c r="F49">
        <v>2.5999999999999999E-2</v>
      </c>
      <c r="G49" s="7"/>
      <c r="H49" s="7"/>
      <c r="I49" s="7"/>
      <c r="J49" s="7"/>
      <c r="K49" s="7">
        <f t="shared" si="8"/>
        <v>5.683960396039609</v>
      </c>
      <c r="L49" s="7"/>
      <c r="M49" s="7"/>
      <c r="Q49" s="7"/>
    </row>
    <row r="50" spans="1:17" x14ac:dyDescent="0.2">
      <c r="A50" s="7">
        <v>21.93</v>
      </c>
      <c r="B50" s="7">
        <v>84.05</v>
      </c>
      <c r="C50" s="2">
        <v>0.64999999999999858</v>
      </c>
      <c r="D50">
        <f t="shared" si="6"/>
        <v>5.8505850585058382E-2</v>
      </c>
      <c r="E50">
        <f t="shared" si="7"/>
        <v>3.2764176417641719E-2</v>
      </c>
      <c r="F50">
        <v>2.5999999999999999E-2</v>
      </c>
      <c r="G50" s="7"/>
      <c r="H50" s="7"/>
      <c r="I50" s="7"/>
      <c r="J50" s="7"/>
      <c r="K50" s="7">
        <f t="shared" si="8"/>
        <v>4.917416741674157</v>
      </c>
      <c r="L50" s="7"/>
      <c r="M50" s="7"/>
      <c r="Q50" s="7"/>
    </row>
    <row r="51" spans="1:17" x14ac:dyDescent="0.2">
      <c r="A51" s="7">
        <v>21.95</v>
      </c>
      <c r="B51" s="7">
        <v>68.36</v>
      </c>
      <c r="C51" s="2">
        <v>0.66999999999999815</v>
      </c>
      <c r="D51">
        <f t="shared" si="6"/>
        <v>6.030603060306014E-2</v>
      </c>
      <c r="E51">
        <f t="shared" si="7"/>
        <v>3.3433843384338371E-2</v>
      </c>
      <c r="F51">
        <v>2.5999999999999999E-2</v>
      </c>
      <c r="G51" s="7"/>
      <c r="H51" s="7"/>
      <c r="I51" s="7"/>
      <c r="J51" s="7"/>
      <c r="K51" s="7">
        <f t="shared" si="8"/>
        <v>4.1225202520251916</v>
      </c>
      <c r="L51" s="7"/>
      <c r="M51" s="7"/>
      <c r="Q51" s="7"/>
    </row>
    <row r="52" spans="1:17" x14ac:dyDescent="0.2">
      <c r="A52" s="7">
        <v>21.97</v>
      </c>
      <c r="B52" s="7">
        <v>53.65</v>
      </c>
      <c r="C52" s="2">
        <v>0.68999999999999773</v>
      </c>
      <c r="D52">
        <f t="shared" si="6"/>
        <v>6.2106210621061905E-2</v>
      </c>
      <c r="E52">
        <f t="shared" si="7"/>
        <v>3.4103510351035024E-2</v>
      </c>
      <c r="F52">
        <v>2.5999999999999999E-2</v>
      </c>
      <c r="G52" s="7"/>
      <c r="H52" s="7"/>
      <c r="I52" s="7"/>
      <c r="J52" s="7"/>
      <c r="K52" s="7">
        <f t="shared" si="8"/>
        <v>3.3319981998199713</v>
      </c>
      <c r="L52" s="7"/>
      <c r="M52" s="7"/>
      <c r="Q52" s="7"/>
    </row>
    <row r="53" spans="1:17" x14ac:dyDescent="0.2">
      <c r="A53" s="7">
        <v>21.98</v>
      </c>
      <c r="B53" s="7">
        <v>40.94</v>
      </c>
      <c r="C53" s="2">
        <v>0.69999999999999929</v>
      </c>
      <c r="D53">
        <f t="shared" si="6"/>
        <v>6.3006300630062947E-2</v>
      </c>
      <c r="E53">
        <f t="shared" si="7"/>
        <v>3.443834383438342E-2</v>
      </c>
      <c r="F53">
        <v>2.5999999999999999E-2</v>
      </c>
      <c r="G53" s="7"/>
      <c r="H53" s="7"/>
      <c r="I53" s="7"/>
      <c r="J53" s="7"/>
      <c r="K53" s="7">
        <f t="shared" si="8"/>
        <v>2.5794779477947771</v>
      </c>
      <c r="L53" s="7"/>
      <c r="M53" s="7"/>
      <c r="Q53" s="7"/>
    </row>
    <row r="54" spans="1:17" x14ac:dyDescent="0.2">
      <c r="A54" s="7">
        <v>22</v>
      </c>
      <c r="B54" s="7">
        <v>29.9</v>
      </c>
      <c r="C54" s="2">
        <v>0.71999999999999886</v>
      </c>
      <c r="D54">
        <f t="shared" si="6"/>
        <v>6.4806480648064713E-2</v>
      </c>
      <c r="E54">
        <f t="shared" si="7"/>
        <v>3.5108010801080072E-2</v>
      </c>
      <c r="F54">
        <v>2.5999999999999999E-2</v>
      </c>
      <c r="G54" s="7"/>
      <c r="H54" s="7"/>
      <c r="I54" s="7"/>
      <c r="J54" s="7"/>
      <c r="K54" s="7">
        <f t="shared" si="8"/>
        <v>1.9377137713771349</v>
      </c>
      <c r="L54" s="7"/>
      <c r="M54" s="7"/>
      <c r="Q54" s="7"/>
    </row>
    <row r="55" spans="1:17" x14ac:dyDescent="0.2">
      <c r="A55" s="7">
        <v>22.02</v>
      </c>
      <c r="B55" s="7">
        <v>20.68</v>
      </c>
      <c r="C55" s="2">
        <v>0.73999999999999844</v>
      </c>
      <c r="D55">
        <f t="shared" si="6"/>
        <v>6.6606660666066464E-2</v>
      </c>
      <c r="E55">
        <f t="shared" si="7"/>
        <v>3.5777677767776725E-2</v>
      </c>
      <c r="F55">
        <v>2.7E-2</v>
      </c>
      <c r="G55" s="7"/>
      <c r="H55" s="7"/>
      <c r="I55" s="7"/>
      <c r="J55" s="7"/>
      <c r="K55" s="7">
        <f t="shared" si="8"/>
        <v>1.3774257425742544</v>
      </c>
      <c r="L55" s="7"/>
      <c r="M55" s="7"/>
      <c r="Q55" s="7"/>
    </row>
    <row r="56" spans="1:17" x14ac:dyDescent="0.2">
      <c r="A56" s="7">
        <v>22.03</v>
      </c>
      <c r="B56" s="7">
        <v>13.97</v>
      </c>
      <c r="C56" s="2">
        <v>0.75</v>
      </c>
      <c r="D56">
        <f t="shared" si="6"/>
        <v>6.7506750675067506E-2</v>
      </c>
      <c r="E56">
        <f t="shared" si="7"/>
        <v>3.6112511251125107E-2</v>
      </c>
      <c r="F56">
        <v>2.7E-2</v>
      </c>
      <c r="G56" s="7"/>
      <c r="H56" s="7"/>
      <c r="I56" s="7"/>
      <c r="J56" s="7"/>
      <c r="K56" s="7">
        <f t="shared" si="8"/>
        <v>0.94306930693069313</v>
      </c>
      <c r="L56" s="7"/>
      <c r="M56" s="7"/>
      <c r="Q56" s="7"/>
    </row>
    <row r="57" spans="1:17" x14ac:dyDescent="0.2">
      <c r="A57" s="7">
        <v>22.05</v>
      </c>
      <c r="B57" s="7">
        <v>9.8699999999999992</v>
      </c>
      <c r="C57" s="2">
        <v>0.76999999999999957</v>
      </c>
      <c r="D57">
        <f t="shared" si="6"/>
        <v>6.9306930693069271E-2</v>
      </c>
      <c r="E57">
        <f t="shared" si="7"/>
        <v>3.6782178217821773E-2</v>
      </c>
      <c r="F57">
        <v>3.4000000000000002E-2</v>
      </c>
      <c r="G57" s="7"/>
      <c r="H57" s="7"/>
      <c r="I57" s="7"/>
      <c r="J57" s="7"/>
      <c r="K57" s="7">
        <f t="shared" si="8"/>
        <v>0.68405940594059367</v>
      </c>
      <c r="L57" s="7"/>
      <c r="M57" s="7"/>
      <c r="Q57" s="7"/>
    </row>
    <row r="58" spans="1:17" x14ac:dyDescent="0.2">
      <c r="A58" s="7">
        <v>22.07</v>
      </c>
      <c r="B58" s="7">
        <v>8.02</v>
      </c>
      <c r="C58" s="2">
        <v>0.78999999999999915</v>
      </c>
      <c r="D58">
        <f t="shared" si="6"/>
        <v>7.1107110711071037E-2</v>
      </c>
      <c r="E58">
        <f t="shared" si="7"/>
        <v>3.7451845184518426E-2</v>
      </c>
      <c r="F58">
        <v>3.4000000000000002E-2</v>
      </c>
      <c r="G58" s="7"/>
      <c r="H58" s="7"/>
      <c r="I58" s="7"/>
      <c r="J58" s="7"/>
      <c r="K58" s="7">
        <f t="shared" si="8"/>
        <v>0.57027902790278973</v>
      </c>
      <c r="L58" s="7"/>
      <c r="M58" s="7"/>
      <c r="Q58" s="7"/>
    </row>
    <row r="59" spans="1:17" x14ac:dyDescent="0.2">
      <c r="A59" s="7">
        <v>22.08</v>
      </c>
      <c r="B59" s="7">
        <v>7.65</v>
      </c>
      <c r="C59" s="2">
        <v>0.79999999999999716</v>
      </c>
      <c r="D59">
        <f t="shared" si="6"/>
        <v>7.200720072007176E-2</v>
      </c>
      <c r="E59">
        <f t="shared" si="7"/>
        <v>3.7786678667866697E-2</v>
      </c>
      <c r="F59">
        <v>3.4000000000000002E-2</v>
      </c>
      <c r="G59" s="7"/>
      <c r="H59" s="7"/>
      <c r="I59" s="7"/>
      <c r="J59" s="7"/>
      <c r="K59" s="7">
        <f t="shared" si="8"/>
        <v>0.550855085508549</v>
      </c>
      <c r="L59" s="7"/>
      <c r="M59" s="7"/>
      <c r="Q59" s="7"/>
    </row>
    <row r="60" spans="1:17" x14ac:dyDescent="0.2">
      <c r="A60" s="7">
        <v>22.1</v>
      </c>
      <c r="B60" s="7">
        <v>8.01</v>
      </c>
      <c r="C60" s="2">
        <v>0.82000000000000028</v>
      </c>
      <c r="D60">
        <f t="shared" si="6"/>
        <v>7.380738073807383E-2</v>
      </c>
      <c r="E60">
        <f t="shared" si="7"/>
        <v>3.845634563456346E-2</v>
      </c>
      <c r="F60">
        <v>3.4000000000000002E-2</v>
      </c>
      <c r="G60" s="7"/>
      <c r="H60" s="7"/>
      <c r="I60" s="7"/>
      <c r="J60" s="7"/>
      <c r="K60" s="7">
        <f t="shared" si="8"/>
        <v>0.59119711971197131</v>
      </c>
      <c r="L60" s="7"/>
      <c r="M60" s="7"/>
      <c r="Q60" s="7"/>
    </row>
    <row r="61" spans="1:17" x14ac:dyDescent="0.2">
      <c r="A61" s="7">
        <v>22.12</v>
      </c>
      <c r="B61" s="7">
        <v>8.3000000000000007</v>
      </c>
      <c r="C61" s="2">
        <v>0.83999999999999986</v>
      </c>
      <c r="D61">
        <f t="shared" si="6"/>
        <v>7.5607560756075595E-2</v>
      </c>
      <c r="E61">
        <f t="shared" si="7"/>
        <v>3.912601260126012E-2</v>
      </c>
      <c r="F61">
        <v>3.5000000000000003E-2</v>
      </c>
      <c r="G61" s="7"/>
      <c r="H61" s="7"/>
      <c r="I61" s="7"/>
      <c r="J61" s="7"/>
      <c r="K61" s="7">
        <f t="shared" si="8"/>
        <v>0.62754275427542749</v>
      </c>
      <c r="L61" s="7"/>
      <c r="M61" s="7"/>
      <c r="Q61" s="7"/>
    </row>
    <row r="62" spans="1:17" x14ac:dyDescent="0.2">
      <c r="A62" s="7">
        <v>22.13</v>
      </c>
      <c r="B62" s="7">
        <v>8.56</v>
      </c>
      <c r="C62" s="2">
        <v>0.84999999999999787</v>
      </c>
      <c r="D62">
        <f t="shared" si="6"/>
        <v>7.6507650765076318E-2</v>
      </c>
      <c r="E62">
        <f t="shared" si="7"/>
        <v>3.9460846084608391E-2</v>
      </c>
      <c r="F62">
        <v>3.5000000000000003E-2</v>
      </c>
      <c r="G62" s="7"/>
      <c r="H62" s="7"/>
      <c r="I62" s="7"/>
      <c r="J62" s="7"/>
      <c r="K62" s="7">
        <f t="shared" si="8"/>
        <v>0.65490549054905334</v>
      </c>
      <c r="L62" s="7"/>
      <c r="M62" s="7"/>
      <c r="Q62" s="7"/>
    </row>
    <row r="63" spans="1:17" x14ac:dyDescent="0.2">
      <c r="A63" s="7">
        <v>22.15</v>
      </c>
      <c r="B63" s="7">
        <v>9.06</v>
      </c>
      <c r="C63" s="2">
        <v>0.86999999999999744</v>
      </c>
      <c r="D63">
        <f t="shared" si="6"/>
        <v>7.8307830783078083E-2</v>
      </c>
      <c r="E63">
        <f t="shared" si="7"/>
        <v>4.013051305130505E-2</v>
      </c>
      <c r="F63">
        <v>3.5000000000000003E-2</v>
      </c>
      <c r="G63" s="7"/>
      <c r="H63" s="7"/>
      <c r="I63" s="7"/>
      <c r="J63" s="7"/>
      <c r="K63" s="7">
        <f t="shared" si="8"/>
        <v>0.70946894689468742</v>
      </c>
      <c r="L63" s="7"/>
      <c r="M63" s="7"/>
      <c r="Q63" s="7"/>
    </row>
    <row r="64" spans="1:17" x14ac:dyDescent="0.2">
      <c r="A64" s="7">
        <v>22.17</v>
      </c>
      <c r="B64" s="7">
        <v>9.9</v>
      </c>
      <c r="C64" s="2">
        <v>0.89000000000000057</v>
      </c>
      <c r="D64">
        <f t="shared" si="6"/>
        <v>8.0108010801080168E-2</v>
      </c>
      <c r="E64">
        <f t="shared" si="7"/>
        <v>4.0800180018001821E-2</v>
      </c>
      <c r="F64">
        <v>3.5000000000000003E-2</v>
      </c>
      <c r="G64" s="7"/>
      <c r="H64" s="7"/>
      <c r="I64" s="7"/>
      <c r="J64" s="7"/>
      <c r="K64" s="7">
        <f t="shared" si="8"/>
        <v>0.79306930693069366</v>
      </c>
      <c r="L64" s="7"/>
      <c r="M64" s="7"/>
      <c r="Q64" s="7"/>
    </row>
    <row r="65" spans="1:17" x14ac:dyDescent="0.2">
      <c r="A65" s="7">
        <v>22.18</v>
      </c>
      <c r="B65" s="7">
        <v>11.16</v>
      </c>
      <c r="C65" s="2">
        <v>0.89999999999999858</v>
      </c>
      <c r="D65">
        <f t="shared" si="6"/>
        <v>8.1008100810080891E-2</v>
      </c>
      <c r="E65">
        <f t="shared" si="7"/>
        <v>4.1135013501350091E-2</v>
      </c>
      <c r="F65">
        <v>3.5999999999999997E-2</v>
      </c>
      <c r="G65" s="7"/>
      <c r="H65" s="7"/>
      <c r="I65" s="7"/>
      <c r="J65" s="7"/>
      <c r="K65" s="7">
        <f t="shared" si="8"/>
        <v>0.90405040504050271</v>
      </c>
      <c r="L65" s="7"/>
      <c r="M65" s="7"/>
      <c r="Q65" s="7"/>
    </row>
    <row r="66" spans="1:17" x14ac:dyDescent="0.2">
      <c r="A66" s="7">
        <v>22.2</v>
      </c>
      <c r="B66" s="7">
        <v>13.46</v>
      </c>
      <c r="C66" s="2">
        <v>0.91999999999999815</v>
      </c>
      <c r="D66">
        <f t="shared" si="6"/>
        <v>8.2808280828082642E-2</v>
      </c>
      <c r="E66">
        <f t="shared" si="7"/>
        <v>4.1804680468046737E-2</v>
      </c>
      <c r="F66">
        <v>3.5999999999999997E-2</v>
      </c>
      <c r="G66" s="7"/>
      <c r="H66" s="7"/>
      <c r="I66" s="7"/>
      <c r="J66" s="7"/>
      <c r="K66" s="7">
        <f t="shared" ref="K66:K129" si="9">B66*D66</f>
        <v>1.1145994599459925</v>
      </c>
      <c r="L66" s="7"/>
      <c r="M66" s="7"/>
      <c r="Q66" s="7"/>
    </row>
    <row r="67" spans="1:17" x14ac:dyDescent="0.2">
      <c r="A67" s="7">
        <v>22.22</v>
      </c>
      <c r="B67" s="7">
        <v>16.95</v>
      </c>
      <c r="C67" s="2">
        <v>0.93999999999999773</v>
      </c>
      <c r="D67">
        <f t="shared" si="6"/>
        <v>8.4608460846084407E-2</v>
      </c>
      <c r="E67">
        <f t="shared" si="7"/>
        <v>4.2474347434743404E-2</v>
      </c>
      <c r="F67">
        <v>3.5999999999999997E-2</v>
      </c>
      <c r="G67" s="7"/>
      <c r="H67" s="7"/>
      <c r="I67" s="7"/>
      <c r="J67" s="7"/>
      <c r="K67" s="7">
        <f t="shared" si="9"/>
        <v>1.4341134113411307</v>
      </c>
      <c r="L67" s="7"/>
      <c r="M67" s="7"/>
      <c r="Q67" s="7"/>
    </row>
    <row r="68" spans="1:17" x14ac:dyDescent="0.2">
      <c r="A68" s="7">
        <v>22.23</v>
      </c>
      <c r="B68" s="7">
        <v>21.44</v>
      </c>
      <c r="C68" s="2">
        <v>0.94999999999999929</v>
      </c>
      <c r="D68">
        <f t="shared" si="6"/>
        <v>8.550855085508545E-2</v>
      </c>
      <c r="E68">
        <f t="shared" si="7"/>
        <v>4.2809180918091785E-2</v>
      </c>
      <c r="F68">
        <v>3.5999999999999997E-2</v>
      </c>
      <c r="G68" s="7"/>
      <c r="H68" s="7"/>
      <c r="I68" s="7"/>
      <c r="J68" s="7"/>
      <c r="K68" s="7">
        <f t="shared" si="9"/>
        <v>1.8333033303330322</v>
      </c>
      <c r="L68" s="7"/>
      <c r="M68" s="7"/>
      <c r="Q68" s="7"/>
    </row>
    <row r="69" spans="1:17" x14ac:dyDescent="0.2">
      <c r="A69" s="7">
        <v>22.25</v>
      </c>
      <c r="B69" s="7">
        <v>25.92</v>
      </c>
      <c r="C69" s="2">
        <v>0.96999999999999886</v>
      </c>
      <c r="D69">
        <f t="shared" si="6"/>
        <v>8.7308730873087215E-2</v>
      </c>
      <c r="E69">
        <f t="shared" si="7"/>
        <v>4.3478847884788438E-2</v>
      </c>
      <c r="F69">
        <v>3.7999999999999999E-2</v>
      </c>
      <c r="G69" s="7"/>
      <c r="H69" s="7"/>
      <c r="I69" s="7"/>
      <c r="J69" s="7"/>
      <c r="K69" s="7">
        <f t="shared" si="9"/>
        <v>2.2630423042304209</v>
      </c>
      <c r="L69" s="7"/>
      <c r="M69" s="7"/>
      <c r="Q69" s="7"/>
    </row>
    <row r="70" spans="1:17" x14ac:dyDescent="0.2">
      <c r="A70" s="7">
        <v>22.27</v>
      </c>
      <c r="B70" s="7">
        <v>29.28</v>
      </c>
      <c r="C70" s="2">
        <v>0.98999999999999844</v>
      </c>
      <c r="D70">
        <f t="shared" si="6"/>
        <v>8.9108910891088966E-2</v>
      </c>
      <c r="E70">
        <f t="shared" si="7"/>
        <v>4.4148514851485091E-2</v>
      </c>
      <c r="F70">
        <v>3.7999999999999999E-2</v>
      </c>
      <c r="G70" s="7"/>
      <c r="H70" s="7"/>
      <c r="I70" s="7"/>
      <c r="J70" s="7"/>
      <c r="K70" s="7">
        <f t="shared" si="9"/>
        <v>2.6091089108910852</v>
      </c>
      <c r="L70" s="7"/>
      <c r="M70" s="7"/>
      <c r="Q70" s="7"/>
    </row>
    <row r="71" spans="1:17" x14ac:dyDescent="0.2">
      <c r="A71" s="7">
        <v>22.28</v>
      </c>
      <c r="B71" s="7">
        <v>30.72</v>
      </c>
      <c r="C71" s="2">
        <v>1</v>
      </c>
      <c r="D71">
        <f t="shared" si="6"/>
        <v>9.0009000900090008E-2</v>
      </c>
      <c r="E71">
        <f t="shared" si="7"/>
        <v>4.4483348334833486E-2</v>
      </c>
      <c r="F71">
        <v>3.7999999999999999E-2</v>
      </c>
      <c r="G71" s="7"/>
      <c r="H71" s="7"/>
      <c r="I71" s="7"/>
      <c r="J71" s="7"/>
      <c r="K71" s="7">
        <f t="shared" si="9"/>
        <v>2.7650765076507651</v>
      </c>
      <c r="L71" s="7"/>
      <c r="M71" s="7"/>
      <c r="Q71" s="7"/>
    </row>
    <row r="72" spans="1:17" x14ac:dyDescent="0.2">
      <c r="A72" s="7">
        <v>22.3</v>
      </c>
      <c r="B72" s="7">
        <v>31.18</v>
      </c>
      <c r="C72" s="2">
        <v>1.0199999999999996</v>
      </c>
      <c r="D72">
        <f t="shared" si="6"/>
        <v>9.1809180918091773E-2</v>
      </c>
      <c r="E72">
        <f t="shared" si="7"/>
        <v>4.5153015301530139E-2</v>
      </c>
      <c r="F72">
        <v>3.7999999999999999E-2</v>
      </c>
      <c r="G72" s="7"/>
      <c r="H72" s="7"/>
      <c r="I72" s="7"/>
      <c r="J72" s="7"/>
      <c r="K72" s="7">
        <f t="shared" si="9"/>
        <v>2.8626102610261013</v>
      </c>
      <c r="L72" s="7"/>
      <c r="M72" s="7"/>
      <c r="Q72" s="7"/>
    </row>
    <row r="73" spans="1:17" x14ac:dyDescent="0.2">
      <c r="A73" s="7">
        <v>22.32</v>
      </c>
      <c r="B73" s="7">
        <v>31.85</v>
      </c>
      <c r="C73" s="2">
        <v>1.0399999999999991</v>
      </c>
      <c r="D73">
        <f t="shared" si="6"/>
        <v>9.3609360936093539E-2</v>
      </c>
      <c r="E73">
        <f t="shared" si="7"/>
        <v>4.5822682268226791E-2</v>
      </c>
      <c r="F73">
        <v>3.7999999999999999E-2</v>
      </c>
      <c r="G73" s="7"/>
      <c r="H73" s="7"/>
      <c r="I73" s="7"/>
      <c r="J73" s="7"/>
      <c r="K73" s="7">
        <f t="shared" si="9"/>
        <v>2.9814581458145795</v>
      </c>
      <c r="L73" s="7"/>
      <c r="M73" s="7"/>
      <c r="Q73" s="7"/>
    </row>
    <row r="74" spans="1:17" x14ac:dyDescent="0.2">
      <c r="A74" s="7">
        <v>22.33</v>
      </c>
      <c r="B74" s="7">
        <v>32.979999999999997</v>
      </c>
      <c r="C74" s="2">
        <v>1.0499999999999972</v>
      </c>
      <c r="D74">
        <f t="shared" si="6"/>
        <v>9.4509450945094262E-2</v>
      </c>
      <c r="E74">
        <f t="shared" si="7"/>
        <v>4.6157515751575062E-2</v>
      </c>
      <c r="F74">
        <v>3.7999999999999999E-2</v>
      </c>
      <c r="G74" s="7"/>
      <c r="H74" s="7"/>
      <c r="I74" s="7"/>
      <c r="J74" s="7"/>
      <c r="K74" s="7">
        <f t="shared" si="9"/>
        <v>3.1169216921692087</v>
      </c>
      <c r="L74" s="7"/>
      <c r="M74" s="7"/>
      <c r="Q74" s="7"/>
    </row>
    <row r="75" spans="1:17" x14ac:dyDescent="0.2">
      <c r="A75" s="7">
        <v>22.35</v>
      </c>
      <c r="B75" s="7">
        <v>33.42</v>
      </c>
      <c r="C75" s="2">
        <v>1.0700000000000003</v>
      </c>
      <c r="D75">
        <f t="shared" ref="D75:D138" si="10">C75/11.11</f>
        <v>9.6309630963096346E-2</v>
      </c>
      <c r="E75">
        <f t="shared" si="7"/>
        <v>4.682718271827184E-2</v>
      </c>
      <c r="F75">
        <v>3.9E-2</v>
      </c>
      <c r="G75" s="7"/>
      <c r="H75" s="7"/>
      <c r="I75" s="7"/>
      <c r="J75" s="7"/>
      <c r="K75" s="7">
        <f t="shared" si="9"/>
        <v>3.2186678667866802</v>
      </c>
      <c r="L75" s="7"/>
      <c r="M75" s="7"/>
      <c r="Q75" s="7"/>
    </row>
    <row r="76" spans="1:17" x14ac:dyDescent="0.2">
      <c r="A76" s="7">
        <v>22.37</v>
      </c>
      <c r="B76" s="7">
        <v>33.04</v>
      </c>
      <c r="C76" s="2">
        <v>1.0899999999999999</v>
      </c>
      <c r="D76">
        <f t="shared" si="10"/>
        <v>9.8109810981098097E-2</v>
      </c>
      <c r="E76">
        <f t="shared" ref="E76:E139" si="11">D76*0.372+0.011</f>
        <v>4.7496849684968492E-2</v>
      </c>
      <c r="F76">
        <v>3.9E-2</v>
      </c>
      <c r="G76" s="7"/>
      <c r="H76" s="7"/>
      <c r="I76" s="7"/>
      <c r="J76" s="7"/>
      <c r="K76" s="7">
        <f t="shared" si="9"/>
        <v>3.2415481548154812</v>
      </c>
      <c r="L76" s="7"/>
      <c r="M76" s="7"/>
      <c r="Q76" s="7"/>
    </row>
    <row r="77" spans="1:17" x14ac:dyDescent="0.2">
      <c r="A77" s="7">
        <v>22.38</v>
      </c>
      <c r="B77" s="7">
        <v>31.88</v>
      </c>
      <c r="C77" s="2">
        <v>1.0999999999999979</v>
      </c>
      <c r="D77">
        <f t="shared" si="10"/>
        <v>9.900990099009882E-2</v>
      </c>
      <c r="E77">
        <f t="shared" si="11"/>
        <v>4.7831683168316763E-2</v>
      </c>
      <c r="F77">
        <v>4.1000000000000002E-2</v>
      </c>
      <c r="G77" s="7"/>
      <c r="H77" s="7"/>
      <c r="I77" s="7"/>
      <c r="J77" s="7"/>
      <c r="K77" s="7">
        <f t="shared" si="9"/>
        <v>3.1564356435643504</v>
      </c>
      <c r="L77" s="7"/>
      <c r="M77" s="7"/>
      <c r="Q77" s="7"/>
    </row>
    <row r="78" spans="1:17" x14ac:dyDescent="0.2">
      <c r="A78" s="7">
        <v>22.4</v>
      </c>
      <c r="B78" s="7">
        <v>30.79</v>
      </c>
      <c r="C78" s="2">
        <v>1.1199999999999974</v>
      </c>
      <c r="D78">
        <f t="shared" si="10"/>
        <v>0.10081008100810059</v>
      </c>
      <c r="E78">
        <f t="shared" si="11"/>
        <v>4.8501350135013416E-2</v>
      </c>
      <c r="F78">
        <v>4.1000000000000002E-2</v>
      </c>
      <c r="G78" s="7"/>
      <c r="H78" s="7"/>
      <c r="I78" s="7"/>
      <c r="J78" s="7"/>
      <c r="K78" s="7">
        <f t="shared" si="9"/>
        <v>3.1039423942394171</v>
      </c>
      <c r="L78" s="7"/>
      <c r="M78" s="7"/>
      <c r="Q78" s="7"/>
    </row>
    <row r="79" spans="1:17" x14ac:dyDescent="0.2">
      <c r="A79" s="7">
        <v>22.42</v>
      </c>
      <c r="B79" s="7">
        <v>30.18</v>
      </c>
      <c r="C79" s="2">
        <v>1.1400000000000006</v>
      </c>
      <c r="D79">
        <f t="shared" si="10"/>
        <v>0.10261026102610267</v>
      </c>
      <c r="E79">
        <f t="shared" si="11"/>
        <v>4.9171017101710193E-2</v>
      </c>
      <c r="F79">
        <v>4.2000000000000003E-2</v>
      </c>
      <c r="G79" s="7"/>
      <c r="H79" s="7"/>
      <c r="I79" s="7"/>
      <c r="J79" s="7"/>
      <c r="K79" s="7">
        <f t="shared" si="9"/>
        <v>3.0967776777677787</v>
      </c>
      <c r="L79" s="7"/>
      <c r="M79" s="7"/>
      <c r="Q79" s="7"/>
    </row>
    <row r="80" spans="1:17" x14ac:dyDescent="0.2">
      <c r="A80" s="7">
        <v>22.43</v>
      </c>
      <c r="B80" s="7">
        <v>29.76</v>
      </c>
      <c r="C80" s="2">
        <v>1.1499999999999986</v>
      </c>
      <c r="D80">
        <f t="shared" si="10"/>
        <v>0.10351035103510339</v>
      </c>
      <c r="E80">
        <f t="shared" si="11"/>
        <v>4.9505850585058464E-2</v>
      </c>
      <c r="F80">
        <v>4.2000000000000003E-2</v>
      </c>
      <c r="G80" s="7"/>
      <c r="H80" s="7"/>
      <c r="I80" s="7"/>
      <c r="J80" s="7"/>
      <c r="K80" s="7">
        <f t="shared" si="9"/>
        <v>3.0804680468046772</v>
      </c>
      <c r="L80" s="7"/>
      <c r="M80" s="7"/>
      <c r="Q80" s="7"/>
    </row>
    <row r="81" spans="1:17" x14ac:dyDescent="0.2">
      <c r="A81" s="7">
        <v>22.45</v>
      </c>
      <c r="B81" s="7">
        <v>28.92</v>
      </c>
      <c r="C81" s="2">
        <v>1.1699999999999982</v>
      </c>
      <c r="D81">
        <f t="shared" si="10"/>
        <v>0.10531053105310514</v>
      </c>
      <c r="E81">
        <f t="shared" si="11"/>
        <v>5.0175517551755117E-2</v>
      </c>
      <c r="F81">
        <v>4.4999999999999998E-2</v>
      </c>
      <c r="G81" s="7"/>
      <c r="H81" s="7"/>
      <c r="I81" s="7"/>
      <c r="J81" s="7"/>
      <c r="K81" s="7">
        <f t="shared" si="9"/>
        <v>3.0455805580558009</v>
      </c>
      <c r="L81" s="7"/>
      <c r="M81" s="7"/>
      <c r="Q81" s="7"/>
    </row>
    <row r="82" spans="1:17" x14ac:dyDescent="0.2">
      <c r="A82" s="7">
        <v>22.47</v>
      </c>
      <c r="B82" s="7">
        <v>28.5</v>
      </c>
      <c r="C82" s="2">
        <v>1.1899999999999977</v>
      </c>
      <c r="D82">
        <f t="shared" si="10"/>
        <v>0.10711071107110691</v>
      </c>
      <c r="E82">
        <f t="shared" si="11"/>
        <v>5.0845184518451769E-2</v>
      </c>
      <c r="F82">
        <v>4.4999999999999998E-2</v>
      </c>
      <c r="G82" s="7"/>
      <c r="H82" s="7"/>
      <c r="I82" s="7"/>
      <c r="J82" s="7"/>
      <c r="K82" s="7">
        <f t="shared" si="9"/>
        <v>3.0526552655265471</v>
      </c>
      <c r="L82" s="7"/>
      <c r="M82" s="7"/>
      <c r="Q82" s="7"/>
    </row>
    <row r="83" spans="1:17" x14ac:dyDescent="0.2">
      <c r="A83" s="7">
        <v>22.48</v>
      </c>
      <c r="B83" s="7">
        <v>28.75</v>
      </c>
      <c r="C83" s="2">
        <v>1.1999999999999993</v>
      </c>
      <c r="D83">
        <f t="shared" si="10"/>
        <v>0.10801080108010795</v>
      </c>
      <c r="E83">
        <f t="shared" si="11"/>
        <v>5.1180018001800151E-2</v>
      </c>
      <c r="F83">
        <v>4.5999999999999999E-2</v>
      </c>
      <c r="G83" s="7"/>
      <c r="H83" s="7"/>
      <c r="I83" s="7"/>
      <c r="J83" s="7"/>
      <c r="K83" s="7">
        <f t="shared" si="9"/>
        <v>3.1053105310531035</v>
      </c>
      <c r="L83" s="7"/>
      <c r="M83" s="7"/>
      <c r="Q83" s="7"/>
    </row>
    <row r="84" spans="1:17" x14ac:dyDescent="0.2">
      <c r="A84" s="7">
        <v>22.5</v>
      </c>
      <c r="B84" s="7">
        <v>29.01</v>
      </c>
      <c r="C84" s="2">
        <v>1.2199999999999989</v>
      </c>
      <c r="D84">
        <f t="shared" si="10"/>
        <v>0.10981098109810972</v>
      </c>
      <c r="E84">
        <f t="shared" si="11"/>
        <v>5.1849684968496818E-2</v>
      </c>
      <c r="F84">
        <v>4.5999999999999999E-2</v>
      </c>
      <c r="G84" s="7"/>
      <c r="H84" s="7"/>
      <c r="I84" s="7"/>
      <c r="J84" s="7"/>
      <c r="K84" s="7">
        <f t="shared" si="9"/>
        <v>3.1856165616561629</v>
      </c>
      <c r="L84" s="7"/>
      <c r="M84" s="7"/>
      <c r="Q84" s="7"/>
    </row>
    <row r="85" spans="1:17" x14ac:dyDescent="0.2">
      <c r="A85" s="7">
        <v>22.52</v>
      </c>
      <c r="B85" s="7">
        <v>28.43</v>
      </c>
      <c r="C85" s="2">
        <v>1.2399999999999984</v>
      </c>
      <c r="D85">
        <f t="shared" si="10"/>
        <v>0.11161116111611148</v>
      </c>
      <c r="E85">
        <f t="shared" si="11"/>
        <v>5.251935193519347E-2</v>
      </c>
      <c r="F85">
        <v>4.5999999999999999E-2</v>
      </c>
      <c r="G85" s="7"/>
      <c r="H85" s="7"/>
      <c r="I85" s="7"/>
      <c r="J85" s="7"/>
      <c r="K85" s="7">
        <f t="shared" si="9"/>
        <v>3.1731053105310494</v>
      </c>
      <c r="L85" s="7"/>
      <c r="M85" s="7"/>
      <c r="Q85" s="7"/>
    </row>
    <row r="86" spans="1:17" x14ac:dyDescent="0.2">
      <c r="A86" s="7">
        <v>22.53</v>
      </c>
      <c r="B86" s="7">
        <v>26.53</v>
      </c>
      <c r="C86" s="2">
        <v>1.25</v>
      </c>
      <c r="D86">
        <f t="shared" si="10"/>
        <v>0.11251125112511251</v>
      </c>
      <c r="E86">
        <f t="shared" si="11"/>
        <v>5.2854185418541852E-2</v>
      </c>
      <c r="F86">
        <v>4.5999999999999999E-2</v>
      </c>
      <c r="G86" s="7"/>
      <c r="H86" s="7"/>
      <c r="I86" s="7"/>
      <c r="J86" s="7"/>
      <c r="K86" s="7">
        <f t="shared" si="9"/>
        <v>2.9849234923492349</v>
      </c>
      <c r="L86" s="7"/>
      <c r="M86" s="7"/>
      <c r="Q86" s="7"/>
    </row>
    <row r="87" spans="1:17" x14ac:dyDescent="0.2">
      <c r="A87" s="7">
        <v>22.55</v>
      </c>
      <c r="B87" s="7">
        <v>23.22</v>
      </c>
      <c r="C87" s="2">
        <v>1.2699999999999996</v>
      </c>
      <c r="D87">
        <f t="shared" si="10"/>
        <v>0.11431143114311428</v>
      </c>
      <c r="E87">
        <f t="shared" si="11"/>
        <v>5.3523852385238505E-2</v>
      </c>
      <c r="F87">
        <v>4.7E-2</v>
      </c>
      <c r="G87" s="7"/>
      <c r="H87" s="7"/>
      <c r="I87" s="7"/>
      <c r="J87" s="7"/>
      <c r="K87" s="7">
        <f t="shared" si="9"/>
        <v>2.6543114311431135</v>
      </c>
      <c r="L87" s="7"/>
      <c r="M87" s="7"/>
      <c r="Q87" s="7"/>
    </row>
    <row r="88" spans="1:17" x14ac:dyDescent="0.2">
      <c r="A88" s="7">
        <v>22.57</v>
      </c>
      <c r="B88" s="7">
        <v>19.34</v>
      </c>
      <c r="C88" s="2">
        <v>1.2899999999999991</v>
      </c>
      <c r="D88">
        <f t="shared" si="10"/>
        <v>0.11611161116111604</v>
      </c>
      <c r="E88">
        <f t="shared" si="11"/>
        <v>5.4193519351935171E-2</v>
      </c>
      <c r="F88">
        <v>4.7E-2</v>
      </c>
      <c r="G88" s="7"/>
      <c r="H88" s="7"/>
      <c r="I88" s="7"/>
      <c r="J88" s="7"/>
      <c r="K88" s="7">
        <f t="shared" si="9"/>
        <v>2.245598559855984</v>
      </c>
      <c r="L88" s="7"/>
      <c r="M88" s="7"/>
      <c r="Q88" s="7"/>
    </row>
    <row r="89" spans="1:17" x14ac:dyDescent="0.2">
      <c r="A89" s="7">
        <v>22.58</v>
      </c>
      <c r="B89" s="7">
        <v>15.79</v>
      </c>
      <c r="C89" s="2">
        <v>1.2999999999999972</v>
      </c>
      <c r="D89">
        <f t="shared" si="10"/>
        <v>0.11701170117011676</v>
      </c>
      <c r="E89">
        <f t="shared" si="11"/>
        <v>5.4528352835283442E-2</v>
      </c>
      <c r="F89">
        <v>4.9000000000000002E-2</v>
      </c>
      <c r="G89" s="7"/>
      <c r="H89" s="7"/>
      <c r="I89" s="7"/>
      <c r="J89" s="7"/>
      <c r="K89" s="7">
        <f t="shared" si="9"/>
        <v>1.8476147614761436</v>
      </c>
      <c r="L89" s="7"/>
      <c r="M89" s="7"/>
      <c r="Q89" s="7"/>
    </row>
    <row r="90" spans="1:17" x14ac:dyDescent="0.2">
      <c r="A90" s="7">
        <v>22.6</v>
      </c>
      <c r="B90" s="7">
        <v>13.18</v>
      </c>
      <c r="C90" s="2">
        <v>1.3200000000000003</v>
      </c>
      <c r="D90">
        <f t="shared" si="10"/>
        <v>0.11881188118811885</v>
      </c>
      <c r="E90">
        <f t="shared" si="11"/>
        <v>5.5198019801980205E-2</v>
      </c>
      <c r="F90">
        <v>4.9000000000000002E-2</v>
      </c>
      <c r="G90" s="7"/>
      <c r="H90" s="7"/>
      <c r="I90" s="7"/>
      <c r="J90" s="7"/>
      <c r="K90" s="7">
        <f t="shared" si="9"/>
        <v>1.5659405940594064</v>
      </c>
      <c r="L90" s="7"/>
      <c r="M90" s="7"/>
      <c r="Q90" s="7"/>
    </row>
    <row r="91" spans="1:17" x14ac:dyDescent="0.2">
      <c r="A91" s="7">
        <v>22.62</v>
      </c>
      <c r="B91" s="7">
        <v>11.33</v>
      </c>
      <c r="C91" s="2">
        <v>1.3399999999999999</v>
      </c>
      <c r="D91">
        <f t="shared" si="10"/>
        <v>0.1206120612061206</v>
      </c>
      <c r="E91">
        <f t="shared" si="11"/>
        <v>5.5867686768676858E-2</v>
      </c>
      <c r="F91">
        <v>0.10199999999999999</v>
      </c>
      <c r="G91" s="7"/>
      <c r="H91" s="7"/>
      <c r="I91" s="7"/>
      <c r="J91" s="7"/>
      <c r="K91" s="7">
        <f t="shared" si="9"/>
        <v>1.3665346534653464</v>
      </c>
      <c r="L91" s="7"/>
      <c r="M91" s="7"/>
      <c r="Q91" s="7"/>
    </row>
    <row r="92" spans="1:17" x14ac:dyDescent="0.2">
      <c r="A92" s="7">
        <v>22.63</v>
      </c>
      <c r="B92" s="7">
        <v>9.9600000000000009</v>
      </c>
      <c r="C92" s="2">
        <v>1.3499999999999979</v>
      </c>
      <c r="D92">
        <f t="shared" si="10"/>
        <v>0.12151215121512132</v>
      </c>
      <c r="E92">
        <f t="shared" si="11"/>
        <v>5.6202520252025129E-2</v>
      </c>
      <c r="F92">
        <v>0.10199999999999999</v>
      </c>
      <c r="G92" s="7"/>
      <c r="H92" s="7"/>
      <c r="I92" s="7"/>
      <c r="J92" s="7"/>
      <c r="K92" s="7">
        <f t="shared" si="9"/>
        <v>1.2102610261026086</v>
      </c>
      <c r="L92" s="7"/>
      <c r="M92" s="7"/>
      <c r="Q92" s="7"/>
    </row>
    <row r="93" spans="1:17" x14ac:dyDescent="0.2">
      <c r="A93" s="7">
        <v>22.65</v>
      </c>
      <c r="B93" s="7">
        <v>9.2799999999999994</v>
      </c>
      <c r="C93" s="2">
        <v>1.3699999999999974</v>
      </c>
      <c r="D93">
        <f t="shared" si="10"/>
        <v>0.12331233123312309</v>
      </c>
      <c r="E93">
        <f t="shared" si="11"/>
        <v>5.6872187218721781E-2</v>
      </c>
      <c r="F93">
        <v>0.10199999999999999</v>
      </c>
      <c r="G93" s="7"/>
      <c r="H93" s="7"/>
      <c r="I93" s="7"/>
      <c r="J93" s="7"/>
      <c r="K93" s="7">
        <f t="shared" si="9"/>
        <v>1.1443384338433822</v>
      </c>
      <c r="L93" s="7"/>
      <c r="M93" s="7"/>
      <c r="Q93" s="7"/>
    </row>
    <row r="94" spans="1:17" x14ac:dyDescent="0.2">
      <c r="A94" s="7">
        <v>23.93</v>
      </c>
      <c r="B94" s="7">
        <v>5.54</v>
      </c>
      <c r="C94" s="2">
        <v>2.6499999999999986</v>
      </c>
      <c r="D94">
        <f t="shared" si="10"/>
        <v>0.23852385238523841</v>
      </c>
      <c r="E94">
        <f t="shared" si="11"/>
        <v>9.9730873087308686E-2</v>
      </c>
      <c r="F94">
        <v>0.10199999999999999</v>
      </c>
      <c r="G94" s="7"/>
      <c r="H94" s="7"/>
      <c r="I94" s="7"/>
      <c r="J94" s="7"/>
      <c r="K94" s="7">
        <f t="shared" si="9"/>
        <v>1.3214221422142207</v>
      </c>
      <c r="L94" s="7"/>
      <c r="M94" s="7"/>
      <c r="O94" s="3"/>
      <c r="Q94" s="7"/>
    </row>
    <row r="95" spans="1:17" x14ac:dyDescent="0.2">
      <c r="A95" s="7">
        <v>23.95</v>
      </c>
      <c r="B95" s="7">
        <v>6.84</v>
      </c>
      <c r="C95" s="2">
        <v>2.6699999999999982</v>
      </c>
      <c r="D95">
        <f t="shared" si="10"/>
        <v>0.24032403240324016</v>
      </c>
      <c r="E95">
        <f t="shared" si="11"/>
        <v>0.10040054005400534</v>
      </c>
      <c r="F95">
        <v>0.104</v>
      </c>
      <c r="G95" s="7"/>
      <c r="H95" s="7"/>
      <c r="I95" s="7"/>
      <c r="J95" s="7"/>
      <c r="K95" s="7">
        <f t="shared" si="9"/>
        <v>1.6438163816381626</v>
      </c>
      <c r="L95" s="7"/>
      <c r="M95" s="7"/>
      <c r="O95" s="3"/>
      <c r="Q95" s="7"/>
    </row>
    <row r="96" spans="1:17" x14ac:dyDescent="0.2">
      <c r="A96" s="7">
        <v>23.97</v>
      </c>
      <c r="B96" s="7">
        <v>8.5399999999999991</v>
      </c>
      <c r="C96" s="2">
        <v>2.6899999999999977</v>
      </c>
      <c r="D96">
        <f t="shared" si="10"/>
        <v>0.24212421242124194</v>
      </c>
      <c r="E96">
        <f t="shared" si="11"/>
        <v>0.10107020702070199</v>
      </c>
      <c r="F96">
        <v>0.104</v>
      </c>
      <c r="G96" s="7"/>
      <c r="H96" s="7"/>
      <c r="I96" s="7"/>
      <c r="J96" s="7"/>
      <c r="K96" s="7">
        <f t="shared" si="9"/>
        <v>2.0677407740774059</v>
      </c>
      <c r="L96" s="7"/>
      <c r="M96" s="7"/>
      <c r="O96" s="3"/>
      <c r="Q96" s="7"/>
    </row>
    <row r="97" spans="1:17" x14ac:dyDescent="0.2">
      <c r="A97" s="7">
        <v>23.98</v>
      </c>
      <c r="B97" s="7">
        <v>10.98</v>
      </c>
      <c r="C97" s="2">
        <v>2.6999999999999993</v>
      </c>
      <c r="D97">
        <f t="shared" si="10"/>
        <v>0.24302430243024298</v>
      </c>
      <c r="E97">
        <f t="shared" si="11"/>
        <v>0.10140504050405039</v>
      </c>
      <c r="F97">
        <v>0.104</v>
      </c>
      <c r="G97" s="7"/>
      <c r="H97" s="7"/>
      <c r="I97" s="7"/>
      <c r="J97" s="7"/>
      <c r="K97" s="7">
        <f t="shared" si="9"/>
        <v>2.6684068406840682</v>
      </c>
      <c r="L97" s="7"/>
      <c r="M97" s="7"/>
      <c r="O97" s="3"/>
      <c r="Q97" s="7"/>
    </row>
    <row r="98" spans="1:17" x14ac:dyDescent="0.2">
      <c r="A98" s="7">
        <v>24</v>
      </c>
      <c r="B98" s="7">
        <v>13.7</v>
      </c>
      <c r="C98" s="2">
        <v>2.7199999999999989</v>
      </c>
      <c r="D98">
        <f t="shared" si="10"/>
        <v>0.24482448244824473</v>
      </c>
      <c r="E98">
        <f t="shared" si="11"/>
        <v>0.10207470747074704</v>
      </c>
      <c r="F98">
        <v>0.104</v>
      </c>
      <c r="G98" s="7"/>
      <c r="H98" s="7"/>
      <c r="I98" s="7"/>
      <c r="J98" s="7"/>
      <c r="K98" s="7">
        <f t="shared" si="9"/>
        <v>3.3540954095409528</v>
      </c>
      <c r="L98" s="7"/>
      <c r="M98" s="7"/>
      <c r="O98" s="3"/>
      <c r="Q98" s="7"/>
    </row>
    <row r="99" spans="1:17" x14ac:dyDescent="0.2">
      <c r="A99" s="7">
        <v>24.02</v>
      </c>
      <c r="B99" s="7">
        <v>16.05</v>
      </c>
      <c r="C99" s="2">
        <v>2.7399999999999984</v>
      </c>
      <c r="D99">
        <f t="shared" si="10"/>
        <v>0.24662466246624651</v>
      </c>
      <c r="E99">
        <f t="shared" si="11"/>
        <v>0.10274437443744369</v>
      </c>
      <c r="F99">
        <v>0.106</v>
      </c>
      <c r="G99" s="7"/>
      <c r="H99" s="7"/>
      <c r="I99" s="7"/>
      <c r="J99" s="7"/>
      <c r="K99" s="7">
        <f t="shared" si="9"/>
        <v>3.9583258325832564</v>
      </c>
      <c r="L99" s="7"/>
      <c r="M99" s="7"/>
      <c r="O99" s="3"/>
      <c r="Q99" s="7"/>
    </row>
    <row r="100" spans="1:17" x14ac:dyDescent="0.2">
      <c r="A100" s="7">
        <v>24.03</v>
      </c>
      <c r="B100" s="7">
        <v>17.649999999999999</v>
      </c>
      <c r="C100" s="2">
        <v>2.75</v>
      </c>
      <c r="D100">
        <f t="shared" si="10"/>
        <v>0.24752475247524755</v>
      </c>
      <c r="E100">
        <f t="shared" si="11"/>
        <v>0.10307920792079209</v>
      </c>
      <c r="F100">
        <v>0.106</v>
      </c>
      <c r="G100" s="7"/>
      <c r="H100" s="7"/>
      <c r="I100" s="7"/>
      <c r="J100" s="7"/>
      <c r="K100" s="7">
        <f t="shared" si="9"/>
        <v>4.3688118811881189</v>
      </c>
      <c r="L100" s="7"/>
      <c r="M100" s="7"/>
      <c r="O100" s="3"/>
      <c r="Q100" s="7"/>
    </row>
    <row r="101" spans="1:17" x14ac:dyDescent="0.2">
      <c r="A101" s="7">
        <v>24.05</v>
      </c>
      <c r="B101" s="7">
        <v>18.399999999999999</v>
      </c>
      <c r="C101" s="2">
        <v>2.7699999999999996</v>
      </c>
      <c r="D101">
        <f t="shared" si="10"/>
        <v>0.2493249324932493</v>
      </c>
      <c r="E101">
        <f t="shared" si="11"/>
        <v>0.10374887488748874</v>
      </c>
      <c r="F101">
        <v>0.106</v>
      </c>
      <c r="G101" s="7"/>
      <c r="H101" s="7"/>
      <c r="I101" s="7"/>
      <c r="J101" s="7"/>
      <c r="K101" s="7">
        <f t="shared" si="9"/>
        <v>4.5875787578757867</v>
      </c>
      <c r="L101" s="7"/>
      <c r="M101" s="7"/>
      <c r="O101" s="3"/>
      <c r="Q101" s="7"/>
    </row>
    <row r="102" spans="1:17" x14ac:dyDescent="0.2">
      <c r="A102" s="7">
        <v>24.07</v>
      </c>
      <c r="B102" s="7">
        <v>18.68</v>
      </c>
      <c r="C102" s="2">
        <v>2.7899999999999991</v>
      </c>
      <c r="D102">
        <f t="shared" si="10"/>
        <v>0.25112511251125108</v>
      </c>
      <c r="E102">
        <f t="shared" si="11"/>
        <v>0.10441854185418539</v>
      </c>
      <c r="F102">
        <v>0.106</v>
      </c>
      <c r="G102" s="7"/>
      <c r="H102" s="7"/>
      <c r="I102" s="7"/>
      <c r="J102" s="7"/>
      <c r="K102" s="7">
        <f t="shared" si="9"/>
        <v>4.6910171017101705</v>
      </c>
      <c r="L102" s="7"/>
      <c r="M102" s="7"/>
      <c r="O102" s="3"/>
      <c r="Q102" s="7"/>
    </row>
    <row r="103" spans="1:17" x14ac:dyDescent="0.2">
      <c r="A103" s="7">
        <v>24.08</v>
      </c>
      <c r="B103" s="7">
        <v>18.68</v>
      </c>
      <c r="C103" s="2">
        <v>2.7999999999999972</v>
      </c>
      <c r="D103">
        <f t="shared" si="10"/>
        <v>0.25202520252025179</v>
      </c>
      <c r="E103">
        <f t="shared" si="11"/>
        <v>0.10475337533753366</v>
      </c>
      <c r="F103">
        <v>0.108</v>
      </c>
      <c r="G103" s="7"/>
      <c r="H103" s="7"/>
      <c r="I103" s="7"/>
      <c r="J103" s="7"/>
      <c r="K103" s="7">
        <f t="shared" si="9"/>
        <v>4.707830783078303</v>
      </c>
      <c r="L103" s="7"/>
      <c r="M103" s="7"/>
      <c r="Q103" s="7"/>
    </row>
    <row r="104" spans="1:17" x14ac:dyDescent="0.2">
      <c r="A104" s="7">
        <v>24.1</v>
      </c>
      <c r="B104" s="7">
        <v>18.7</v>
      </c>
      <c r="C104" s="2">
        <v>2.8200000000000003</v>
      </c>
      <c r="D104">
        <f t="shared" si="10"/>
        <v>0.25382538253825387</v>
      </c>
      <c r="E104">
        <f t="shared" si="11"/>
        <v>0.10542304230423044</v>
      </c>
      <c r="F104">
        <v>0.108</v>
      </c>
      <c r="G104" s="7"/>
      <c r="H104" s="7"/>
      <c r="I104" s="7"/>
      <c r="J104" s="7"/>
      <c r="K104" s="7">
        <f t="shared" si="9"/>
        <v>4.7465346534653472</v>
      </c>
      <c r="L104" s="7"/>
      <c r="M104" s="7"/>
      <c r="Q104" s="7"/>
    </row>
    <row r="105" spans="1:17" x14ac:dyDescent="0.2">
      <c r="A105" s="7">
        <v>24.12</v>
      </c>
      <c r="B105" s="7">
        <v>18.75</v>
      </c>
      <c r="C105" s="2">
        <v>2.84</v>
      </c>
      <c r="D105">
        <f t="shared" si="10"/>
        <v>0.25562556255625563</v>
      </c>
      <c r="E105">
        <f t="shared" si="11"/>
        <v>0.10609270927092709</v>
      </c>
      <c r="F105">
        <v>0.108</v>
      </c>
      <c r="G105" s="7"/>
      <c r="H105" s="7"/>
      <c r="I105" s="7"/>
      <c r="J105" s="7"/>
      <c r="K105" s="7">
        <f t="shared" si="9"/>
        <v>4.7929792979297927</v>
      </c>
      <c r="L105" s="7"/>
      <c r="M105" s="7"/>
      <c r="Q105" s="7"/>
    </row>
    <row r="106" spans="1:17" x14ac:dyDescent="0.2">
      <c r="A106" s="7">
        <v>24.13</v>
      </c>
      <c r="B106" s="7">
        <v>19.64</v>
      </c>
      <c r="C106" s="2">
        <v>2.8499999999999979</v>
      </c>
      <c r="D106">
        <f t="shared" si="10"/>
        <v>0.25652565256525633</v>
      </c>
      <c r="E106">
        <f t="shared" si="11"/>
        <v>0.10642754275427535</v>
      </c>
      <c r="F106">
        <v>0.108</v>
      </c>
      <c r="G106" s="7"/>
      <c r="H106" s="7"/>
      <c r="I106" s="7"/>
      <c r="J106" s="7"/>
      <c r="K106" s="7">
        <f t="shared" si="9"/>
        <v>5.0381638163816342</v>
      </c>
      <c r="L106" s="7"/>
      <c r="M106" s="7"/>
      <c r="Q106" s="7"/>
    </row>
    <row r="107" spans="1:17" x14ac:dyDescent="0.2">
      <c r="A107" s="7">
        <v>24.15</v>
      </c>
      <c r="B107" s="7">
        <v>21.41</v>
      </c>
      <c r="C107" s="2">
        <v>2.8699999999999974</v>
      </c>
      <c r="D107">
        <f t="shared" si="10"/>
        <v>0.25832583258325809</v>
      </c>
      <c r="E107">
        <f t="shared" si="11"/>
        <v>0.107097209720972</v>
      </c>
      <c r="F107">
        <v>0.108</v>
      </c>
      <c r="G107" s="7"/>
      <c r="H107" s="7"/>
      <c r="I107" s="7"/>
      <c r="J107" s="7"/>
      <c r="K107" s="7">
        <f t="shared" si="9"/>
        <v>5.530756075607556</v>
      </c>
      <c r="L107" s="7"/>
      <c r="M107" s="7"/>
      <c r="Q107" s="7"/>
    </row>
    <row r="108" spans="1:17" x14ac:dyDescent="0.2">
      <c r="A108" s="7">
        <v>24.17</v>
      </c>
      <c r="B108" s="7">
        <v>22.99</v>
      </c>
      <c r="C108" s="2">
        <v>2.8900000000000006</v>
      </c>
      <c r="D108">
        <f t="shared" si="10"/>
        <v>0.26012601260126017</v>
      </c>
      <c r="E108">
        <f t="shared" si="11"/>
        <v>0.10776687668766878</v>
      </c>
      <c r="F108">
        <v>0.108</v>
      </c>
      <c r="G108" s="7"/>
      <c r="H108" s="7"/>
      <c r="I108" s="7"/>
      <c r="J108" s="7"/>
      <c r="K108" s="7">
        <f t="shared" si="9"/>
        <v>5.9802970297029709</v>
      </c>
      <c r="L108" s="7"/>
      <c r="M108" s="7"/>
      <c r="Q108" s="7"/>
    </row>
    <row r="109" spans="1:17" x14ac:dyDescent="0.2">
      <c r="A109" s="7">
        <v>24.18</v>
      </c>
      <c r="B109" s="7">
        <v>23.56</v>
      </c>
      <c r="C109" s="2">
        <v>2.8999999999999986</v>
      </c>
      <c r="D109">
        <f t="shared" si="10"/>
        <v>0.26102610261026093</v>
      </c>
      <c r="E109">
        <f t="shared" si="11"/>
        <v>0.10810171017101707</v>
      </c>
      <c r="F109">
        <v>0.108</v>
      </c>
      <c r="G109" s="7"/>
      <c r="H109" s="7"/>
      <c r="I109" s="7"/>
      <c r="J109" s="7"/>
      <c r="K109" s="7">
        <f t="shared" si="9"/>
        <v>6.1497749774977475</v>
      </c>
      <c r="L109" s="7"/>
      <c r="M109" s="7"/>
      <c r="Q109" s="7"/>
    </row>
    <row r="110" spans="1:17" x14ac:dyDescent="0.2">
      <c r="A110" s="7">
        <v>24.2</v>
      </c>
      <c r="B110" s="7">
        <v>22.55</v>
      </c>
      <c r="C110" s="2">
        <v>2.9199999999999982</v>
      </c>
      <c r="D110">
        <f t="shared" si="10"/>
        <v>0.26282628262826269</v>
      </c>
      <c r="E110">
        <f t="shared" si="11"/>
        <v>0.10877137713771372</v>
      </c>
      <c r="F110">
        <v>0.108</v>
      </c>
      <c r="G110" s="7"/>
      <c r="H110" s="7"/>
      <c r="I110" s="7"/>
      <c r="J110" s="7"/>
      <c r="K110" s="7">
        <f t="shared" si="9"/>
        <v>5.926732673267324</v>
      </c>
      <c r="L110" s="7"/>
      <c r="M110" s="7"/>
      <c r="Q110" s="7"/>
    </row>
    <row r="111" spans="1:17" x14ac:dyDescent="0.2">
      <c r="A111" s="7">
        <v>24.22</v>
      </c>
      <c r="B111" s="7">
        <v>20.07</v>
      </c>
      <c r="C111" s="2">
        <v>2.9399999999999977</v>
      </c>
      <c r="D111">
        <f t="shared" si="10"/>
        <v>0.26462646264626444</v>
      </c>
      <c r="E111">
        <f t="shared" si="11"/>
        <v>0.10944104410441037</v>
      </c>
      <c r="F111">
        <v>0.108</v>
      </c>
      <c r="G111" s="7"/>
      <c r="H111" s="7"/>
      <c r="I111" s="7"/>
      <c r="J111" s="7"/>
      <c r="K111" s="7">
        <f t="shared" si="9"/>
        <v>5.3110531053105277</v>
      </c>
      <c r="L111" s="7"/>
      <c r="M111" s="7"/>
      <c r="Q111" s="7"/>
    </row>
    <row r="112" spans="1:17" x14ac:dyDescent="0.2">
      <c r="A112" s="7">
        <v>24.23</v>
      </c>
      <c r="B112" s="7">
        <v>16.88</v>
      </c>
      <c r="C112" s="2">
        <v>2.9499999999999993</v>
      </c>
      <c r="D112">
        <f t="shared" si="10"/>
        <v>0.26552655265526548</v>
      </c>
      <c r="E112">
        <f t="shared" si="11"/>
        <v>0.10977587758775875</v>
      </c>
      <c r="F112">
        <v>0.108</v>
      </c>
      <c r="G112" s="7"/>
      <c r="H112" s="7"/>
      <c r="I112" s="7"/>
      <c r="J112" s="7"/>
      <c r="K112" s="7">
        <f t="shared" si="9"/>
        <v>4.4820882088208807</v>
      </c>
      <c r="L112" s="7"/>
      <c r="M112" s="7"/>
      <c r="Q112" s="7"/>
    </row>
    <row r="113" spans="1:17" x14ac:dyDescent="0.2">
      <c r="A113" s="7">
        <v>24.25</v>
      </c>
      <c r="B113" s="7">
        <v>13.94</v>
      </c>
      <c r="C113" s="2">
        <v>2.9699999999999989</v>
      </c>
      <c r="D113">
        <f t="shared" si="10"/>
        <v>0.26732673267326723</v>
      </c>
      <c r="E113">
        <f t="shared" si="11"/>
        <v>0.1104455445544554</v>
      </c>
      <c r="F113">
        <v>0.108</v>
      </c>
      <c r="G113" s="7"/>
      <c r="H113" s="7"/>
      <c r="I113" s="7"/>
      <c r="J113" s="7"/>
      <c r="K113" s="7">
        <f t="shared" si="9"/>
        <v>3.726534653465345</v>
      </c>
      <c r="L113" s="7"/>
      <c r="M113" s="7"/>
      <c r="Q113" s="7"/>
    </row>
    <row r="114" spans="1:17" x14ac:dyDescent="0.2">
      <c r="A114" s="7">
        <v>24.27</v>
      </c>
      <c r="B114" s="7">
        <v>11.71</v>
      </c>
      <c r="C114" s="2">
        <v>2.9899999999999984</v>
      </c>
      <c r="D114">
        <f t="shared" si="10"/>
        <v>0.26912691269126898</v>
      </c>
      <c r="E114">
        <f t="shared" si="11"/>
        <v>0.11111521152115206</v>
      </c>
      <c r="F114">
        <v>0.108</v>
      </c>
      <c r="G114" s="7"/>
      <c r="H114" s="7"/>
      <c r="I114" s="7"/>
      <c r="J114" s="7"/>
      <c r="K114" s="7">
        <f t="shared" si="9"/>
        <v>3.1514761476147601</v>
      </c>
      <c r="L114" s="7"/>
      <c r="M114" s="7"/>
      <c r="Q114" s="7"/>
    </row>
    <row r="115" spans="1:17" x14ac:dyDescent="0.2">
      <c r="A115" s="7">
        <v>24.28</v>
      </c>
      <c r="B115" s="7">
        <v>10.06</v>
      </c>
      <c r="C115" s="2">
        <v>3</v>
      </c>
      <c r="D115">
        <f t="shared" si="10"/>
        <v>0.27002700270027002</v>
      </c>
      <c r="E115">
        <f t="shared" si="11"/>
        <v>0.11145004500450044</v>
      </c>
      <c r="F115">
        <v>0.108</v>
      </c>
      <c r="G115" s="7"/>
      <c r="H115" s="7"/>
      <c r="I115" s="7"/>
      <c r="J115" s="7"/>
      <c r="K115" s="7">
        <f t="shared" si="9"/>
        <v>2.7164716471647168</v>
      </c>
      <c r="L115" s="7"/>
      <c r="M115" s="7"/>
      <c r="Q115" s="7"/>
    </row>
    <row r="116" spans="1:17" x14ac:dyDescent="0.2">
      <c r="A116" s="7">
        <v>24.3</v>
      </c>
      <c r="B116" s="7">
        <v>9.5399999999999991</v>
      </c>
      <c r="C116" s="2">
        <v>3.0199999999999996</v>
      </c>
      <c r="D116">
        <f t="shared" si="10"/>
        <v>0.27182718271827178</v>
      </c>
      <c r="E116">
        <f t="shared" si="11"/>
        <v>0.11211971197119709</v>
      </c>
      <c r="F116">
        <v>0.108</v>
      </c>
      <c r="G116" s="7"/>
      <c r="H116" s="7"/>
      <c r="I116" s="7"/>
      <c r="J116" s="7"/>
      <c r="K116" s="7">
        <f t="shared" si="9"/>
        <v>2.5932313231323123</v>
      </c>
      <c r="L116" s="7"/>
      <c r="M116" s="7"/>
      <c r="Q116" s="7"/>
    </row>
    <row r="117" spans="1:17" x14ac:dyDescent="0.2">
      <c r="A117" s="7">
        <v>24.32</v>
      </c>
      <c r="B117" s="7">
        <v>9.85</v>
      </c>
      <c r="C117" s="2">
        <v>3.0399999999999991</v>
      </c>
      <c r="D117">
        <f t="shared" si="10"/>
        <v>0.27362736273627358</v>
      </c>
      <c r="E117">
        <f t="shared" si="11"/>
        <v>0.11278937893789377</v>
      </c>
      <c r="F117">
        <v>0.108</v>
      </c>
      <c r="G117" s="7"/>
      <c r="H117" s="7"/>
      <c r="I117" s="7"/>
      <c r="J117" s="7"/>
      <c r="K117" s="7">
        <f t="shared" si="9"/>
        <v>2.6952295229522947</v>
      </c>
      <c r="L117" s="7"/>
      <c r="M117" s="7"/>
      <c r="Q117" s="7"/>
    </row>
    <row r="118" spans="1:17" x14ac:dyDescent="0.2">
      <c r="A118" s="7">
        <v>24.33</v>
      </c>
      <c r="B118" s="7">
        <v>10.7</v>
      </c>
      <c r="C118" s="2">
        <v>3.0499999999999972</v>
      </c>
      <c r="D118">
        <f t="shared" si="10"/>
        <v>0.27452745274527429</v>
      </c>
      <c r="E118">
        <f t="shared" si="11"/>
        <v>0.11312421242124203</v>
      </c>
      <c r="F118">
        <v>0.108</v>
      </c>
      <c r="G118" s="7"/>
      <c r="H118" s="7"/>
      <c r="I118" s="7"/>
      <c r="J118" s="7"/>
      <c r="K118" s="7">
        <f t="shared" si="9"/>
        <v>2.9374437443744346</v>
      </c>
      <c r="L118" s="7"/>
      <c r="M118" s="7"/>
      <c r="Q118" s="7"/>
    </row>
    <row r="119" spans="1:17" x14ac:dyDescent="0.2">
      <c r="A119" s="7">
        <v>24.35</v>
      </c>
      <c r="B119" s="7">
        <v>11.83</v>
      </c>
      <c r="C119" s="2">
        <v>3.0700000000000003</v>
      </c>
      <c r="D119">
        <f t="shared" si="10"/>
        <v>0.27632763276327638</v>
      </c>
      <c r="E119">
        <f t="shared" si="11"/>
        <v>0.11379387938793881</v>
      </c>
      <c r="F119">
        <v>0.16200000000000001</v>
      </c>
      <c r="G119" s="7"/>
      <c r="H119" s="7"/>
      <c r="I119" s="7"/>
      <c r="J119" s="7"/>
      <c r="K119" s="7">
        <f t="shared" si="9"/>
        <v>3.2689558955895595</v>
      </c>
      <c r="L119" s="7"/>
      <c r="M119" s="7"/>
      <c r="Q119" s="7"/>
    </row>
    <row r="120" spans="1:17" x14ac:dyDescent="0.2">
      <c r="A120" s="7">
        <v>24.37</v>
      </c>
      <c r="B120" s="7">
        <v>12.78</v>
      </c>
      <c r="C120" s="2">
        <v>3.09</v>
      </c>
      <c r="D120">
        <f t="shared" si="10"/>
        <v>0.27812781278127813</v>
      </c>
      <c r="E120">
        <f t="shared" si="11"/>
        <v>0.11446354635463546</v>
      </c>
      <c r="F120">
        <v>0.16200000000000001</v>
      </c>
      <c r="G120" s="7"/>
      <c r="H120" s="7"/>
      <c r="I120" s="7"/>
      <c r="J120" s="7"/>
      <c r="K120" s="7">
        <f t="shared" si="9"/>
        <v>3.5544734473447344</v>
      </c>
      <c r="L120" s="7"/>
      <c r="M120" s="7"/>
      <c r="Q120" s="7"/>
    </row>
    <row r="121" spans="1:17" x14ac:dyDescent="0.2">
      <c r="A121" s="7">
        <v>24.38</v>
      </c>
      <c r="B121" s="7">
        <v>13.44</v>
      </c>
      <c r="C121" s="2">
        <v>3.0999999999999979</v>
      </c>
      <c r="D121">
        <f t="shared" si="10"/>
        <v>0.27902790279027884</v>
      </c>
      <c r="E121">
        <f t="shared" si="11"/>
        <v>0.11479837983798372</v>
      </c>
      <c r="F121">
        <v>0.16200000000000001</v>
      </c>
      <c r="G121" s="7"/>
      <c r="H121" s="7"/>
      <c r="I121" s="7"/>
      <c r="J121" s="7"/>
      <c r="K121" s="7">
        <f t="shared" si="9"/>
        <v>3.7501350135013474</v>
      </c>
      <c r="L121" s="7"/>
      <c r="M121" s="7"/>
      <c r="Q121" s="7"/>
    </row>
    <row r="122" spans="1:17" x14ac:dyDescent="0.2">
      <c r="A122" s="7">
        <v>24.4</v>
      </c>
      <c r="B122" s="7">
        <v>14.48</v>
      </c>
      <c r="C122" s="2">
        <v>3.1199999999999974</v>
      </c>
      <c r="D122">
        <f t="shared" si="10"/>
        <v>0.28082808280828059</v>
      </c>
      <c r="E122">
        <f t="shared" si="11"/>
        <v>0.11546804680468037</v>
      </c>
      <c r="F122">
        <v>0.16200000000000001</v>
      </c>
      <c r="G122" s="7"/>
      <c r="H122" s="7"/>
      <c r="I122" s="7"/>
      <c r="J122" s="7"/>
      <c r="K122" s="7">
        <f t="shared" si="9"/>
        <v>4.0663906390639033</v>
      </c>
      <c r="L122" s="7"/>
      <c r="M122" s="7"/>
      <c r="Q122" s="7"/>
    </row>
    <row r="123" spans="1:17" x14ac:dyDescent="0.2">
      <c r="A123" s="7">
        <v>24.42</v>
      </c>
      <c r="B123" s="7">
        <v>16.809999999999999</v>
      </c>
      <c r="C123" s="2">
        <v>3.1400000000000006</v>
      </c>
      <c r="D123">
        <f t="shared" si="10"/>
        <v>0.28262826282628267</v>
      </c>
      <c r="E123">
        <f t="shared" si="11"/>
        <v>0.11613771377137715</v>
      </c>
      <c r="F123">
        <v>0.16200000000000001</v>
      </c>
      <c r="G123" s="7"/>
      <c r="H123" s="7"/>
      <c r="I123" s="7"/>
      <c r="J123" s="7"/>
      <c r="K123" s="7">
        <f t="shared" si="9"/>
        <v>4.7509810981098113</v>
      </c>
      <c r="L123" s="7"/>
      <c r="M123" s="7"/>
      <c r="Q123" s="7"/>
    </row>
    <row r="124" spans="1:17" x14ac:dyDescent="0.2">
      <c r="A124" s="7">
        <v>24.43</v>
      </c>
      <c r="B124" s="7">
        <v>20.28</v>
      </c>
      <c r="C124" s="2">
        <v>3.1499999999999986</v>
      </c>
      <c r="D124">
        <f t="shared" si="10"/>
        <v>0.28352835283528344</v>
      </c>
      <c r="E124">
        <f t="shared" si="11"/>
        <v>0.11647254725472543</v>
      </c>
      <c r="F124">
        <v>0.16200000000000001</v>
      </c>
      <c r="G124" s="7"/>
      <c r="H124" s="7"/>
      <c r="I124" s="7"/>
      <c r="J124" s="7"/>
      <c r="K124" s="7">
        <f t="shared" si="9"/>
        <v>5.7499549954995484</v>
      </c>
      <c r="L124" s="7"/>
      <c r="M124" s="7"/>
      <c r="Q124" s="7"/>
    </row>
    <row r="125" spans="1:17" x14ac:dyDescent="0.2">
      <c r="A125" s="7">
        <v>24.45</v>
      </c>
      <c r="B125" s="7">
        <v>23.9</v>
      </c>
      <c r="C125" s="2">
        <v>3.1699999999999982</v>
      </c>
      <c r="D125">
        <f t="shared" si="10"/>
        <v>0.28532853285328519</v>
      </c>
      <c r="E125">
        <f t="shared" si="11"/>
        <v>0.11714221422142208</v>
      </c>
      <c r="F125">
        <v>0.16300000000000001</v>
      </c>
      <c r="G125" s="7"/>
      <c r="H125" s="7"/>
      <c r="I125" s="7"/>
      <c r="J125" s="7"/>
      <c r="K125" s="7">
        <f t="shared" si="9"/>
        <v>6.8193519351935157</v>
      </c>
      <c r="L125" s="7"/>
      <c r="M125" s="7"/>
      <c r="Q125" s="7"/>
    </row>
    <row r="126" spans="1:17" x14ac:dyDescent="0.2">
      <c r="A126" s="7">
        <v>24.47</v>
      </c>
      <c r="B126" s="7">
        <v>26.91</v>
      </c>
      <c r="C126" s="2">
        <v>3.1899999999999977</v>
      </c>
      <c r="D126">
        <f t="shared" si="10"/>
        <v>0.28712871287128694</v>
      </c>
      <c r="E126">
        <f t="shared" si="11"/>
        <v>0.11781188118811874</v>
      </c>
      <c r="F126">
        <v>0.16300000000000001</v>
      </c>
      <c r="G126" s="7"/>
      <c r="H126" s="7"/>
      <c r="I126" s="7"/>
      <c r="J126" s="7"/>
      <c r="K126" s="7">
        <f t="shared" si="9"/>
        <v>7.7266336633663313</v>
      </c>
      <c r="L126" s="7"/>
      <c r="M126" s="7"/>
      <c r="Q126" s="7"/>
    </row>
    <row r="127" spans="1:17" x14ac:dyDescent="0.2">
      <c r="A127" s="7">
        <v>24.48</v>
      </c>
      <c r="B127" s="7">
        <v>28.56</v>
      </c>
      <c r="C127" s="2">
        <v>3.1999999999999993</v>
      </c>
      <c r="D127">
        <f t="shared" si="10"/>
        <v>0.28802880288028798</v>
      </c>
      <c r="E127">
        <f t="shared" si="11"/>
        <v>0.11814671467146712</v>
      </c>
      <c r="F127">
        <v>0.16300000000000001</v>
      </c>
      <c r="G127" s="7"/>
      <c r="H127" s="7"/>
      <c r="I127" s="7"/>
      <c r="J127" s="7"/>
      <c r="K127" s="7">
        <f t="shared" si="9"/>
        <v>8.2261026102610249</v>
      </c>
      <c r="L127" s="7"/>
      <c r="M127" s="7"/>
      <c r="Q127" s="7"/>
    </row>
    <row r="128" spans="1:17" x14ac:dyDescent="0.2">
      <c r="A128" s="7">
        <v>24.5</v>
      </c>
      <c r="B128" s="7">
        <v>28.74</v>
      </c>
      <c r="C128" s="2">
        <v>3.2199999999999989</v>
      </c>
      <c r="D128">
        <f t="shared" si="10"/>
        <v>0.28982898289828973</v>
      </c>
      <c r="E128">
        <f t="shared" si="11"/>
        <v>0.11881638163816377</v>
      </c>
      <c r="F128">
        <v>0.16300000000000001</v>
      </c>
      <c r="G128" s="7"/>
      <c r="H128" s="7"/>
      <c r="I128" s="7"/>
      <c r="J128" s="7"/>
      <c r="K128" s="7">
        <f t="shared" si="9"/>
        <v>8.3296849684968457</v>
      </c>
      <c r="L128" s="7"/>
      <c r="M128" s="7"/>
      <c r="Q128" s="7"/>
    </row>
    <row r="129" spans="1:17" x14ac:dyDescent="0.2">
      <c r="A129" s="7">
        <v>24.52</v>
      </c>
      <c r="B129" s="7">
        <v>27.25</v>
      </c>
      <c r="C129" s="2">
        <v>3.2399999999999984</v>
      </c>
      <c r="D129">
        <f t="shared" si="10"/>
        <v>0.29162916291629148</v>
      </c>
      <c r="E129">
        <f t="shared" si="11"/>
        <v>0.11948604860486042</v>
      </c>
      <c r="F129">
        <v>0.16300000000000001</v>
      </c>
      <c r="G129" s="7"/>
      <c r="H129" s="7"/>
      <c r="I129" s="7"/>
      <c r="J129" s="7"/>
      <c r="K129" s="7">
        <f t="shared" si="9"/>
        <v>7.9468946894689427</v>
      </c>
      <c r="L129" s="7"/>
      <c r="M129" s="7"/>
      <c r="Q129" s="7"/>
    </row>
    <row r="130" spans="1:17" x14ac:dyDescent="0.2">
      <c r="A130" s="7">
        <v>24.53</v>
      </c>
      <c r="B130" s="7">
        <v>24.06</v>
      </c>
      <c r="C130" s="2">
        <v>3.25</v>
      </c>
      <c r="D130">
        <f t="shared" si="10"/>
        <v>0.29252925292529253</v>
      </c>
      <c r="E130">
        <f t="shared" si="11"/>
        <v>0.11982088208820882</v>
      </c>
      <c r="F130">
        <v>0.16300000000000001</v>
      </c>
      <c r="G130" s="7"/>
      <c r="H130" s="7"/>
      <c r="I130" s="7"/>
      <c r="J130" s="7"/>
      <c r="K130" s="7">
        <f t="shared" ref="K130:K193" si="12">B130*D130</f>
        <v>7.0382538253825375</v>
      </c>
      <c r="L130" s="7"/>
      <c r="M130" s="7"/>
      <c r="Q130" s="7"/>
    </row>
    <row r="131" spans="1:17" x14ac:dyDescent="0.2">
      <c r="A131" s="7">
        <v>24.55</v>
      </c>
      <c r="B131" s="7">
        <v>19.66</v>
      </c>
      <c r="C131" s="2">
        <v>3.2699999999999996</v>
      </c>
      <c r="D131">
        <f t="shared" si="10"/>
        <v>0.29432943294329433</v>
      </c>
      <c r="E131">
        <f t="shared" si="11"/>
        <v>0.12049054905490549</v>
      </c>
      <c r="F131">
        <v>0.16300000000000001</v>
      </c>
      <c r="G131" s="7"/>
      <c r="H131" s="7"/>
      <c r="I131" s="7"/>
      <c r="J131" s="7"/>
      <c r="K131" s="7">
        <f t="shared" si="12"/>
        <v>5.7865166516651669</v>
      </c>
      <c r="L131" s="7"/>
      <c r="M131" s="7"/>
      <c r="Q131" s="7"/>
    </row>
    <row r="132" spans="1:17" x14ac:dyDescent="0.2">
      <c r="A132" s="7">
        <v>24.57</v>
      </c>
      <c r="B132" s="7">
        <v>14.99</v>
      </c>
      <c r="C132" s="2">
        <v>3.2899999999999991</v>
      </c>
      <c r="D132">
        <f t="shared" si="10"/>
        <v>0.29612961296129608</v>
      </c>
      <c r="E132">
        <f t="shared" si="11"/>
        <v>0.12116021602160214</v>
      </c>
      <c r="F132">
        <v>0.16300000000000001</v>
      </c>
      <c r="G132" s="7"/>
      <c r="H132" s="7"/>
      <c r="I132" s="7"/>
      <c r="J132" s="7"/>
      <c r="K132" s="7">
        <f t="shared" si="12"/>
        <v>4.4389828982898285</v>
      </c>
      <c r="L132" s="7"/>
      <c r="M132" s="7"/>
      <c r="Q132" s="7"/>
    </row>
    <row r="133" spans="1:17" x14ac:dyDescent="0.2">
      <c r="A133" s="7">
        <v>24.58</v>
      </c>
      <c r="B133" s="7">
        <v>11.08</v>
      </c>
      <c r="C133" s="2">
        <v>3.2999999999999972</v>
      </c>
      <c r="D133">
        <f t="shared" si="10"/>
        <v>0.29702970297029679</v>
      </c>
      <c r="E133">
        <f t="shared" si="11"/>
        <v>0.12149504950495041</v>
      </c>
      <c r="F133">
        <v>0.16300000000000001</v>
      </c>
      <c r="G133" s="7"/>
      <c r="H133" s="7"/>
      <c r="I133" s="7"/>
      <c r="J133" s="7"/>
      <c r="K133" s="7">
        <f t="shared" si="12"/>
        <v>3.2910891089108887</v>
      </c>
      <c r="L133" s="7"/>
      <c r="M133" s="7"/>
      <c r="Q133" s="7"/>
    </row>
    <row r="134" spans="1:17" x14ac:dyDescent="0.2">
      <c r="A134" s="7">
        <v>24.6</v>
      </c>
      <c r="B134" s="7">
        <v>8.17</v>
      </c>
      <c r="C134" s="2">
        <v>3.3200000000000003</v>
      </c>
      <c r="D134">
        <f t="shared" si="10"/>
        <v>0.29882988298829888</v>
      </c>
      <c r="E134">
        <f t="shared" si="11"/>
        <v>0.12216471647164717</v>
      </c>
      <c r="F134">
        <v>0.16300000000000001</v>
      </c>
      <c r="G134" s="7"/>
      <c r="H134" s="7"/>
      <c r="I134" s="7"/>
      <c r="J134" s="7"/>
      <c r="K134" s="7">
        <f t="shared" si="12"/>
        <v>2.4414401440144018</v>
      </c>
      <c r="L134" s="7"/>
      <c r="M134" s="7"/>
      <c r="Q134" s="7"/>
    </row>
    <row r="135" spans="1:17" x14ac:dyDescent="0.2">
      <c r="A135" s="7">
        <v>24.62</v>
      </c>
      <c r="B135" s="7">
        <v>4.63</v>
      </c>
      <c r="C135" s="2">
        <v>3.34</v>
      </c>
      <c r="D135">
        <f t="shared" si="10"/>
        <v>0.30063006300630063</v>
      </c>
      <c r="E135">
        <f t="shared" si="11"/>
        <v>0.12283438343834382</v>
      </c>
      <c r="F135">
        <v>0.16400000000000001</v>
      </c>
      <c r="G135" s="7"/>
      <c r="H135" s="7"/>
      <c r="I135" s="7"/>
      <c r="J135" s="7"/>
      <c r="K135" s="7">
        <f t="shared" si="12"/>
        <v>1.3919171917191719</v>
      </c>
      <c r="L135" s="7"/>
      <c r="M135" s="7"/>
      <c r="Q135" s="7"/>
    </row>
    <row r="136" spans="1:17" x14ac:dyDescent="0.2">
      <c r="A136" s="7">
        <v>25.27</v>
      </c>
      <c r="B136" s="7">
        <v>2.44</v>
      </c>
      <c r="C136" s="2">
        <v>3.9899999999999984</v>
      </c>
      <c r="D136">
        <f t="shared" si="10"/>
        <v>0.35913591359135899</v>
      </c>
      <c r="E136">
        <f t="shared" si="11"/>
        <v>0.14459855985598555</v>
      </c>
      <c r="F136">
        <v>0.16400000000000001</v>
      </c>
      <c r="G136" s="7"/>
      <c r="H136" s="7"/>
      <c r="I136" s="7"/>
      <c r="J136" s="7"/>
      <c r="K136" s="7">
        <f t="shared" si="12"/>
        <v>0.87629162916291592</v>
      </c>
      <c r="L136" s="7"/>
      <c r="M136" s="7"/>
      <c r="Q136" s="7"/>
    </row>
    <row r="137" spans="1:17" x14ac:dyDescent="0.2">
      <c r="A137" s="7">
        <v>25.28</v>
      </c>
      <c r="B137" s="7">
        <v>6.12</v>
      </c>
      <c r="C137" s="2">
        <v>4</v>
      </c>
      <c r="D137">
        <f t="shared" si="10"/>
        <v>0.36003600360036003</v>
      </c>
      <c r="E137">
        <f t="shared" si="11"/>
        <v>0.14493339333933394</v>
      </c>
      <c r="F137">
        <v>0.16400000000000001</v>
      </c>
      <c r="G137" s="7"/>
      <c r="H137" s="7"/>
      <c r="I137" s="7"/>
      <c r="J137" s="7"/>
      <c r="K137" s="7">
        <f t="shared" si="12"/>
        <v>2.2034203420342036</v>
      </c>
      <c r="L137" s="7"/>
      <c r="M137" s="7"/>
      <c r="Q137" s="7"/>
    </row>
    <row r="138" spans="1:17" x14ac:dyDescent="0.2">
      <c r="A138" s="7">
        <v>25.3</v>
      </c>
      <c r="B138" s="7">
        <v>7.39</v>
      </c>
      <c r="C138" s="2">
        <v>4.0199999999999996</v>
      </c>
      <c r="D138">
        <f t="shared" si="10"/>
        <v>0.36183618361836184</v>
      </c>
      <c r="E138">
        <f t="shared" si="11"/>
        <v>0.14560306030603062</v>
      </c>
      <c r="F138">
        <v>0.16400000000000001</v>
      </c>
      <c r="G138" s="7"/>
      <c r="H138" s="7"/>
      <c r="I138" s="7"/>
      <c r="J138" s="7"/>
      <c r="K138" s="7">
        <f t="shared" si="12"/>
        <v>2.673969396939694</v>
      </c>
      <c r="L138" s="7"/>
      <c r="M138" s="7"/>
      <c r="Q138" s="7"/>
    </row>
    <row r="139" spans="1:17" x14ac:dyDescent="0.2">
      <c r="A139" s="7">
        <v>25.32</v>
      </c>
      <c r="B139" s="7">
        <v>8.31</v>
      </c>
      <c r="C139" s="2">
        <v>4.0399999999999991</v>
      </c>
      <c r="D139">
        <f t="shared" ref="D139:D202" si="13">C139/11.11</f>
        <v>0.36363636363636359</v>
      </c>
      <c r="E139">
        <f t="shared" si="11"/>
        <v>0.14627272727272728</v>
      </c>
      <c r="F139">
        <v>0.16400000000000001</v>
      </c>
      <c r="G139" s="7"/>
      <c r="H139" s="7"/>
      <c r="I139" s="7"/>
      <c r="J139" s="7"/>
      <c r="K139" s="7">
        <f t="shared" si="12"/>
        <v>3.0218181818181815</v>
      </c>
      <c r="L139" s="7"/>
      <c r="M139" s="7"/>
      <c r="Q139" s="7"/>
    </row>
    <row r="140" spans="1:17" x14ac:dyDescent="0.2">
      <c r="A140" s="7">
        <v>25.33</v>
      </c>
      <c r="B140" s="7">
        <v>9.14</v>
      </c>
      <c r="C140" s="2">
        <v>4.0499999999999972</v>
      </c>
      <c r="D140">
        <f t="shared" si="13"/>
        <v>0.3645364536453643</v>
      </c>
      <c r="E140">
        <f t="shared" ref="E140:E203" si="14">D140*0.372+0.011</f>
        <v>0.14660756075607553</v>
      </c>
      <c r="F140">
        <v>0.16400000000000001</v>
      </c>
      <c r="G140" s="7"/>
      <c r="H140" s="7"/>
      <c r="I140" s="7"/>
      <c r="J140" s="7"/>
      <c r="K140" s="7">
        <f t="shared" si="12"/>
        <v>3.3318631863186301</v>
      </c>
      <c r="L140" s="7"/>
      <c r="M140" s="7"/>
      <c r="Q140" s="7"/>
    </row>
    <row r="141" spans="1:17" x14ac:dyDescent="0.2">
      <c r="A141" s="7">
        <v>25.35</v>
      </c>
      <c r="B141" s="7">
        <v>10.07</v>
      </c>
      <c r="C141" s="2">
        <v>4.07</v>
      </c>
      <c r="D141">
        <f t="shared" si="13"/>
        <v>0.36633663366336638</v>
      </c>
      <c r="E141">
        <f t="shared" si="14"/>
        <v>0.1472772277227723</v>
      </c>
      <c r="F141">
        <v>0.16400000000000001</v>
      </c>
      <c r="G141" s="7"/>
      <c r="H141" s="7"/>
      <c r="I141" s="7"/>
      <c r="J141" s="7"/>
      <c r="K141" s="7">
        <f t="shared" si="12"/>
        <v>3.6890099009900994</v>
      </c>
      <c r="L141" s="7"/>
      <c r="M141" s="7"/>
      <c r="Q141" s="7"/>
    </row>
    <row r="142" spans="1:17" x14ac:dyDescent="0.2">
      <c r="A142" s="7">
        <v>25.37</v>
      </c>
      <c r="B142" s="7">
        <v>11.03</v>
      </c>
      <c r="C142" s="2">
        <v>4.09</v>
      </c>
      <c r="D142">
        <f t="shared" si="13"/>
        <v>0.36813681368136814</v>
      </c>
      <c r="E142">
        <f t="shared" si="14"/>
        <v>0.14794689468946895</v>
      </c>
      <c r="F142">
        <v>0.16400000000000001</v>
      </c>
      <c r="G142" s="7"/>
      <c r="H142" s="7"/>
      <c r="I142" s="7"/>
      <c r="J142" s="7"/>
      <c r="K142" s="7">
        <f t="shared" si="12"/>
        <v>4.0605490549054899</v>
      </c>
      <c r="L142" s="7"/>
      <c r="M142" s="7"/>
      <c r="Q142" s="7"/>
    </row>
    <row r="143" spans="1:17" x14ac:dyDescent="0.2">
      <c r="A143" s="7">
        <v>25.38</v>
      </c>
      <c r="B143" s="7">
        <v>11.75</v>
      </c>
      <c r="C143" s="2">
        <v>4.0999999999999979</v>
      </c>
      <c r="D143">
        <f t="shared" si="13"/>
        <v>0.36903690369036884</v>
      </c>
      <c r="E143">
        <f t="shared" si="14"/>
        <v>0.14828172817281721</v>
      </c>
      <c r="F143">
        <v>0.16400000000000001</v>
      </c>
      <c r="G143" s="7"/>
      <c r="H143" s="7"/>
      <c r="I143" s="7"/>
      <c r="J143" s="7"/>
      <c r="K143" s="7">
        <f t="shared" si="12"/>
        <v>4.3361836183618339</v>
      </c>
      <c r="L143" s="7"/>
      <c r="M143" s="7"/>
      <c r="Q143" s="7"/>
    </row>
    <row r="144" spans="1:17" x14ac:dyDescent="0.2">
      <c r="A144" s="7">
        <v>25.4</v>
      </c>
      <c r="B144" s="7">
        <v>12.16</v>
      </c>
      <c r="C144" s="2">
        <v>4.1199999999999974</v>
      </c>
      <c r="D144">
        <f t="shared" si="13"/>
        <v>0.37083708370837065</v>
      </c>
      <c r="E144">
        <f t="shared" si="14"/>
        <v>0.14895139513951389</v>
      </c>
      <c r="F144">
        <v>0.16400000000000001</v>
      </c>
      <c r="G144" s="7"/>
      <c r="H144" s="7"/>
      <c r="I144" s="7"/>
      <c r="J144" s="7"/>
      <c r="K144" s="7">
        <f t="shared" si="12"/>
        <v>4.5093789378937874</v>
      </c>
      <c r="L144" s="7"/>
      <c r="M144" s="7"/>
      <c r="Q144" s="7"/>
    </row>
    <row r="145" spans="1:17" x14ac:dyDescent="0.2">
      <c r="A145" s="7">
        <v>25.42</v>
      </c>
      <c r="B145" s="7">
        <v>12.69</v>
      </c>
      <c r="C145" s="2">
        <v>4.1400000000000006</v>
      </c>
      <c r="D145">
        <f t="shared" si="13"/>
        <v>0.37263726372637268</v>
      </c>
      <c r="E145">
        <f t="shared" si="14"/>
        <v>0.14962106210621065</v>
      </c>
      <c r="F145">
        <v>0.16400000000000001</v>
      </c>
      <c r="G145" s="7"/>
      <c r="H145" s="7"/>
      <c r="I145" s="7"/>
      <c r="J145" s="7"/>
      <c r="K145" s="7">
        <f t="shared" si="12"/>
        <v>4.7287668766876694</v>
      </c>
      <c r="L145" s="7"/>
      <c r="M145" s="7"/>
      <c r="Q145" s="7"/>
    </row>
    <row r="146" spans="1:17" x14ac:dyDescent="0.2">
      <c r="A146" s="7">
        <v>25.43</v>
      </c>
      <c r="B146" s="7">
        <v>13.57</v>
      </c>
      <c r="C146" s="2">
        <v>4.1499999999999986</v>
      </c>
      <c r="D146">
        <f t="shared" si="13"/>
        <v>0.37353735373537345</v>
      </c>
      <c r="E146">
        <f t="shared" si="14"/>
        <v>0.14995589558955894</v>
      </c>
      <c r="F146">
        <v>0.16400000000000001</v>
      </c>
      <c r="G146" s="7"/>
      <c r="H146" s="7"/>
      <c r="I146" s="7"/>
      <c r="J146" s="7"/>
      <c r="K146" s="7">
        <f t="shared" si="12"/>
        <v>5.0689018901890179</v>
      </c>
      <c r="L146" s="7"/>
      <c r="M146" s="7"/>
      <c r="Q146" s="7"/>
    </row>
    <row r="147" spans="1:17" x14ac:dyDescent="0.2">
      <c r="A147" s="7">
        <v>25.45</v>
      </c>
      <c r="B147" s="7">
        <v>14.56</v>
      </c>
      <c r="C147" s="2">
        <v>4.1699999999999982</v>
      </c>
      <c r="D147">
        <f t="shared" si="13"/>
        <v>0.3753375337533752</v>
      </c>
      <c r="E147">
        <f t="shared" si="14"/>
        <v>0.15062556255625559</v>
      </c>
      <c r="F147">
        <v>0.16400000000000001</v>
      </c>
      <c r="G147" s="7"/>
      <c r="H147" s="7"/>
      <c r="I147" s="7"/>
      <c r="J147" s="7"/>
      <c r="K147" s="7">
        <f t="shared" si="12"/>
        <v>5.464914491449143</v>
      </c>
      <c r="L147" s="7"/>
      <c r="M147" s="7"/>
      <c r="Q147" s="7"/>
    </row>
    <row r="148" spans="1:17" x14ac:dyDescent="0.2">
      <c r="A148" s="7">
        <v>25.47</v>
      </c>
      <c r="B148" s="7">
        <v>15.38</v>
      </c>
      <c r="C148" s="2">
        <v>4.1899999999999977</v>
      </c>
      <c r="D148">
        <f t="shared" si="13"/>
        <v>0.37713771377137695</v>
      </c>
      <c r="E148">
        <f t="shared" si="14"/>
        <v>0.15129522952295224</v>
      </c>
      <c r="F148">
        <v>0.16400000000000001</v>
      </c>
      <c r="G148" s="7"/>
      <c r="H148" s="7"/>
      <c r="I148" s="7"/>
      <c r="J148" s="7"/>
      <c r="K148" s="7">
        <f t="shared" si="12"/>
        <v>5.8003780378037781</v>
      </c>
      <c r="L148" s="7"/>
      <c r="M148" s="7"/>
      <c r="Q148" s="7"/>
    </row>
    <row r="149" spans="1:17" x14ac:dyDescent="0.2">
      <c r="A149" s="7">
        <v>25.48</v>
      </c>
      <c r="B149" s="7">
        <v>16.09</v>
      </c>
      <c r="C149" s="2">
        <v>4.1999999999999993</v>
      </c>
      <c r="D149">
        <f t="shared" si="13"/>
        <v>0.37803780378037799</v>
      </c>
      <c r="E149">
        <f t="shared" si="14"/>
        <v>0.15163006300630061</v>
      </c>
      <c r="F149">
        <v>0.16400000000000001</v>
      </c>
      <c r="G149" s="7"/>
      <c r="H149" s="7"/>
      <c r="I149" s="7"/>
      <c r="J149" s="7"/>
      <c r="K149" s="7">
        <f t="shared" si="12"/>
        <v>6.0826282628262822</v>
      </c>
      <c r="L149" s="7"/>
      <c r="M149" s="7"/>
      <c r="Q149" s="7"/>
    </row>
    <row r="150" spans="1:17" x14ac:dyDescent="0.2">
      <c r="A150" s="7">
        <v>25.5</v>
      </c>
      <c r="B150" s="7">
        <v>17</v>
      </c>
      <c r="C150" s="2">
        <v>4.2199999999999989</v>
      </c>
      <c r="D150">
        <f t="shared" si="13"/>
        <v>0.37983798379837974</v>
      </c>
      <c r="E150">
        <f t="shared" si="14"/>
        <v>0.15229972997299726</v>
      </c>
      <c r="F150">
        <v>0.16400000000000001</v>
      </c>
      <c r="G150" s="7"/>
      <c r="H150" s="7"/>
      <c r="I150" s="7"/>
      <c r="J150" s="7"/>
      <c r="K150" s="7">
        <f t="shared" si="12"/>
        <v>6.4572457245724557</v>
      </c>
      <c r="L150" s="7"/>
      <c r="M150" s="7"/>
      <c r="Q150" s="7"/>
    </row>
    <row r="151" spans="1:17" x14ac:dyDescent="0.2">
      <c r="A151" s="7">
        <v>25.52</v>
      </c>
      <c r="B151" s="7">
        <v>18.43</v>
      </c>
      <c r="C151" s="2">
        <v>4.2399999999999984</v>
      </c>
      <c r="D151">
        <f t="shared" si="13"/>
        <v>0.38163816381638149</v>
      </c>
      <c r="E151">
        <f t="shared" si="14"/>
        <v>0.15296939693969391</v>
      </c>
      <c r="F151">
        <v>0.16400000000000001</v>
      </c>
      <c r="G151" s="7"/>
      <c r="H151" s="7"/>
      <c r="I151" s="7"/>
      <c r="J151" s="7"/>
      <c r="K151" s="7">
        <f t="shared" si="12"/>
        <v>7.0335913591359107</v>
      </c>
      <c r="L151" s="7"/>
      <c r="M151" s="7"/>
      <c r="Q151" s="7"/>
    </row>
    <row r="152" spans="1:17" x14ac:dyDescent="0.2">
      <c r="A152" s="7">
        <v>25.53</v>
      </c>
      <c r="B152" s="7">
        <v>20.46</v>
      </c>
      <c r="C152" s="2">
        <v>4.25</v>
      </c>
      <c r="D152">
        <f t="shared" si="13"/>
        <v>0.38253825382538253</v>
      </c>
      <c r="E152">
        <f t="shared" si="14"/>
        <v>0.15330423042304231</v>
      </c>
      <c r="F152">
        <v>0.16400000000000001</v>
      </c>
      <c r="G152" s="7"/>
      <c r="H152" s="7"/>
      <c r="I152" s="7"/>
      <c r="J152" s="7"/>
      <c r="K152" s="7">
        <f t="shared" si="12"/>
        <v>7.826732673267327</v>
      </c>
      <c r="L152" s="7"/>
      <c r="M152" s="7"/>
      <c r="Q152" s="7"/>
    </row>
    <row r="153" spans="1:17" x14ac:dyDescent="0.2">
      <c r="A153" s="7">
        <v>25.55</v>
      </c>
      <c r="B153" s="7">
        <v>22.7</v>
      </c>
      <c r="C153" s="2">
        <v>4.2699999999999996</v>
      </c>
      <c r="D153">
        <f t="shared" si="13"/>
        <v>0.38433843384338434</v>
      </c>
      <c r="E153">
        <f t="shared" si="14"/>
        <v>0.15397389738973899</v>
      </c>
      <c r="F153">
        <v>0.16500000000000001</v>
      </c>
      <c r="G153" s="7"/>
      <c r="H153" s="7"/>
      <c r="I153" s="7"/>
      <c r="J153" s="7"/>
      <c r="K153" s="7">
        <f t="shared" si="12"/>
        <v>8.7244824482448244</v>
      </c>
      <c r="L153" s="7"/>
      <c r="M153" s="7"/>
      <c r="Q153" s="7"/>
    </row>
    <row r="154" spans="1:17" x14ac:dyDescent="0.2">
      <c r="A154" s="7">
        <v>25.57</v>
      </c>
      <c r="B154" s="7">
        <v>24.85</v>
      </c>
      <c r="C154" s="2">
        <v>4.2899999999999991</v>
      </c>
      <c r="D154">
        <f t="shared" si="13"/>
        <v>0.38613861386138609</v>
      </c>
      <c r="E154">
        <f t="shared" si="14"/>
        <v>0.15464356435643564</v>
      </c>
      <c r="F154">
        <v>0.16500000000000001</v>
      </c>
      <c r="G154" s="7"/>
      <c r="H154" s="7"/>
      <c r="I154" s="7"/>
      <c r="J154" s="7"/>
      <c r="K154" s="7">
        <f t="shared" si="12"/>
        <v>9.5955445544554454</v>
      </c>
      <c r="L154" s="7"/>
      <c r="M154" s="7"/>
      <c r="Q154" s="7"/>
    </row>
    <row r="155" spans="1:17" x14ac:dyDescent="0.2">
      <c r="A155" s="7">
        <v>25.58</v>
      </c>
      <c r="B155" s="7">
        <v>27.18</v>
      </c>
      <c r="C155" s="2">
        <v>4.2999999999999972</v>
      </c>
      <c r="D155">
        <f t="shared" si="13"/>
        <v>0.3870387038703868</v>
      </c>
      <c r="E155">
        <f t="shared" si="14"/>
        <v>0.1549783978397839</v>
      </c>
      <c r="F155">
        <v>0.16500000000000001</v>
      </c>
      <c r="G155" s="7"/>
      <c r="H155" s="7"/>
      <c r="I155" s="7"/>
      <c r="J155" s="7"/>
      <c r="K155" s="7">
        <f t="shared" si="12"/>
        <v>10.519711971197113</v>
      </c>
      <c r="L155" s="7"/>
      <c r="M155" s="7"/>
      <c r="Q155" s="7"/>
    </row>
    <row r="156" spans="1:17" x14ac:dyDescent="0.2">
      <c r="A156" s="7">
        <v>25.6</v>
      </c>
      <c r="B156" s="7">
        <v>29.62</v>
      </c>
      <c r="C156" s="2">
        <v>4.32</v>
      </c>
      <c r="D156">
        <f t="shared" si="13"/>
        <v>0.38883888388838889</v>
      </c>
      <c r="E156">
        <f t="shared" si="14"/>
        <v>0.15564806480648066</v>
      </c>
      <c r="F156">
        <v>0.16500000000000001</v>
      </c>
      <c r="G156" s="7"/>
      <c r="H156" s="7"/>
      <c r="I156" s="7"/>
      <c r="J156" s="7"/>
      <c r="K156" s="7">
        <f t="shared" si="12"/>
        <v>11.517407740774079</v>
      </c>
      <c r="L156" s="7"/>
      <c r="M156" s="7"/>
      <c r="Q156" s="7"/>
    </row>
    <row r="157" spans="1:17" x14ac:dyDescent="0.2">
      <c r="A157" s="7">
        <v>25.62</v>
      </c>
      <c r="B157" s="7">
        <v>31.83</v>
      </c>
      <c r="C157" s="2">
        <v>4.34</v>
      </c>
      <c r="D157">
        <f t="shared" si="13"/>
        <v>0.39063906390639064</v>
      </c>
      <c r="E157">
        <f t="shared" si="14"/>
        <v>0.15631773177317732</v>
      </c>
      <c r="F157">
        <v>0.16500000000000001</v>
      </c>
      <c r="G157" s="7"/>
      <c r="H157" s="7"/>
      <c r="I157" s="7"/>
      <c r="J157" s="7"/>
      <c r="K157" s="7">
        <f t="shared" si="12"/>
        <v>12.434041404140414</v>
      </c>
      <c r="L157" s="7"/>
      <c r="M157" s="7"/>
      <c r="Q157" s="7"/>
    </row>
    <row r="158" spans="1:17" x14ac:dyDescent="0.2">
      <c r="A158" s="7">
        <v>25.63</v>
      </c>
      <c r="B158" s="7">
        <v>33.65</v>
      </c>
      <c r="C158" s="2">
        <v>4.3499999999999979</v>
      </c>
      <c r="D158">
        <f t="shared" si="13"/>
        <v>0.39153915391539135</v>
      </c>
      <c r="E158">
        <f t="shared" si="14"/>
        <v>0.1566525652565256</v>
      </c>
      <c r="F158">
        <v>0.16500000000000001</v>
      </c>
      <c r="G158" s="7"/>
      <c r="H158" s="7"/>
      <c r="I158" s="7"/>
      <c r="J158" s="7"/>
      <c r="K158" s="7">
        <f t="shared" si="12"/>
        <v>13.175292529252918</v>
      </c>
      <c r="L158" s="7"/>
      <c r="M158" s="7"/>
      <c r="Q158" s="7"/>
    </row>
    <row r="159" spans="1:17" x14ac:dyDescent="0.2">
      <c r="A159" s="7">
        <v>25.65</v>
      </c>
      <c r="B159" s="7">
        <v>35.200000000000003</v>
      </c>
      <c r="C159" s="2">
        <v>4.3699999999999974</v>
      </c>
      <c r="D159">
        <f t="shared" si="13"/>
        <v>0.39333933393339315</v>
      </c>
      <c r="E159">
        <f t="shared" si="14"/>
        <v>0.15732223222322225</v>
      </c>
      <c r="F159">
        <v>0.16500000000000001</v>
      </c>
      <c r="G159" s="7"/>
      <c r="H159" s="7"/>
      <c r="I159" s="7"/>
      <c r="J159" s="7"/>
      <c r="K159" s="7">
        <f t="shared" si="12"/>
        <v>13.84554455445544</v>
      </c>
      <c r="L159" s="7"/>
      <c r="M159" s="7"/>
      <c r="Q159" s="7"/>
    </row>
    <row r="160" spans="1:17" x14ac:dyDescent="0.2">
      <c r="A160" s="7">
        <v>25.67</v>
      </c>
      <c r="B160" s="7">
        <v>36.68</v>
      </c>
      <c r="C160" s="2">
        <v>4.3900000000000006</v>
      </c>
      <c r="D160">
        <f t="shared" si="13"/>
        <v>0.39513951395139524</v>
      </c>
      <c r="E160">
        <f t="shared" si="14"/>
        <v>0.15799189918991904</v>
      </c>
      <c r="F160">
        <v>0.16500000000000001</v>
      </c>
      <c r="G160" s="7"/>
      <c r="H160" s="7"/>
      <c r="I160" s="7"/>
      <c r="J160" s="7"/>
      <c r="K160" s="7">
        <f t="shared" si="12"/>
        <v>14.493717371737176</v>
      </c>
      <c r="L160" s="7"/>
      <c r="M160" s="7"/>
      <c r="Q160" s="7"/>
    </row>
    <row r="161" spans="1:17" x14ac:dyDescent="0.2">
      <c r="A161" s="7">
        <v>25.68</v>
      </c>
      <c r="B161" s="7">
        <v>38.380000000000003</v>
      </c>
      <c r="C161" s="2">
        <v>4.3999999999999986</v>
      </c>
      <c r="D161">
        <f t="shared" si="13"/>
        <v>0.39603960396039595</v>
      </c>
      <c r="E161">
        <f t="shared" si="14"/>
        <v>0.1583267326732673</v>
      </c>
      <c r="F161">
        <v>0.16500000000000001</v>
      </c>
      <c r="G161" s="7"/>
      <c r="H161" s="7"/>
      <c r="I161" s="7"/>
      <c r="J161" s="7"/>
      <c r="K161" s="7">
        <f t="shared" si="12"/>
        <v>15.199999999999998</v>
      </c>
      <c r="L161" s="7"/>
      <c r="M161" s="7"/>
      <c r="Q161" s="7"/>
    </row>
    <row r="162" spans="1:17" x14ac:dyDescent="0.2">
      <c r="A162" s="7">
        <v>25.7</v>
      </c>
      <c r="B162" s="7">
        <v>40.35</v>
      </c>
      <c r="C162" s="2">
        <v>4.4199999999999982</v>
      </c>
      <c r="D162">
        <f t="shared" si="13"/>
        <v>0.3978397839783977</v>
      </c>
      <c r="E162">
        <f t="shared" si="14"/>
        <v>0.15899639963996395</v>
      </c>
      <c r="F162">
        <v>0.16500000000000001</v>
      </c>
      <c r="G162" s="7"/>
      <c r="H162" s="7"/>
      <c r="I162" s="7"/>
      <c r="J162" s="7"/>
      <c r="K162" s="7">
        <f t="shared" si="12"/>
        <v>16.052835283528349</v>
      </c>
      <c r="L162" s="7"/>
      <c r="M162" s="7"/>
      <c r="Q162" s="7"/>
    </row>
    <row r="163" spans="1:17" x14ac:dyDescent="0.2">
      <c r="A163" s="7">
        <v>25.72</v>
      </c>
      <c r="B163" s="7">
        <v>41.85</v>
      </c>
      <c r="C163" s="2">
        <v>4.4399999999999977</v>
      </c>
      <c r="D163">
        <f t="shared" si="13"/>
        <v>0.39963996399639945</v>
      </c>
      <c r="E163">
        <f t="shared" si="14"/>
        <v>0.15966606660666061</v>
      </c>
      <c r="F163">
        <v>0.16500000000000001</v>
      </c>
      <c r="G163" s="7"/>
      <c r="H163" s="7"/>
      <c r="I163" s="7"/>
      <c r="J163" s="7"/>
      <c r="K163" s="7">
        <f t="shared" si="12"/>
        <v>16.724932493249316</v>
      </c>
      <c r="L163" s="7"/>
      <c r="M163" s="7"/>
      <c r="Q163" s="7"/>
    </row>
    <row r="164" spans="1:17" x14ac:dyDescent="0.2">
      <c r="A164" s="7">
        <v>25.73</v>
      </c>
      <c r="B164" s="7">
        <v>42.32</v>
      </c>
      <c r="C164" s="2">
        <v>4.4499999999999993</v>
      </c>
      <c r="D164">
        <f t="shared" si="13"/>
        <v>0.40054005400540049</v>
      </c>
      <c r="E164">
        <f t="shared" si="14"/>
        <v>0.160000900090009</v>
      </c>
      <c r="F164">
        <v>0.16500000000000001</v>
      </c>
      <c r="G164" s="7"/>
      <c r="H164" s="7"/>
      <c r="I164" s="7"/>
      <c r="J164" s="7"/>
      <c r="K164" s="7">
        <f t="shared" si="12"/>
        <v>16.95085508550855</v>
      </c>
      <c r="L164" s="7"/>
      <c r="M164" s="7"/>
      <c r="Q164" s="7"/>
    </row>
    <row r="165" spans="1:17" x14ac:dyDescent="0.2">
      <c r="A165" s="7">
        <v>25.75</v>
      </c>
      <c r="B165" s="7">
        <v>41.87</v>
      </c>
      <c r="C165" s="2">
        <v>4.4699999999999989</v>
      </c>
      <c r="D165">
        <f t="shared" si="13"/>
        <v>0.40234023402340224</v>
      </c>
      <c r="E165">
        <f t="shared" si="14"/>
        <v>0.16067056705670565</v>
      </c>
      <c r="F165">
        <v>0.16600000000000001</v>
      </c>
      <c r="G165" s="7"/>
      <c r="H165" s="7"/>
      <c r="I165" s="7"/>
      <c r="J165" s="7"/>
      <c r="K165" s="7">
        <f t="shared" si="12"/>
        <v>16.845985598559849</v>
      </c>
      <c r="L165" s="7"/>
      <c r="M165" s="7"/>
      <c r="Q165" s="7"/>
    </row>
    <row r="166" spans="1:17" x14ac:dyDescent="0.2">
      <c r="A166" s="7">
        <v>25.77</v>
      </c>
      <c r="B166" s="7">
        <v>40.46</v>
      </c>
      <c r="C166" s="2">
        <v>4.4899999999999984</v>
      </c>
      <c r="D166">
        <f t="shared" si="13"/>
        <v>0.40414041404140399</v>
      </c>
      <c r="E166">
        <f t="shared" si="14"/>
        <v>0.16134023402340231</v>
      </c>
      <c r="F166">
        <v>0.16600000000000001</v>
      </c>
      <c r="G166" s="7"/>
      <c r="H166" s="7"/>
      <c r="I166" s="7"/>
      <c r="J166" s="7"/>
      <c r="K166" s="7">
        <f t="shared" si="12"/>
        <v>16.351521152115208</v>
      </c>
      <c r="L166" s="7"/>
      <c r="M166" s="7"/>
      <c r="Q166" s="7"/>
    </row>
    <row r="167" spans="1:17" x14ac:dyDescent="0.2">
      <c r="A167" s="7">
        <v>25.78</v>
      </c>
      <c r="B167" s="7">
        <v>38.17</v>
      </c>
      <c r="C167" s="2">
        <v>4.5</v>
      </c>
      <c r="D167">
        <f t="shared" si="13"/>
        <v>0.40504050405040504</v>
      </c>
      <c r="E167">
        <f t="shared" si="14"/>
        <v>0.16167506750675067</v>
      </c>
      <c r="F167">
        <v>0.16600000000000001</v>
      </c>
      <c r="G167" s="7"/>
      <c r="H167" s="7"/>
      <c r="I167" s="7"/>
      <c r="J167" s="7"/>
      <c r="K167" s="7">
        <f t="shared" si="12"/>
        <v>15.46039603960396</v>
      </c>
      <c r="L167" s="7"/>
      <c r="M167" s="7"/>
      <c r="Q167" s="7"/>
    </row>
    <row r="168" spans="1:17" x14ac:dyDescent="0.2">
      <c r="A168" s="7">
        <v>25.8</v>
      </c>
      <c r="B168" s="7">
        <v>35.619999999999997</v>
      </c>
      <c r="C168" s="2">
        <v>4.5199999999999996</v>
      </c>
      <c r="D168">
        <f t="shared" si="13"/>
        <v>0.40684068406840684</v>
      </c>
      <c r="E168">
        <f t="shared" si="14"/>
        <v>0.16234473447344736</v>
      </c>
      <c r="F168">
        <v>0.16600000000000001</v>
      </c>
      <c r="G168" s="7"/>
      <c r="H168" s="7"/>
      <c r="I168" s="7"/>
      <c r="J168" s="7"/>
      <c r="K168" s="7">
        <f t="shared" si="12"/>
        <v>14.49166516651665</v>
      </c>
      <c r="L168" s="7"/>
      <c r="M168" s="7"/>
      <c r="Q168" s="7"/>
    </row>
    <row r="169" spans="1:17" x14ac:dyDescent="0.2">
      <c r="A169" s="7">
        <v>25.82</v>
      </c>
      <c r="B169" s="7">
        <v>33.56</v>
      </c>
      <c r="C169" s="2">
        <v>4.5399999999999991</v>
      </c>
      <c r="D169">
        <f t="shared" si="13"/>
        <v>0.4086408640864086</v>
      </c>
      <c r="E169">
        <f t="shared" si="14"/>
        <v>0.16301440144014401</v>
      </c>
      <c r="F169">
        <v>0.16600000000000001</v>
      </c>
      <c r="G169" s="7"/>
      <c r="H169" s="7"/>
      <c r="I169" s="7"/>
      <c r="J169" s="7"/>
      <c r="K169" s="7">
        <f t="shared" si="12"/>
        <v>13.713987398739873</v>
      </c>
      <c r="L169" s="7"/>
      <c r="M169" s="7"/>
      <c r="Q169" s="7"/>
    </row>
    <row r="170" spans="1:17" x14ac:dyDescent="0.2">
      <c r="A170" s="7">
        <v>25.83</v>
      </c>
      <c r="B170" s="7">
        <v>32.15</v>
      </c>
      <c r="C170" s="2">
        <v>4.5499999999999972</v>
      </c>
      <c r="D170">
        <f t="shared" si="13"/>
        <v>0.4095409540954093</v>
      </c>
      <c r="E170">
        <f t="shared" si="14"/>
        <v>0.16334923492349226</v>
      </c>
      <c r="F170">
        <v>0.16600000000000001</v>
      </c>
      <c r="G170" s="7"/>
      <c r="H170" s="7"/>
      <c r="I170" s="7"/>
      <c r="J170" s="7"/>
      <c r="K170" s="7">
        <f t="shared" si="12"/>
        <v>13.166741674167408</v>
      </c>
      <c r="L170" s="7"/>
      <c r="M170" s="7"/>
      <c r="Q170" s="7"/>
    </row>
    <row r="171" spans="1:17" x14ac:dyDescent="0.2">
      <c r="A171" s="7">
        <v>25.85</v>
      </c>
      <c r="B171" s="7">
        <v>31.48</v>
      </c>
      <c r="C171" s="2">
        <v>4.57</v>
      </c>
      <c r="D171">
        <f t="shared" si="13"/>
        <v>0.41134113411341139</v>
      </c>
      <c r="E171">
        <f t="shared" si="14"/>
        <v>0.16401890189018906</v>
      </c>
      <c r="F171">
        <v>0.16600000000000001</v>
      </c>
      <c r="G171" s="7"/>
      <c r="H171" s="7"/>
      <c r="I171" s="7"/>
      <c r="J171" s="7"/>
      <c r="K171" s="7">
        <f t="shared" si="12"/>
        <v>12.949018901890192</v>
      </c>
      <c r="L171" s="7"/>
      <c r="M171" s="7"/>
      <c r="Q171" s="7"/>
    </row>
    <row r="172" spans="1:17" x14ac:dyDescent="0.2">
      <c r="A172" s="7">
        <v>25.87</v>
      </c>
      <c r="B172" s="7">
        <v>31.43</v>
      </c>
      <c r="C172" s="2">
        <v>4.59</v>
      </c>
      <c r="D172">
        <f t="shared" si="13"/>
        <v>0.41314131413141314</v>
      </c>
      <c r="E172">
        <f t="shared" si="14"/>
        <v>0.16468856885688571</v>
      </c>
      <c r="F172">
        <v>0.16600000000000001</v>
      </c>
      <c r="G172" s="7"/>
      <c r="H172" s="7"/>
      <c r="I172" s="7"/>
      <c r="J172" s="7"/>
      <c r="K172" s="7">
        <f t="shared" si="12"/>
        <v>12.985031503150315</v>
      </c>
      <c r="L172" s="7"/>
      <c r="M172" s="7"/>
      <c r="Q172" s="7"/>
    </row>
    <row r="173" spans="1:17" x14ac:dyDescent="0.2">
      <c r="A173" s="7">
        <v>25.88</v>
      </c>
      <c r="B173" s="7">
        <v>31.49</v>
      </c>
      <c r="C173" s="2">
        <v>4.5999999999999979</v>
      </c>
      <c r="D173">
        <f t="shared" si="13"/>
        <v>0.41404140414041385</v>
      </c>
      <c r="E173">
        <f t="shared" si="14"/>
        <v>0.16502340234023397</v>
      </c>
      <c r="F173">
        <v>0.16700000000000001</v>
      </c>
      <c r="G173" s="7"/>
      <c r="H173" s="7"/>
      <c r="I173" s="7"/>
      <c r="J173" s="7"/>
      <c r="K173" s="7">
        <f t="shared" si="12"/>
        <v>13.038163816381632</v>
      </c>
      <c r="L173" s="7"/>
      <c r="M173" s="7"/>
      <c r="Q173" s="7"/>
    </row>
    <row r="174" spans="1:17" x14ac:dyDescent="0.2">
      <c r="A174" s="7">
        <v>25.9</v>
      </c>
      <c r="B174" s="7">
        <v>31.3</v>
      </c>
      <c r="C174" s="2">
        <v>4.6199999999999974</v>
      </c>
      <c r="D174">
        <f t="shared" si="13"/>
        <v>0.41584158415841566</v>
      </c>
      <c r="E174">
        <f t="shared" si="14"/>
        <v>0.16569306930693065</v>
      </c>
      <c r="F174">
        <v>0.16700000000000001</v>
      </c>
      <c r="G174" s="7"/>
      <c r="H174" s="7"/>
      <c r="I174" s="7"/>
      <c r="J174" s="7"/>
      <c r="K174" s="7">
        <f t="shared" si="12"/>
        <v>13.015841584158411</v>
      </c>
      <c r="L174" s="7"/>
      <c r="M174" s="7"/>
      <c r="Q174" s="5"/>
    </row>
    <row r="175" spans="1:17" x14ac:dyDescent="0.2">
      <c r="A175" s="7">
        <v>25.92</v>
      </c>
      <c r="B175" s="7">
        <v>31.15</v>
      </c>
      <c r="C175" s="2">
        <v>4.6400000000000006</v>
      </c>
      <c r="D175">
        <f t="shared" si="13"/>
        <v>0.41764176417641774</v>
      </c>
      <c r="E175">
        <f t="shared" si="14"/>
        <v>0.16636273627362741</v>
      </c>
      <c r="F175">
        <v>0.16700000000000001</v>
      </c>
      <c r="G175" s="7"/>
      <c r="H175" s="7"/>
      <c r="I175" s="7"/>
      <c r="J175" s="7"/>
      <c r="K175" s="7">
        <f t="shared" si="12"/>
        <v>13.009540954095412</v>
      </c>
      <c r="L175" s="7"/>
      <c r="M175" s="7"/>
      <c r="Q175" s="5"/>
    </row>
    <row r="176" spans="1:17" x14ac:dyDescent="0.2">
      <c r="A176" s="7">
        <v>25.93</v>
      </c>
      <c r="B176" s="7">
        <v>31.44</v>
      </c>
      <c r="C176" s="2">
        <v>4.6499999999999986</v>
      </c>
      <c r="D176">
        <f t="shared" si="13"/>
        <v>0.41854185418541845</v>
      </c>
      <c r="E176">
        <f t="shared" si="14"/>
        <v>0.16669756975697567</v>
      </c>
      <c r="F176">
        <v>0.16700000000000001</v>
      </c>
      <c r="G176" s="7"/>
      <c r="H176" s="7"/>
      <c r="I176" s="7"/>
      <c r="J176" s="7"/>
      <c r="K176" s="7">
        <f t="shared" si="12"/>
        <v>13.158955895589557</v>
      </c>
      <c r="L176" s="7"/>
      <c r="M176" s="7"/>
      <c r="Q176" s="5"/>
    </row>
    <row r="177" spans="1:18" x14ac:dyDescent="0.2">
      <c r="A177" s="7">
        <v>25.95</v>
      </c>
      <c r="B177" s="7">
        <v>32.33</v>
      </c>
      <c r="C177" s="2">
        <v>4.6699999999999982</v>
      </c>
      <c r="D177">
        <f t="shared" si="13"/>
        <v>0.4203420342034202</v>
      </c>
      <c r="E177">
        <f t="shared" si="14"/>
        <v>0.16736723672367232</v>
      </c>
      <c r="F177">
        <v>0.16700000000000001</v>
      </c>
      <c r="G177" s="7"/>
      <c r="H177" s="7"/>
      <c r="I177" s="7"/>
      <c r="J177" s="7"/>
      <c r="K177" s="7">
        <f t="shared" si="12"/>
        <v>13.589657965796574</v>
      </c>
      <c r="L177" s="7"/>
      <c r="M177" s="7"/>
      <c r="Q177" s="5"/>
    </row>
    <row r="178" spans="1:18" x14ac:dyDescent="0.2">
      <c r="A178" s="7">
        <v>25.97</v>
      </c>
      <c r="B178" s="7">
        <v>33.57</v>
      </c>
      <c r="C178" s="2">
        <v>4.6899999999999977</v>
      </c>
      <c r="D178">
        <f t="shared" si="13"/>
        <v>0.42214221422142195</v>
      </c>
      <c r="E178">
        <f t="shared" si="14"/>
        <v>0.16803690369036897</v>
      </c>
      <c r="F178">
        <v>0.16700000000000001</v>
      </c>
      <c r="G178" s="7"/>
      <c r="H178" s="7"/>
      <c r="I178" s="7"/>
      <c r="J178" s="7"/>
      <c r="K178" s="7">
        <f t="shared" si="12"/>
        <v>14.171314131413135</v>
      </c>
      <c r="L178" s="7"/>
      <c r="M178" s="7"/>
      <c r="Q178" s="5"/>
    </row>
    <row r="179" spans="1:18" x14ac:dyDescent="0.2">
      <c r="A179" s="7">
        <v>25.98</v>
      </c>
      <c r="B179" s="7">
        <v>34.840000000000003</v>
      </c>
      <c r="C179" s="2">
        <v>4.6999999999999993</v>
      </c>
      <c r="D179">
        <f t="shared" si="13"/>
        <v>0.42304230423042299</v>
      </c>
      <c r="E179">
        <f t="shared" si="14"/>
        <v>0.16837173717371737</v>
      </c>
      <c r="F179">
        <v>0.16900000000000001</v>
      </c>
      <c r="G179" s="7"/>
      <c r="H179" s="7"/>
      <c r="I179" s="7"/>
      <c r="J179" s="7"/>
      <c r="K179" s="7">
        <f t="shared" si="12"/>
        <v>14.738793879387938</v>
      </c>
      <c r="L179" s="7"/>
      <c r="M179" s="7"/>
      <c r="Q179" s="5"/>
    </row>
    <row r="180" spans="1:18" x14ac:dyDescent="0.2">
      <c r="A180" s="7">
        <v>26</v>
      </c>
      <c r="B180" s="7">
        <v>35.78</v>
      </c>
      <c r="C180" s="2">
        <v>4.7199999999999989</v>
      </c>
      <c r="D180">
        <f t="shared" si="13"/>
        <v>0.42484248424842475</v>
      </c>
      <c r="E180">
        <f t="shared" si="14"/>
        <v>0.16904140414041402</v>
      </c>
      <c r="F180">
        <v>0.16900000000000001</v>
      </c>
      <c r="G180" s="7"/>
      <c r="H180" s="7"/>
      <c r="I180" s="7"/>
      <c r="J180" s="7"/>
      <c r="K180" s="7">
        <f t="shared" si="12"/>
        <v>15.200864086408638</v>
      </c>
      <c r="L180" s="7"/>
      <c r="M180" s="7"/>
      <c r="Q180" s="5"/>
    </row>
    <row r="181" spans="1:18" x14ac:dyDescent="0.2">
      <c r="A181" s="7">
        <v>26.02</v>
      </c>
      <c r="B181" s="7">
        <v>36.06</v>
      </c>
      <c r="C181" s="2">
        <v>4.7399999999999984</v>
      </c>
      <c r="D181">
        <f t="shared" si="13"/>
        <v>0.4266426642664265</v>
      </c>
      <c r="E181">
        <f t="shared" si="14"/>
        <v>0.16971107110711067</v>
      </c>
      <c r="F181">
        <v>0.16900000000000001</v>
      </c>
      <c r="G181" s="7"/>
      <c r="H181" s="7"/>
      <c r="I181" s="7"/>
      <c r="J181" s="7"/>
      <c r="K181" s="7">
        <f t="shared" si="12"/>
        <v>15.38473447344734</v>
      </c>
      <c r="L181" s="7"/>
      <c r="M181" s="7"/>
      <c r="Q181" s="5"/>
    </row>
    <row r="182" spans="1:18" x14ac:dyDescent="0.2">
      <c r="A182" s="7">
        <v>26.03</v>
      </c>
      <c r="B182" s="7">
        <v>35.840000000000003</v>
      </c>
      <c r="C182" s="2">
        <v>4.75</v>
      </c>
      <c r="D182">
        <f t="shared" si="13"/>
        <v>0.42754275427542754</v>
      </c>
      <c r="E182">
        <f t="shared" si="14"/>
        <v>0.17004590459045904</v>
      </c>
      <c r="F182">
        <v>0.16900000000000001</v>
      </c>
      <c r="G182" s="7"/>
      <c r="H182" s="7"/>
      <c r="I182" s="7"/>
      <c r="J182" s="7"/>
      <c r="K182" s="7">
        <f t="shared" si="12"/>
        <v>15.323132313231325</v>
      </c>
      <c r="L182" s="7"/>
      <c r="M182" s="7"/>
      <c r="Q182" s="5"/>
    </row>
    <row r="183" spans="1:18" x14ac:dyDescent="0.2">
      <c r="A183" s="7">
        <v>26.05</v>
      </c>
      <c r="B183" s="7">
        <v>35.51</v>
      </c>
      <c r="C183" s="2">
        <v>4.7699999999999996</v>
      </c>
      <c r="D183">
        <f t="shared" si="13"/>
        <v>0.42934293429342935</v>
      </c>
      <c r="E183">
        <f t="shared" si="14"/>
        <v>0.17071557155715572</v>
      </c>
      <c r="F183">
        <v>0.16900000000000001</v>
      </c>
      <c r="G183" s="7"/>
      <c r="H183" s="7"/>
      <c r="I183" s="7"/>
      <c r="J183" s="7"/>
      <c r="K183" s="7">
        <f t="shared" si="12"/>
        <v>15.245967596759675</v>
      </c>
      <c r="L183" s="7"/>
      <c r="M183" s="7"/>
      <c r="Q183" s="5"/>
    </row>
    <row r="184" spans="1:18" x14ac:dyDescent="0.2">
      <c r="A184" s="7">
        <v>26.07</v>
      </c>
      <c r="B184" s="7">
        <v>35.090000000000003</v>
      </c>
      <c r="C184" s="2">
        <v>4.7899999999999991</v>
      </c>
      <c r="D184">
        <f t="shared" si="13"/>
        <v>0.4311431143114311</v>
      </c>
      <c r="E184">
        <f t="shared" si="14"/>
        <v>0.17138523852385237</v>
      </c>
      <c r="F184">
        <v>0.16900000000000001</v>
      </c>
      <c r="G184" s="7"/>
      <c r="H184" s="7"/>
      <c r="I184" s="7"/>
      <c r="J184" s="7"/>
      <c r="K184" s="7">
        <f t="shared" si="12"/>
        <v>15.128811881188119</v>
      </c>
      <c r="L184" s="7"/>
      <c r="M184" s="7"/>
      <c r="Q184" s="5"/>
    </row>
    <row r="185" spans="1:18" x14ac:dyDescent="0.2">
      <c r="A185" s="7">
        <v>26.08</v>
      </c>
      <c r="B185" s="7">
        <v>34.4</v>
      </c>
      <c r="C185" s="2">
        <v>4.7999999999999972</v>
      </c>
      <c r="D185">
        <f t="shared" si="13"/>
        <v>0.43204320432043181</v>
      </c>
      <c r="E185">
        <f t="shared" si="14"/>
        <v>0.17172007200720063</v>
      </c>
      <c r="F185">
        <v>0.17</v>
      </c>
      <c r="G185" s="7"/>
      <c r="H185" s="7"/>
      <c r="I185" s="7"/>
      <c r="J185" s="7"/>
      <c r="K185" s="7">
        <f t="shared" si="12"/>
        <v>14.862286228622853</v>
      </c>
      <c r="L185" s="7"/>
      <c r="M185" s="7"/>
      <c r="Q185" s="5"/>
    </row>
    <row r="186" spans="1:18" x14ac:dyDescent="0.2">
      <c r="A186" s="7">
        <v>26.1</v>
      </c>
      <c r="B186" s="7">
        <v>33.43</v>
      </c>
      <c r="C186" s="2">
        <v>4.82</v>
      </c>
      <c r="D186">
        <f t="shared" si="13"/>
        <v>0.43384338433843389</v>
      </c>
      <c r="E186">
        <f t="shared" si="14"/>
        <v>0.17238973897389742</v>
      </c>
      <c r="F186">
        <v>0.17</v>
      </c>
      <c r="G186" s="7"/>
      <c r="H186" s="7"/>
      <c r="I186" s="7"/>
      <c r="J186" s="7"/>
      <c r="K186" s="7">
        <f t="shared" si="12"/>
        <v>14.503384338433845</v>
      </c>
      <c r="L186" s="7"/>
      <c r="M186" s="7"/>
      <c r="Q186" s="5"/>
    </row>
    <row r="187" spans="1:18" x14ac:dyDescent="0.2">
      <c r="A187" s="7">
        <v>26.12</v>
      </c>
      <c r="B187" s="7">
        <v>32.39</v>
      </c>
      <c r="C187" s="2">
        <v>4.84</v>
      </c>
      <c r="D187">
        <f t="shared" si="13"/>
        <v>0.43564356435643564</v>
      </c>
      <c r="E187">
        <f t="shared" si="14"/>
        <v>0.17305940594059407</v>
      </c>
      <c r="F187">
        <v>0.17100000000000001</v>
      </c>
      <c r="G187" s="7"/>
      <c r="H187" s="7"/>
      <c r="I187" s="7"/>
      <c r="J187" s="7"/>
      <c r="K187" s="7">
        <f t="shared" si="12"/>
        <v>14.110495049504951</v>
      </c>
      <c r="L187" s="7"/>
      <c r="M187" s="7"/>
      <c r="Q187" s="5"/>
    </row>
    <row r="188" spans="1:18" x14ac:dyDescent="0.2">
      <c r="A188" s="7">
        <v>26.13</v>
      </c>
      <c r="B188" s="7">
        <v>31.12</v>
      </c>
      <c r="C188" s="2">
        <v>4.8499999999999979</v>
      </c>
      <c r="D188">
        <f t="shared" si="13"/>
        <v>0.43654365436543635</v>
      </c>
      <c r="E188">
        <f t="shared" si="14"/>
        <v>0.17339423942394233</v>
      </c>
      <c r="F188">
        <v>0.17100000000000001</v>
      </c>
      <c r="G188" s="7"/>
      <c r="H188" s="7"/>
      <c r="I188" s="7"/>
      <c r="J188" s="7"/>
      <c r="K188" s="7">
        <f t="shared" si="12"/>
        <v>13.585238523852381</v>
      </c>
      <c r="L188" s="7"/>
      <c r="M188" s="7"/>
      <c r="Q188" s="5"/>
    </row>
    <row r="189" spans="1:18" s="3" customFormat="1" x14ac:dyDescent="0.2">
      <c r="A189" s="5">
        <v>26.15</v>
      </c>
      <c r="B189" s="5">
        <v>29.33</v>
      </c>
      <c r="C189" s="4">
        <v>4.8699999999999974</v>
      </c>
      <c r="D189">
        <f t="shared" si="13"/>
        <v>0.43834383438343816</v>
      </c>
      <c r="E189">
        <f t="shared" si="14"/>
        <v>0.17406390639063901</v>
      </c>
      <c r="F189">
        <v>0.17100000000000001</v>
      </c>
      <c r="G189" s="5"/>
      <c r="H189" s="5"/>
      <c r="I189" s="5"/>
      <c r="J189" s="5"/>
      <c r="K189" s="5">
        <f t="shared" si="12"/>
        <v>12.85662466246624</v>
      </c>
      <c r="L189" s="5"/>
      <c r="M189" s="5"/>
      <c r="O189"/>
      <c r="P189"/>
      <c r="Q189" s="5"/>
      <c r="R189"/>
    </row>
    <row r="190" spans="1:18" s="3" customFormat="1" x14ac:dyDescent="0.2">
      <c r="A190" s="5">
        <v>26.17</v>
      </c>
      <c r="B190" s="5">
        <v>26.88</v>
      </c>
      <c r="C190" s="4">
        <v>4.8900000000000006</v>
      </c>
      <c r="D190">
        <f t="shared" si="13"/>
        <v>0.44014401440144024</v>
      </c>
      <c r="E190">
        <f t="shared" si="14"/>
        <v>0.17473357335733578</v>
      </c>
      <c r="F190">
        <v>0.17100000000000001</v>
      </c>
      <c r="G190" s="5"/>
      <c r="H190" s="5"/>
      <c r="I190" s="5"/>
      <c r="J190" s="5"/>
      <c r="K190" s="5">
        <f t="shared" si="12"/>
        <v>11.831071107110713</v>
      </c>
      <c r="L190" s="5"/>
      <c r="M190" s="5"/>
      <c r="O190"/>
      <c r="P190"/>
      <c r="Q190" s="5"/>
      <c r="R190"/>
    </row>
    <row r="191" spans="1:18" s="3" customFormat="1" x14ac:dyDescent="0.2">
      <c r="A191" s="5">
        <v>26.18</v>
      </c>
      <c r="B191" s="5">
        <v>23.74</v>
      </c>
      <c r="C191" s="4">
        <v>4.8999999999999986</v>
      </c>
      <c r="D191">
        <f t="shared" si="13"/>
        <v>0.44104410441044095</v>
      </c>
      <c r="E191">
        <f t="shared" si="14"/>
        <v>0.17506840684068403</v>
      </c>
      <c r="F191">
        <v>0.17100000000000001</v>
      </c>
      <c r="G191" s="5"/>
      <c r="H191" s="5"/>
      <c r="I191" s="5"/>
      <c r="J191" s="5"/>
      <c r="K191" s="5">
        <f t="shared" si="12"/>
        <v>10.470387038703867</v>
      </c>
      <c r="L191" s="5"/>
      <c r="M191" s="5"/>
      <c r="O191"/>
      <c r="P191"/>
      <c r="Q191" s="7"/>
      <c r="R191"/>
    </row>
    <row r="192" spans="1:18" s="3" customFormat="1" x14ac:dyDescent="0.2">
      <c r="A192" s="5">
        <v>26.2</v>
      </c>
      <c r="B192" s="5">
        <v>20.39</v>
      </c>
      <c r="C192" s="4">
        <v>4.9199999999999982</v>
      </c>
      <c r="D192">
        <f t="shared" si="13"/>
        <v>0.4428442844284427</v>
      </c>
      <c r="E192">
        <f t="shared" si="14"/>
        <v>0.17573807380738068</v>
      </c>
      <c r="F192">
        <v>0.17100000000000001</v>
      </c>
      <c r="G192" s="5"/>
      <c r="H192" s="5"/>
      <c r="I192" s="5"/>
      <c r="J192" s="5"/>
      <c r="K192" s="5">
        <f t="shared" si="12"/>
        <v>9.029594959495947</v>
      </c>
      <c r="L192" s="5"/>
      <c r="M192" s="5"/>
      <c r="O192"/>
      <c r="P192"/>
      <c r="Q192" s="7"/>
      <c r="R192"/>
    </row>
    <row r="193" spans="1:18" s="3" customFormat="1" x14ac:dyDescent="0.2">
      <c r="A193" s="5">
        <v>26.22</v>
      </c>
      <c r="B193" s="5">
        <v>17.57</v>
      </c>
      <c r="C193" s="4">
        <v>4.9399999999999977</v>
      </c>
      <c r="D193">
        <f t="shared" si="13"/>
        <v>0.44464446444644445</v>
      </c>
      <c r="E193">
        <f t="shared" si="14"/>
        <v>0.17640774077407734</v>
      </c>
      <c r="F193">
        <v>0.17100000000000001</v>
      </c>
      <c r="G193" s="5"/>
      <c r="H193" s="5"/>
      <c r="I193" s="5"/>
      <c r="J193" s="5"/>
      <c r="K193" s="5">
        <f t="shared" si="12"/>
        <v>7.8124032403240289</v>
      </c>
      <c r="L193" s="5"/>
      <c r="M193" s="5"/>
      <c r="O193"/>
      <c r="P193"/>
      <c r="Q193" s="7"/>
      <c r="R193"/>
    </row>
    <row r="194" spans="1:18" s="3" customFormat="1" x14ac:dyDescent="0.2">
      <c r="A194" s="5">
        <v>26.23</v>
      </c>
      <c r="B194" s="5">
        <v>15.73</v>
      </c>
      <c r="C194" s="4">
        <v>4.9499999999999993</v>
      </c>
      <c r="D194">
        <f t="shared" si="13"/>
        <v>0.4455445544554455</v>
      </c>
      <c r="E194">
        <f t="shared" si="14"/>
        <v>0.17674257425742573</v>
      </c>
      <c r="F194">
        <v>0.17100000000000001</v>
      </c>
      <c r="G194" s="5"/>
      <c r="H194" s="5"/>
      <c r="I194" s="5"/>
      <c r="J194" s="5"/>
      <c r="K194" s="5">
        <f t="shared" ref="K194:K230" si="15">B194*D194</f>
        <v>7.0084158415841582</v>
      </c>
      <c r="L194" s="5"/>
      <c r="M194" s="5"/>
      <c r="O194"/>
      <c r="P194"/>
      <c r="Q194" s="7"/>
      <c r="R194"/>
    </row>
    <row r="195" spans="1:18" s="3" customFormat="1" x14ac:dyDescent="0.2">
      <c r="A195" s="5">
        <v>26.25</v>
      </c>
      <c r="B195" s="5">
        <v>14.39</v>
      </c>
      <c r="C195" s="4">
        <v>4.9699999999999989</v>
      </c>
      <c r="D195">
        <f t="shared" si="13"/>
        <v>0.44734473447344725</v>
      </c>
      <c r="E195">
        <f t="shared" si="14"/>
        <v>0.17741224122412239</v>
      </c>
      <c r="F195">
        <v>0.17199999999999999</v>
      </c>
      <c r="G195" s="5"/>
      <c r="H195" s="5"/>
      <c r="I195" s="5"/>
      <c r="J195" s="5"/>
      <c r="K195" s="5">
        <f t="shared" si="15"/>
        <v>6.437290729072906</v>
      </c>
      <c r="L195" s="5"/>
      <c r="M195" s="5"/>
      <c r="O195"/>
      <c r="P195"/>
      <c r="Q195" s="7"/>
      <c r="R195"/>
    </row>
    <row r="196" spans="1:18" s="3" customFormat="1" x14ac:dyDescent="0.2">
      <c r="A196" s="5">
        <v>26.27</v>
      </c>
      <c r="B196" s="5">
        <v>12.99</v>
      </c>
      <c r="C196" s="4">
        <v>4.9899999999999984</v>
      </c>
      <c r="D196">
        <f t="shared" si="13"/>
        <v>0.44914491449144905</v>
      </c>
      <c r="E196">
        <f t="shared" si="14"/>
        <v>0.17808190819081907</v>
      </c>
      <c r="F196">
        <v>0.17199999999999999</v>
      </c>
      <c r="G196" s="5"/>
      <c r="H196" s="5"/>
      <c r="I196" s="5"/>
      <c r="J196" s="5"/>
      <c r="K196" s="5">
        <f t="shared" si="15"/>
        <v>5.8343924392439233</v>
      </c>
      <c r="L196" s="5"/>
      <c r="M196" s="5"/>
      <c r="O196"/>
      <c r="P196"/>
      <c r="Q196" s="7"/>
      <c r="R196"/>
    </row>
    <row r="197" spans="1:18" s="3" customFormat="1" x14ac:dyDescent="0.2">
      <c r="A197" s="5">
        <v>26.28</v>
      </c>
      <c r="B197" s="5">
        <v>11.61</v>
      </c>
      <c r="C197" s="4">
        <v>5</v>
      </c>
      <c r="D197">
        <f t="shared" si="13"/>
        <v>0.45004500450045004</v>
      </c>
      <c r="E197">
        <f t="shared" si="14"/>
        <v>0.17841674167416743</v>
      </c>
      <c r="F197">
        <v>0.17199999999999999</v>
      </c>
      <c r="G197" s="5"/>
      <c r="H197" s="5"/>
      <c r="I197" s="5"/>
      <c r="J197" s="5"/>
      <c r="K197" s="5">
        <f t="shared" si="15"/>
        <v>5.2250225022502246</v>
      </c>
      <c r="L197" s="5"/>
      <c r="M197" s="5"/>
      <c r="O197"/>
      <c r="P197"/>
      <c r="Q197" s="7"/>
      <c r="R197"/>
    </row>
    <row r="198" spans="1:18" s="3" customFormat="1" x14ac:dyDescent="0.2">
      <c r="A198" s="5">
        <v>26.3</v>
      </c>
      <c r="B198" s="5">
        <v>10.32</v>
      </c>
      <c r="C198" s="4">
        <v>5.0199999999999996</v>
      </c>
      <c r="D198">
        <f t="shared" si="13"/>
        <v>0.45184518451845185</v>
      </c>
      <c r="E198">
        <f t="shared" si="14"/>
        <v>0.17908640864086409</v>
      </c>
      <c r="F198">
        <v>0.17199999999999999</v>
      </c>
      <c r="G198" s="5"/>
      <c r="H198" s="5"/>
      <c r="I198" s="5"/>
      <c r="J198" s="5"/>
      <c r="K198" s="5">
        <f t="shared" si="15"/>
        <v>4.663042304230423</v>
      </c>
      <c r="L198" s="5"/>
      <c r="M198" s="5"/>
      <c r="O198"/>
      <c r="P198"/>
      <c r="Q198" s="7"/>
      <c r="R198"/>
    </row>
    <row r="199" spans="1:18" s="3" customFormat="1" x14ac:dyDescent="0.2">
      <c r="A199" s="5">
        <v>26.32</v>
      </c>
      <c r="B199" s="5">
        <v>9.32</v>
      </c>
      <c r="C199" s="4">
        <v>5.0399999999999991</v>
      </c>
      <c r="D199">
        <f t="shared" si="13"/>
        <v>0.4536453645364536</v>
      </c>
      <c r="E199">
        <f t="shared" si="14"/>
        <v>0.17975607560756074</v>
      </c>
      <c r="F199">
        <v>0.17199999999999999</v>
      </c>
      <c r="G199" s="5"/>
      <c r="H199" s="5"/>
      <c r="I199" s="5"/>
      <c r="J199" s="5"/>
      <c r="K199" s="5">
        <f t="shared" si="15"/>
        <v>4.2279747974797477</v>
      </c>
      <c r="L199" s="5"/>
      <c r="M199" s="5"/>
      <c r="O199"/>
      <c r="P199"/>
      <c r="Q199" s="7"/>
      <c r="R199"/>
    </row>
    <row r="200" spans="1:18" s="3" customFormat="1" x14ac:dyDescent="0.2">
      <c r="A200" s="5">
        <v>26.33</v>
      </c>
      <c r="B200" s="5">
        <v>9.01</v>
      </c>
      <c r="C200" s="4">
        <v>5.0499999999999972</v>
      </c>
      <c r="D200">
        <f t="shared" si="13"/>
        <v>0.45454545454545431</v>
      </c>
      <c r="E200">
        <f t="shared" si="14"/>
        <v>0.18009090909090902</v>
      </c>
      <c r="F200">
        <v>0.17199999999999999</v>
      </c>
      <c r="G200" s="5"/>
      <c r="H200" s="5"/>
      <c r="I200" s="5"/>
      <c r="J200" s="5"/>
      <c r="K200" s="5">
        <f t="shared" si="15"/>
        <v>4.095454545454543</v>
      </c>
      <c r="L200" s="5"/>
      <c r="M200" s="5"/>
      <c r="P200"/>
      <c r="Q200" s="7"/>
      <c r="R200"/>
    </row>
    <row r="201" spans="1:18" s="3" customFormat="1" x14ac:dyDescent="0.2">
      <c r="A201" s="5">
        <v>26.35</v>
      </c>
      <c r="B201" s="5">
        <v>9.3000000000000007</v>
      </c>
      <c r="C201" s="4">
        <v>5.07</v>
      </c>
      <c r="D201">
        <f t="shared" si="13"/>
        <v>0.45634563456345639</v>
      </c>
      <c r="E201">
        <f t="shared" si="14"/>
        <v>0.18076057605760579</v>
      </c>
      <c r="F201">
        <v>0.17199999999999999</v>
      </c>
      <c r="G201" s="5"/>
      <c r="H201" s="5"/>
      <c r="I201" s="5"/>
      <c r="J201" s="5"/>
      <c r="K201" s="5">
        <f t="shared" si="15"/>
        <v>4.2440144014401451</v>
      </c>
      <c r="L201" s="5"/>
      <c r="M201" s="5"/>
      <c r="P201"/>
      <c r="Q201" s="7"/>
      <c r="R201"/>
    </row>
    <row r="202" spans="1:18" s="3" customFormat="1" x14ac:dyDescent="0.2">
      <c r="A202" s="5">
        <v>26.37</v>
      </c>
      <c r="B202" s="5">
        <v>9.7200000000000006</v>
      </c>
      <c r="C202" s="4">
        <v>5.09</v>
      </c>
      <c r="D202">
        <f t="shared" si="13"/>
        <v>0.45814581458145814</v>
      </c>
      <c r="E202">
        <f t="shared" si="14"/>
        <v>0.18143024302430244</v>
      </c>
      <c r="F202">
        <v>0.17199999999999999</v>
      </c>
      <c r="G202" s="5"/>
      <c r="H202" s="5"/>
      <c r="I202" s="5"/>
      <c r="J202" s="5"/>
      <c r="K202" s="5">
        <f t="shared" si="15"/>
        <v>4.4531773177317735</v>
      </c>
      <c r="L202" s="5"/>
      <c r="M202" s="5"/>
      <c r="P202"/>
      <c r="Q202" s="7"/>
      <c r="R202"/>
    </row>
    <row r="203" spans="1:18" s="3" customFormat="1" x14ac:dyDescent="0.2">
      <c r="A203" s="5">
        <v>26.38</v>
      </c>
      <c r="B203" s="5">
        <v>9.74</v>
      </c>
      <c r="C203" s="4">
        <v>5.0999999999999979</v>
      </c>
      <c r="D203">
        <f t="shared" ref="D203:D230" si="16">C203/11.11</f>
        <v>0.45904590459045885</v>
      </c>
      <c r="E203">
        <f t="shared" si="14"/>
        <v>0.1817650765076507</v>
      </c>
      <c r="F203">
        <v>0.183</v>
      </c>
      <c r="G203" s="5"/>
      <c r="H203" s="5"/>
      <c r="I203" s="5"/>
      <c r="J203" s="5"/>
      <c r="K203" s="5">
        <f t="shared" si="15"/>
        <v>4.4711071107110696</v>
      </c>
      <c r="L203" s="5"/>
      <c r="M203" s="5"/>
      <c r="P203"/>
      <c r="Q203" s="7"/>
      <c r="R203"/>
    </row>
    <row r="204" spans="1:18" s="3" customFormat="1" x14ac:dyDescent="0.2">
      <c r="A204" s="5">
        <v>26.4</v>
      </c>
      <c r="B204" s="5">
        <v>9.18</v>
      </c>
      <c r="C204" s="4">
        <v>5.1199999999999974</v>
      </c>
      <c r="D204">
        <f t="shared" si="16"/>
        <v>0.46084608460846066</v>
      </c>
      <c r="E204">
        <f t="shared" ref="E204:E230" si="17">D204*0.372+0.011</f>
        <v>0.18243474347434738</v>
      </c>
      <c r="F204">
        <v>0.183</v>
      </c>
      <c r="G204" s="5"/>
      <c r="H204" s="5"/>
      <c r="I204" s="5"/>
      <c r="J204" s="5"/>
      <c r="K204" s="5">
        <f t="shared" si="15"/>
        <v>4.2305670567056683</v>
      </c>
      <c r="L204" s="5"/>
      <c r="M204" s="5"/>
      <c r="P204"/>
      <c r="Q204" s="7"/>
      <c r="R204"/>
    </row>
    <row r="205" spans="1:18" s="3" customFormat="1" x14ac:dyDescent="0.2">
      <c r="A205" s="5">
        <v>26.42</v>
      </c>
      <c r="B205" s="5">
        <v>8.2200000000000006</v>
      </c>
      <c r="C205" s="4">
        <v>5.1400000000000006</v>
      </c>
      <c r="D205">
        <f t="shared" si="16"/>
        <v>0.46264626462646274</v>
      </c>
      <c r="E205">
        <f t="shared" si="17"/>
        <v>0.18310441044104414</v>
      </c>
      <c r="F205">
        <v>0.184</v>
      </c>
      <c r="G205" s="5"/>
      <c r="H205" s="5"/>
      <c r="I205" s="5"/>
      <c r="J205" s="5"/>
      <c r="K205" s="5">
        <f t="shared" si="15"/>
        <v>3.8029522952295243</v>
      </c>
      <c r="L205" s="5"/>
      <c r="M205" s="5"/>
      <c r="P205"/>
      <c r="Q205" s="7"/>
      <c r="R205"/>
    </row>
    <row r="206" spans="1:18" x14ac:dyDescent="0.2">
      <c r="A206" s="7">
        <v>26.43</v>
      </c>
      <c r="B206" s="7">
        <v>7.21</v>
      </c>
      <c r="C206" s="2">
        <v>5.1499999999999986</v>
      </c>
      <c r="D206">
        <f t="shared" si="16"/>
        <v>0.46354635463546345</v>
      </c>
      <c r="E206">
        <f t="shared" si="17"/>
        <v>0.18343924392439243</v>
      </c>
      <c r="F206">
        <v>0.184</v>
      </c>
      <c r="G206" s="7"/>
      <c r="H206" s="7"/>
      <c r="I206" s="7"/>
      <c r="J206" s="7"/>
      <c r="K206" s="7">
        <f t="shared" si="15"/>
        <v>3.3421692169216914</v>
      </c>
      <c r="L206" s="7"/>
      <c r="M206" s="7"/>
      <c r="O206" s="3"/>
      <c r="Q206" s="7"/>
    </row>
    <row r="207" spans="1:18" x14ac:dyDescent="0.2">
      <c r="A207" s="7">
        <v>26.45</v>
      </c>
      <c r="B207" s="7">
        <v>6.3</v>
      </c>
      <c r="C207" s="2">
        <v>5.1699999999999982</v>
      </c>
      <c r="D207">
        <f t="shared" si="16"/>
        <v>0.4653465346534652</v>
      </c>
      <c r="E207">
        <f t="shared" si="17"/>
        <v>0.18410891089108908</v>
      </c>
      <c r="F207">
        <v>0.184</v>
      </c>
      <c r="G207" s="7"/>
      <c r="H207" s="7"/>
      <c r="I207" s="7"/>
      <c r="J207" s="7"/>
      <c r="K207" s="7">
        <f t="shared" si="15"/>
        <v>2.9316831683168307</v>
      </c>
      <c r="L207" s="7"/>
      <c r="M207" s="7"/>
      <c r="O207" s="3"/>
      <c r="Q207" s="7"/>
    </row>
    <row r="208" spans="1:18" x14ac:dyDescent="0.2">
      <c r="A208" s="7">
        <v>26.47</v>
      </c>
      <c r="B208" s="7">
        <v>2.63</v>
      </c>
      <c r="C208" s="2">
        <v>5.1899999999999977</v>
      </c>
      <c r="D208">
        <f t="shared" si="16"/>
        <v>0.46714671467146696</v>
      </c>
      <c r="E208">
        <f t="shared" si="17"/>
        <v>0.1847785778577857</v>
      </c>
      <c r="F208">
        <v>0.184</v>
      </c>
      <c r="G208" s="7"/>
      <c r="H208" s="7"/>
      <c r="I208" s="7"/>
      <c r="J208" s="7"/>
      <c r="K208" s="7">
        <f t="shared" si="15"/>
        <v>1.2285958595859581</v>
      </c>
      <c r="L208" s="7"/>
      <c r="M208" s="7"/>
      <c r="Q208" s="7"/>
    </row>
    <row r="209" spans="1:17" x14ac:dyDescent="0.2">
      <c r="A209" s="7">
        <v>26.82</v>
      </c>
      <c r="B209" s="7">
        <v>4.46</v>
      </c>
      <c r="C209" s="2">
        <v>5.5399999999999991</v>
      </c>
      <c r="D209">
        <f t="shared" si="16"/>
        <v>0.4986498649864986</v>
      </c>
      <c r="E209">
        <f t="shared" si="17"/>
        <v>0.1964977497749775</v>
      </c>
      <c r="F209">
        <v>0.185</v>
      </c>
      <c r="G209" s="7"/>
      <c r="H209" s="7"/>
      <c r="I209" s="7"/>
      <c r="J209" s="7"/>
      <c r="K209" s="7">
        <f t="shared" si="15"/>
        <v>2.2239783978397836</v>
      </c>
      <c r="L209" s="7"/>
      <c r="M209" s="7"/>
      <c r="Q209" s="7"/>
    </row>
    <row r="210" spans="1:17" x14ac:dyDescent="0.2">
      <c r="A210" s="7">
        <v>26.83</v>
      </c>
      <c r="B210" s="7">
        <v>6.74</v>
      </c>
      <c r="C210" s="2">
        <v>5.5499999999999972</v>
      </c>
      <c r="D210">
        <f t="shared" si="16"/>
        <v>0.49954995499549931</v>
      </c>
      <c r="E210">
        <f t="shared" si="17"/>
        <v>0.19683258325832576</v>
      </c>
      <c r="F210">
        <v>0.185</v>
      </c>
      <c r="G210" s="7"/>
      <c r="H210" s="7"/>
      <c r="I210" s="7"/>
      <c r="J210" s="7"/>
      <c r="K210" s="7">
        <f t="shared" si="15"/>
        <v>3.3669666966696656</v>
      </c>
      <c r="L210" s="7"/>
      <c r="M210" s="7"/>
      <c r="Q210" s="7"/>
    </row>
    <row r="211" spans="1:17" x14ac:dyDescent="0.2">
      <c r="A211" s="7">
        <v>26.85</v>
      </c>
      <c r="B211" s="7">
        <v>7.2</v>
      </c>
      <c r="C211" s="2">
        <v>5.57</v>
      </c>
      <c r="D211">
        <f t="shared" si="16"/>
        <v>0.50135013501350145</v>
      </c>
      <c r="E211">
        <f t="shared" si="17"/>
        <v>0.19750225022502255</v>
      </c>
      <c r="F211">
        <v>0.185</v>
      </c>
      <c r="G211" s="7"/>
      <c r="H211" s="7"/>
      <c r="I211" s="7"/>
      <c r="J211" s="7"/>
      <c r="K211" s="7">
        <f t="shared" si="15"/>
        <v>3.6097209720972105</v>
      </c>
      <c r="L211" s="7"/>
      <c r="M211" s="7"/>
      <c r="Q211" s="7"/>
    </row>
    <row r="212" spans="1:17" x14ac:dyDescent="0.2">
      <c r="A212" s="7">
        <v>26.87</v>
      </c>
      <c r="B212" s="7">
        <v>7.11</v>
      </c>
      <c r="C212" s="2">
        <v>5.59</v>
      </c>
      <c r="D212">
        <f t="shared" si="16"/>
        <v>0.5031503150315032</v>
      </c>
      <c r="E212">
        <f t="shared" si="17"/>
        <v>0.1981719171917192</v>
      </c>
      <c r="F212">
        <v>0.185</v>
      </c>
      <c r="G212" s="7"/>
      <c r="H212" s="7"/>
      <c r="I212" s="7"/>
      <c r="J212" s="7"/>
      <c r="K212" s="7">
        <f t="shared" si="15"/>
        <v>3.5773987398739879</v>
      </c>
      <c r="L212" s="7"/>
      <c r="M212" s="7"/>
    </row>
    <row r="213" spans="1:17" x14ac:dyDescent="0.2">
      <c r="A213" s="7">
        <v>26.88</v>
      </c>
      <c r="B213" s="7">
        <v>6.72</v>
      </c>
      <c r="C213" s="2">
        <v>5.5999999999999979</v>
      </c>
      <c r="D213">
        <f t="shared" si="16"/>
        <v>0.50405040504050391</v>
      </c>
      <c r="E213">
        <f t="shared" si="17"/>
        <v>0.19850675067506746</v>
      </c>
      <c r="F213">
        <v>0.186</v>
      </c>
      <c r="G213" s="7"/>
      <c r="H213" s="7"/>
      <c r="I213" s="7"/>
      <c r="J213" s="7"/>
      <c r="K213" s="7">
        <f t="shared" si="15"/>
        <v>3.3872187218721863</v>
      </c>
      <c r="L213" s="7"/>
      <c r="M213" s="7"/>
    </row>
    <row r="214" spans="1:17" x14ac:dyDescent="0.2">
      <c r="A214" s="7">
        <v>26.9</v>
      </c>
      <c r="B214" s="7">
        <v>6.56</v>
      </c>
      <c r="C214" s="2">
        <v>5.6199999999999974</v>
      </c>
      <c r="D214">
        <f t="shared" si="16"/>
        <v>0.50585058505850566</v>
      </c>
      <c r="E214">
        <f t="shared" si="17"/>
        <v>0.19917641764176411</v>
      </c>
      <c r="F214">
        <v>0.186</v>
      </c>
      <c r="G214" s="7"/>
      <c r="H214" s="7"/>
      <c r="I214" s="7"/>
      <c r="J214" s="7"/>
      <c r="K214" s="7">
        <f t="shared" si="15"/>
        <v>3.3183798379837968</v>
      </c>
      <c r="L214" s="7"/>
      <c r="M214" s="7"/>
    </row>
    <row r="215" spans="1:17" x14ac:dyDescent="0.2">
      <c r="A215" s="7">
        <v>26.92</v>
      </c>
      <c r="B215" s="7">
        <v>6.89</v>
      </c>
      <c r="C215" s="2">
        <v>5.6400000000000006</v>
      </c>
      <c r="D215">
        <f t="shared" si="16"/>
        <v>0.50765076507650775</v>
      </c>
      <c r="E215">
        <f t="shared" si="17"/>
        <v>0.1998460846084609</v>
      </c>
      <c r="F215">
        <v>0.186</v>
      </c>
      <c r="G215" s="7"/>
      <c r="H215" s="7"/>
      <c r="I215" s="7"/>
      <c r="J215" s="7"/>
      <c r="K215" s="7">
        <f t="shared" si="15"/>
        <v>3.4977137713771382</v>
      </c>
      <c r="L215" s="7"/>
      <c r="M215" s="7"/>
    </row>
    <row r="216" spans="1:17" x14ac:dyDescent="0.2">
      <c r="A216" s="7">
        <v>26.93</v>
      </c>
      <c r="B216" s="7">
        <v>7.26</v>
      </c>
      <c r="C216" s="2">
        <v>5.6499999999999986</v>
      </c>
      <c r="D216">
        <f t="shared" si="16"/>
        <v>0.50855085508550846</v>
      </c>
      <c r="E216">
        <f t="shared" si="17"/>
        <v>0.20018091809180916</v>
      </c>
      <c r="F216">
        <v>0.186</v>
      </c>
      <c r="G216" s="7"/>
      <c r="H216" s="7"/>
      <c r="I216" s="7"/>
      <c r="J216" s="7"/>
      <c r="K216" s="7">
        <f t="shared" si="15"/>
        <v>3.6920792079207914</v>
      </c>
      <c r="L216" s="7"/>
      <c r="M216" s="7"/>
    </row>
    <row r="217" spans="1:17" x14ac:dyDescent="0.2">
      <c r="A217" s="7">
        <v>26.95</v>
      </c>
      <c r="B217" s="7">
        <v>7.44</v>
      </c>
      <c r="C217" s="2">
        <v>5.6699999999999982</v>
      </c>
      <c r="D217">
        <f t="shared" si="16"/>
        <v>0.51035103510351021</v>
      </c>
      <c r="E217">
        <f t="shared" si="17"/>
        <v>0.20085058505850581</v>
      </c>
      <c r="F217">
        <v>0.187</v>
      </c>
      <c r="G217" s="7"/>
      <c r="H217" s="7"/>
      <c r="I217" s="7"/>
      <c r="J217" s="7"/>
      <c r="K217" s="7">
        <f t="shared" si="15"/>
        <v>3.7970117011701161</v>
      </c>
      <c r="L217" s="7"/>
      <c r="M217" s="7"/>
    </row>
    <row r="218" spans="1:17" x14ac:dyDescent="0.2">
      <c r="A218" s="7">
        <v>26.97</v>
      </c>
      <c r="B218" s="7">
        <v>7.37</v>
      </c>
      <c r="C218" s="2">
        <v>5.6899999999999977</v>
      </c>
      <c r="D218">
        <f t="shared" si="16"/>
        <v>0.51215121512151196</v>
      </c>
      <c r="E218">
        <f t="shared" si="17"/>
        <v>0.20152025202520246</v>
      </c>
      <c r="F218">
        <v>0.187</v>
      </c>
      <c r="G218" s="7"/>
      <c r="H218" s="7"/>
      <c r="I218" s="7"/>
      <c r="J218" s="7"/>
      <c r="K218" s="7">
        <f t="shared" si="15"/>
        <v>3.7745544554455432</v>
      </c>
      <c r="L218" s="7"/>
      <c r="M218" s="7"/>
    </row>
    <row r="219" spans="1:17" x14ac:dyDescent="0.2">
      <c r="A219" s="7">
        <v>26.98</v>
      </c>
      <c r="B219" s="7">
        <v>7.21</v>
      </c>
      <c r="C219" s="2">
        <v>5.6999999999999993</v>
      </c>
      <c r="D219">
        <f t="shared" si="16"/>
        <v>0.513051305130513</v>
      </c>
      <c r="E219">
        <f t="shared" si="17"/>
        <v>0.20185508550855086</v>
      </c>
      <c r="F219">
        <v>0.187</v>
      </c>
      <c r="G219" s="7"/>
      <c r="H219" s="7"/>
      <c r="I219" s="7"/>
      <c r="J219" s="7"/>
      <c r="K219" s="7">
        <f t="shared" si="15"/>
        <v>3.6990999099909989</v>
      </c>
      <c r="L219" s="7"/>
      <c r="M219" s="7"/>
    </row>
    <row r="220" spans="1:17" x14ac:dyDescent="0.2">
      <c r="A220" s="7">
        <v>27</v>
      </c>
      <c r="B220" s="7">
        <v>6.9</v>
      </c>
      <c r="C220" s="2">
        <v>5.7199999999999989</v>
      </c>
      <c r="D220">
        <f t="shared" si="16"/>
        <v>0.51485148514851475</v>
      </c>
      <c r="E220">
        <f t="shared" si="17"/>
        <v>0.20252475247524751</v>
      </c>
      <c r="F220">
        <v>0.187</v>
      </c>
      <c r="G220" s="7"/>
      <c r="H220" s="7"/>
      <c r="I220" s="7"/>
      <c r="J220" s="7"/>
      <c r="K220" s="7">
        <f t="shared" si="15"/>
        <v>3.5524752475247521</v>
      </c>
      <c r="L220" s="7"/>
      <c r="M220" s="7"/>
    </row>
    <row r="221" spans="1:17" x14ac:dyDescent="0.2">
      <c r="A221" s="7">
        <v>27.02</v>
      </c>
      <c r="B221" s="7">
        <v>6.58</v>
      </c>
      <c r="C221" s="2">
        <v>5.7399999999999984</v>
      </c>
      <c r="D221">
        <f t="shared" si="16"/>
        <v>0.5166516651665165</v>
      </c>
      <c r="E221">
        <f t="shared" si="17"/>
        <v>0.20319441944194414</v>
      </c>
      <c r="F221">
        <v>0.188</v>
      </c>
      <c r="G221" s="7"/>
      <c r="H221" s="7"/>
      <c r="I221" s="7"/>
      <c r="J221" s="7"/>
      <c r="K221" s="7">
        <f t="shared" si="15"/>
        <v>3.3995679567956785</v>
      </c>
      <c r="L221" s="7"/>
      <c r="M221" s="7"/>
    </row>
    <row r="222" spans="1:17" x14ac:dyDescent="0.2">
      <c r="A222" s="7">
        <v>27.03</v>
      </c>
      <c r="B222" s="7">
        <v>6.32</v>
      </c>
      <c r="C222" s="2">
        <v>5.75</v>
      </c>
      <c r="D222">
        <f t="shared" si="16"/>
        <v>0.51755175517551755</v>
      </c>
      <c r="E222">
        <f t="shared" si="17"/>
        <v>0.20352925292529253</v>
      </c>
      <c r="F222">
        <v>0.188</v>
      </c>
      <c r="G222" s="7"/>
      <c r="H222" s="7"/>
      <c r="I222" s="7"/>
      <c r="J222" s="7"/>
      <c r="K222" s="7">
        <f t="shared" si="15"/>
        <v>3.2709270927092708</v>
      </c>
      <c r="L222" s="7"/>
      <c r="M222" s="7"/>
    </row>
    <row r="223" spans="1:17" x14ac:dyDescent="0.2">
      <c r="A223" s="7">
        <v>27.05</v>
      </c>
      <c r="B223" s="7">
        <v>5.97</v>
      </c>
      <c r="C223" s="2">
        <v>5.77</v>
      </c>
      <c r="D223">
        <f t="shared" si="16"/>
        <v>0.5193519351935193</v>
      </c>
      <c r="E223">
        <f t="shared" si="17"/>
        <v>0.20419891989198918</v>
      </c>
      <c r="F223">
        <v>0.19400000000000001</v>
      </c>
      <c r="G223" s="7"/>
      <c r="H223" s="7"/>
      <c r="I223" s="7"/>
      <c r="J223" s="7"/>
      <c r="K223" s="7">
        <f t="shared" si="15"/>
        <v>3.1005310531053101</v>
      </c>
      <c r="L223" s="7"/>
      <c r="M223" s="7"/>
    </row>
    <row r="224" spans="1:17" x14ac:dyDescent="0.2">
      <c r="A224" s="7">
        <v>27.07</v>
      </c>
      <c r="B224" s="7">
        <v>5.87</v>
      </c>
      <c r="C224" s="2">
        <v>5.7899999999999991</v>
      </c>
      <c r="D224">
        <f t="shared" si="16"/>
        <v>0.52115211521152105</v>
      </c>
      <c r="E224">
        <f t="shared" si="17"/>
        <v>0.20486858685868584</v>
      </c>
      <c r="F224">
        <v>0.19400000000000001</v>
      </c>
      <c r="G224" s="7"/>
      <c r="H224" s="7"/>
      <c r="I224" s="7"/>
      <c r="J224" s="7"/>
      <c r="K224" s="7">
        <f t="shared" si="15"/>
        <v>3.0591629162916285</v>
      </c>
      <c r="L224" s="7"/>
      <c r="M224" s="7"/>
    </row>
    <row r="225" spans="1:13" x14ac:dyDescent="0.2">
      <c r="A225" s="7">
        <v>27.08</v>
      </c>
      <c r="B225" s="7">
        <v>6.03</v>
      </c>
      <c r="C225" s="2">
        <v>5.7999999999999972</v>
      </c>
      <c r="D225">
        <f t="shared" si="16"/>
        <v>0.52205220522052187</v>
      </c>
      <c r="E225">
        <f t="shared" si="17"/>
        <v>0.20520342034203415</v>
      </c>
      <c r="F225">
        <v>0.19600000000000001</v>
      </c>
      <c r="G225" s="7"/>
      <c r="H225" s="7"/>
      <c r="I225" s="7"/>
      <c r="J225" s="7"/>
      <c r="K225" s="7">
        <f t="shared" si="15"/>
        <v>3.1479747974797472</v>
      </c>
      <c r="L225" s="7"/>
      <c r="M225" s="7"/>
    </row>
    <row r="226" spans="1:13" x14ac:dyDescent="0.2">
      <c r="A226" s="7">
        <v>27.1</v>
      </c>
      <c r="B226" s="7">
        <v>6.06</v>
      </c>
      <c r="C226" s="2">
        <v>5.82</v>
      </c>
      <c r="D226">
        <f t="shared" si="16"/>
        <v>0.52385238523852395</v>
      </c>
      <c r="E226">
        <f t="shared" si="17"/>
        <v>0.20587308730873091</v>
      </c>
      <c r="F226">
        <v>0.19600000000000001</v>
      </c>
      <c r="G226" s="7"/>
      <c r="H226" s="7"/>
      <c r="I226" s="7"/>
      <c r="J226" s="7"/>
      <c r="K226" s="7">
        <f t="shared" si="15"/>
        <v>3.1745454545454548</v>
      </c>
      <c r="L226" s="7"/>
      <c r="M226" s="7"/>
    </row>
    <row r="227" spans="1:13" x14ac:dyDescent="0.2">
      <c r="A227" s="7">
        <v>27.12</v>
      </c>
      <c r="B227" s="7">
        <v>6.13</v>
      </c>
      <c r="C227" s="2">
        <v>5.84</v>
      </c>
      <c r="D227">
        <f t="shared" si="16"/>
        <v>0.52565256525652571</v>
      </c>
      <c r="E227">
        <f t="shared" si="17"/>
        <v>0.20654275427542756</v>
      </c>
      <c r="G227" s="7"/>
      <c r="H227" s="7"/>
      <c r="I227" s="7"/>
      <c r="J227" s="7"/>
      <c r="K227" s="7">
        <f t="shared" si="15"/>
        <v>3.2222502250225027</v>
      </c>
      <c r="L227" s="7"/>
      <c r="M227" s="7"/>
    </row>
    <row r="228" spans="1:13" x14ac:dyDescent="0.2">
      <c r="A228" s="7">
        <v>27.13</v>
      </c>
      <c r="B228" s="7">
        <v>6.17</v>
      </c>
      <c r="C228" s="2">
        <v>5.8499999999999979</v>
      </c>
      <c r="D228">
        <f t="shared" si="16"/>
        <v>0.52655265526552641</v>
      </c>
      <c r="E228">
        <f t="shared" si="17"/>
        <v>0.20687758775877582</v>
      </c>
      <c r="G228" s="7"/>
      <c r="H228" s="7"/>
      <c r="I228" s="7"/>
      <c r="J228" s="7"/>
      <c r="K228" s="7">
        <f t="shared" si="15"/>
        <v>3.2488298829882978</v>
      </c>
      <c r="L228" s="7"/>
      <c r="M228" s="7"/>
    </row>
    <row r="229" spans="1:13" x14ac:dyDescent="0.2">
      <c r="A229" s="7">
        <v>27.15</v>
      </c>
      <c r="B229" s="7">
        <v>6.13</v>
      </c>
      <c r="C229" s="2">
        <v>5.8699999999999974</v>
      </c>
      <c r="D229">
        <f t="shared" si="16"/>
        <v>0.52835283528352817</v>
      </c>
      <c r="E229">
        <f t="shared" si="17"/>
        <v>0.20754725472547247</v>
      </c>
      <c r="G229" s="7"/>
      <c r="H229" s="7"/>
      <c r="I229" s="7"/>
      <c r="J229" s="7"/>
      <c r="K229" s="7">
        <f t="shared" si="15"/>
        <v>3.2388028802880275</v>
      </c>
      <c r="L229" s="7"/>
      <c r="M229" s="7"/>
    </row>
    <row r="230" spans="1:13" x14ac:dyDescent="0.2">
      <c r="A230" s="7">
        <v>27.17</v>
      </c>
      <c r="B230" s="7">
        <v>2.09</v>
      </c>
      <c r="C230" s="2">
        <v>5.8900000000000006</v>
      </c>
      <c r="D230">
        <f t="shared" si="16"/>
        <v>0.53015301530153025</v>
      </c>
      <c r="E230">
        <f t="shared" si="17"/>
        <v>0.20821692169216927</v>
      </c>
      <c r="G230" s="7"/>
      <c r="H230" s="7"/>
      <c r="I230" s="7"/>
      <c r="J230" s="7"/>
      <c r="K230" s="7">
        <f t="shared" si="15"/>
        <v>1.1080198019801981</v>
      </c>
      <c r="L230" s="7"/>
      <c r="M230" s="7"/>
    </row>
  </sheetData>
  <sortState xmlns:xlrd2="http://schemas.microsoft.com/office/spreadsheetml/2017/richdata2" ref="O1:O248">
    <sortCondition ref="O1"/>
  </sortState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F2B0-24E6-3A41-B8F1-FF1977FDBAAE}">
  <dimension ref="A1:M98"/>
  <sheetViews>
    <sheetView tabSelected="1" workbookViewId="0">
      <selection activeCell="M17" activeCellId="1" sqref="H3:I17 M3:M17"/>
    </sheetView>
  </sheetViews>
  <sheetFormatPr baseColWidth="10" defaultRowHeight="16" x14ac:dyDescent="0.2"/>
  <sheetData>
    <row r="1" spans="1:13" x14ac:dyDescent="0.2">
      <c r="A1" s="3" t="s">
        <v>1</v>
      </c>
      <c r="B1" s="3" t="s">
        <v>2</v>
      </c>
      <c r="C1" s="5" t="s">
        <v>3</v>
      </c>
      <c r="D1" s="4" t="s">
        <v>4</v>
      </c>
      <c r="E1" s="3" t="s">
        <v>5</v>
      </c>
      <c r="F1" t="s">
        <v>6</v>
      </c>
      <c r="G1" s="3" t="s">
        <v>11</v>
      </c>
      <c r="H1" s="1" t="s">
        <v>7</v>
      </c>
      <c r="I1" s="1" t="s">
        <v>9</v>
      </c>
      <c r="J1" s="3" t="s">
        <v>8</v>
      </c>
      <c r="K1" t="s">
        <v>0</v>
      </c>
      <c r="L1" s="3" t="s">
        <v>12</v>
      </c>
      <c r="M1" s="1" t="s">
        <v>10</v>
      </c>
    </row>
    <row r="2" spans="1:13" x14ac:dyDescent="0.2">
      <c r="A2">
        <v>20.97</v>
      </c>
      <c r="B2">
        <v>1.05</v>
      </c>
      <c r="C2">
        <v>0</v>
      </c>
      <c r="D2">
        <f>C2/11.11</f>
        <v>0</v>
      </c>
      <c r="E2">
        <f>D2*0.372+0.011</f>
        <v>1.0999999999999999E-2</v>
      </c>
      <c r="F2">
        <v>0</v>
      </c>
      <c r="G2" s="2">
        <v>0</v>
      </c>
      <c r="K2">
        <v>0</v>
      </c>
    </row>
    <row r="3" spans="1:13" x14ac:dyDescent="0.2">
      <c r="A3">
        <v>20.98</v>
      </c>
      <c r="B3">
        <v>7.51</v>
      </c>
      <c r="C3">
        <v>0</v>
      </c>
      <c r="D3">
        <f t="shared" ref="D3:D11" si="0">C3/11.11</f>
        <v>0</v>
      </c>
      <c r="E3">
        <f t="shared" ref="E3:E66" si="1">D3*0.372+0.011</f>
        <v>1.0999999999999999E-2</v>
      </c>
      <c r="F3">
        <v>0</v>
      </c>
      <c r="G3" s="2">
        <f>G2+0.196/15</f>
        <v>1.3066666666666667E-2</v>
      </c>
      <c r="H3">
        <f>COUNTIFS(F:F,"&lt;="&amp;G3)</f>
        <v>11</v>
      </c>
      <c r="I3">
        <f>J3/SUM($J$3:$J$22)*25</f>
        <v>8.066686230734657</v>
      </c>
      <c r="J3">
        <f>SUMIFS(B:B,E:E,"&lt;="&amp;G3)</f>
        <v>4343.12</v>
      </c>
      <c r="K3">
        <v>0</v>
      </c>
      <c r="L3">
        <f>SUMIFS(K:K,E:E,"&lt;="&amp;G3)/J3</f>
        <v>1.2990656946665381E-3</v>
      </c>
      <c r="M3">
        <f>IF(ISERROR(L3),0,L3)</f>
        <v>1.2990656946665381E-3</v>
      </c>
    </row>
    <row r="4" spans="1:13" x14ac:dyDescent="0.2">
      <c r="A4">
        <v>21</v>
      </c>
      <c r="B4">
        <v>16.670000000000002</v>
      </c>
      <c r="C4">
        <v>0</v>
      </c>
      <c r="D4">
        <f t="shared" si="0"/>
        <v>0</v>
      </c>
      <c r="E4">
        <f t="shared" si="1"/>
        <v>1.0999999999999999E-2</v>
      </c>
      <c r="F4">
        <v>0</v>
      </c>
      <c r="G4" s="2">
        <f t="shared" ref="G4:G17" si="2">G3+0.196/15</f>
        <v>2.6133333333333335E-2</v>
      </c>
      <c r="H4">
        <f t="shared" ref="H4:H16" si="3">COUNTIFS(F:F,"&lt;="&amp;G4,F:F,"&gt;"&amp;G3)</f>
        <v>0</v>
      </c>
      <c r="I4">
        <f t="shared" ref="I4:I17" si="4">J4/SUM($J$3:$J$22)*25</f>
        <v>8.4587352944454111</v>
      </c>
      <c r="J4">
        <f>SUMIFS(B:B,E:E,"&lt;="&amp;G4,E:E,"&gt;"&amp;G3)</f>
        <v>4554.199999999998</v>
      </c>
      <c r="K4">
        <v>0</v>
      </c>
      <c r="L4">
        <f>SUMIFS(K:K,E:E,"&lt;="&amp;G4,E:E,"&gt;"&amp;G3)/J4</f>
        <v>1.9760027252121455E-2</v>
      </c>
      <c r="M4">
        <f t="shared" ref="M4:M17" si="5">IF(ISERROR(L4),0,L4)</f>
        <v>1.9760027252121455E-2</v>
      </c>
    </row>
    <row r="5" spans="1:13" x14ac:dyDescent="0.2">
      <c r="A5">
        <v>21.02</v>
      </c>
      <c r="B5">
        <v>37.200000000000003</v>
      </c>
      <c r="C5">
        <v>0</v>
      </c>
      <c r="D5">
        <f t="shared" si="0"/>
        <v>0</v>
      </c>
      <c r="E5">
        <f t="shared" si="1"/>
        <v>1.0999999999999999E-2</v>
      </c>
      <c r="F5">
        <v>0</v>
      </c>
      <c r="G5" s="2">
        <f t="shared" si="2"/>
        <v>3.9199999999999999E-2</v>
      </c>
      <c r="H5">
        <f t="shared" si="3"/>
        <v>6</v>
      </c>
      <c r="I5">
        <f t="shared" si="4"/>
        <v>3.6979988930204577</v>
      </c>
      <c r="J5">
        <f>SUMIFS(B:B,E:E,"&lt;="&amp;G5,E:E,"&gt;"&amp;G4)</f>
        <v>1991.0100000000002</v>
      </c>
      <c r="K5">
        <v>0</v>
      </c>
      <c r="L5">
        <f>SUMIFS(K:K,E:E,"&lt;="&amp;G5,E:E,"&gt;"&amp;G4)/J5</f>
        <v>4.6512091653964881E-2</v>
      </c>
      <c r="M5">
        <f t="shared" si="5"/>
        <v>4.6512091653964881E-2</v>
      </c>
    </row>
    <row r="6" spans="1:13" x14ac:dyDescent="0.2">
      <c r="A6">
        <v>21.03</v>
      </c>
      <c r="B6">
        <v>83.63</v>
      </c>
      <c r="C6">
        <v>0</v>
      </c>
      <c r="D6">
        <f t="shared" si="0"/>
        <v>0</v>
      </c>
      <c r="E6">
        <f t="shared" si="1"/>
        <v>1.0999999999999999E-2</v>
      </c>
      <c r="F6">
        <v>0</v>
      </c>
      <c r="G6" s="2">
        <f t="shared" si="2"/>
        <v>5.226666666666667E-2</v>
      </c>
      <c r="H6">
        <f>COUNTIFS(F:F,"&lt;="&amp;G6,F:F,"&gt;"&amp;G5)</f>
        <v>0</v>
      </c>
      <c r="I6">
        <f t="shared" si="4"/>
        <v>0</v>
      </c>
      <c r="J6">
        <f>SUMIFS(B:B,E:E,"&lt;="&amp;G6,E:E,"&gt;"&amp;G5)</f>
        <v>0</v>
      </c>
      <c r="K6">
        <v>0</v>
      </c>
      <c r="L6" t="e">
        <f>SUMIFS(K:K,E:E,"&lt;="&amp;G6,E:E,"&gt;"&amp;G5)/J6</f>
        <v>#DIV/0!</v>
      </c>
      <c r="M6">
        <f t="shared" si="5"/>
        <v>0</v>
      </c>
    </row>
    <row r="7" spans="1:13" x14ac:dyDescent="0.2">
      <c r="A7">
        <v>21.05</v>
      </c>
      <c r="B7">
        <v>164.3</v>
      </c>
      <c r="C7">
        <v>0</v>
      </c>
      <c r="D7">
        <f t="shared" si="0"/>
        <v>0</v>
      </c>
      <c r="E7">
        <f t="shared" si="1"/>
        <v>1.0999999999999999E-2</v>
      </c>
      <c r="F7">
        <v>5.5900000000000004E-3</v>
      </c>
      <c r="G7" s="2">
        <f t="shared" si="2"/>
        <v>6.533333333333334E-2</v>
      </c>
      <c r="H7">
        <f t="shared" si="3"/>
        <v>0</v>
      </c>
      <c r="I7">
        <f t="shared" si="4"/>
        <v>0</v>
      </c>
      <c r="J7">
        <f>SUMIFS(B:B,E:E,"&lt;="&amp;G7,E:E,"&gt;"&amp;G6)</f>
        <v>0</v>
      </c>
      <c r="K7">
        <v>0</v>
      </c>
      <c r="L7" t="e">
        <f>SUMIFS(K:K,E:E,"&lt;="&amp;G7,E:E,"&gt;"&amp;G6)/J7</f>
        <v>#DIV/0!</v>
      </c>
      <c r="M7">
        <f t="shared" si="5"/>
        <v>0</v>
      </c>
    </row>
    <row r="8" spans="1:13" x14ac:dyDescent="0.2">
      <c r="A8">
        <v>21.07</v>
      </c>
      <c r="B8">
        <v>273.02</v>
      </c>
      <c r="C8">
        <v>0</v>
      </c>
      <c r="D8">
        <f t="shared" si="0"/>
        <v>0</v>
      </c>
      <c r="E8">
        <f t="shared" si="1"/>
        <v>1.0999999999999999E-2</v>
      </c>
      <c r="F8">
        <v>5.5900000000000004E-3</v>
      </c>
      <c r="G8" s="2">
        <f t="shared" si="2"/>
        <v>7.8400000000000011E-2</v>
      </c>
      <c r="H8">
        <f t="shared" si="3"/>
        <v>0</v>
      </c>
      <c r="I8">
        <f t="shared" si="4"/>
        <v>0</v>
      </c>
      <c r="J8">
        <f>SUMIFS(B:B,E:E,"&lt;="&amp;G8,E:E,"&gt;"&amp;G7)</f>
        <v>0</v>
      </c>
      <c r="K8">
        <v>0</v>
      </c>
      <c r="L8" t="e">
        <f>SUMIFS(K:K,E:E,"&lt;="&amp;G8,E:E,"&gt;"&amp;G7)/J8</f>
        <v>#DIV/0!</v>
      </c>
      <c r="M8">
        <f t="shared" si="5"/>
        <v>0</v>
      </c>
    </row>
    <row r="9" spans="1:13" x14ac:dyDescent="0.2">
      <c r="A9">
        <v>21.08</v>
      </c>
      <c r="B9">
        <v>391.32</v>
      </c>
      <c r="C9">
        <v>0</v>
      </c>
      <c r="D9">
        <f t="shared" si="0"/>
        <v>0</v>
      </c>
      <c r="E9">
        <f t="shared" si="1"/>
        <v>1.0999999999999999E-2</v>
      </c>
      <c r="F9">
        <v>6.9899999999999997E-3</v>
      </c>
      <c r="G9" s="2">
        <f t="shared" si="2"/>
        <v>9.1466666666666682E-2</v>
      </c>
      <c r="H9">
        <f t="shared" si="3"/>
        <v>0</v>
      </c>
      <c r="I9">
        <f t="shared" si="4"/>
        <v>0</v>
      </c>
      <c r="J9">
        <f>SUMIFS(B:B,E:E,"&lt;="&amp;G9,E:E,"&gt;"&amp;G8)</f>
        <v>0</v>
      </c>
      <c r="K9">
        <v>0</v>
      </c>
      <c r="L9" t="e">
        <f>SUMIFS(K:K,E:E,"&lt;="&amp;G9,E:E,"&gt;"&amp;G8)/J9</f>
        <v>#DIV/0!</v>
      </c>
      <c r="M9">
        <f t="shared" si="5"/>
        <v>0</v>
      </c>
    </row>
    <row r="10" spans="1:13" x14ac:dyDescent="0.2">
      <c r="A10">
        <v>21.1</v>
      </c>
      <c r="B10">
        <v>494.5</v>
      </c>
      <c r="C10">
        <v>0</v>
      </c>
      <c r="D10">
        <f t="shared" si="0"/>
        <v>0</v>
      </c>
      <c r="E10">
        <f t="shared" si="1"/>
        <v>1.0999999999999999E-2</v>
      </c>
      <c r="F10">
        <v>6.9899999999999997E-3</v>
      </c>
      <c r="G10" s="2">
        <f t="shared" si="2"/>
        <v>0.10453333333333335</v>
      </c>
      <c r="H10">
        <f t="shared" si="3"/>
        <v>4</v>
      </c>
      <c r="I10">
        <f t="shared" si="4"/>
        <v>0.42837879502676446</v>
      </c>
      <c r="J10">
        <f>SUMIFS(B:B,E:E,"&lt;="&amp;G10,E:E,"&gt;"&amp;G9)</f>
        <v>230.64000000000001</v>
      </c>
      <c r="K10">
        <v>0</v>
      </c>
      <c r="L10">
        <f>SUMIFS(K:K,E:E,"&lt;="&amp;G10,E:E,"&gt;"&amp;G9)/J10</f>
        <v>0.24689113032010809</v>
      </c>
      <c r="M10">
        <f t="shared" si="5"/>
        <v>0.24689113032010809</v>
      </c>
    </row>
    <row r="11" spans="1:13" x14ac:dyDescent="0.2">
      <c r="A11">
        <v>21.12</v>
      </c>
      <c r="B11">
        <v>562.61</v>
      </c>
      <c r="C11">
        <v>0</v>
      </c>
      <c r="D11">
        <f t="shared" si="0"/>
        <v>0</v>
      </c>
      <c r="E11">
        <f t="shared" si="1"/>
        <v>1.0999999999999999E-2</v>
      </c>
      <c r="F11">
        <v>8.3899999999999999E-3</v>
      </c>
      <c r="G11" s="2">
        <f t="shared" si="2"/>
        <v>0.11760000000000002</v>
      </c>
      <c r="H11">
        <f t="shared" si="3"/>
        <v>4</v>
      </c>
      <c r="I11">
        <f t="shared" si="4"/>
        <v>3.4287762675472981</v>
      </c>
      <c r="J11">
        <f>SUMIFS(B:B,E:E,"&lt;="&amp;G11,E:E,"&gt;"&amp;G10)</f>
        <v>1846.0600000000002</v>
      </c>
      <c r="K11">
        <v>0</v>
      </c>
      <c r="L11">
        <f>SUMIFS(K:K,E:E,"&lt;="&amp;G11,E:E,"&gt;"&amp;G10)/J11</f>
        <v>0.27012733070756789</v>
      </c>
      <c r="M11">
        <f t="shared" si="5"/>
        <v>0.27012733070756789</v>
      </c>
    </row>
    <row r="12" spans="1:13" x14ac:dyDescent="0.2">
      <c r="A12">
        <v>21.13</v>
      </c>
      <c r="B12">
        <v>590.23</v>
      </c>
      <c r="C12">
        <f t="shared" ref="C12:C33" si="6">A12-21.13</f>
        <v>0</v>
      </c>
      <c r="D12">
        <f t="shared" ref="D12:D66" si="7">C12/11.11</f>
        <v>0</v>
      </c>
      <c r="E12">
        <f t="shared" si="1"/>
        <v>1.0999999999999999E-2</v>
      </c>
      <c r="F12">
        <v>8.3899999999999999E-3</v>
      </c>
      <c r="G12" s="2">
        <f t="shared" si="2"/>
        <v>0.13066666666666668</v>
      </c>
      <c r="H12">
        <f t="shared" si="3"/>
        <v>0</v>
      </c>
      <c r="I12">
        <f t="shared" si="4"/>
        <v>0.91942451922541191</v>
      </c>
      <c r="J12">
        <f>SUMIFS(B:B,E:E,"&lt;="&amp;G12,E:E,"&gt;"&amp;G11)</f>
        <v>495.0200000000001</v>
      </c>
      <c r="K12">
        <f>B12*D12</f>
        <v>0</v>
      </c>
      <c r="L12">
        <f>SUMIFS(K:K,E:E,"&lt;="&amp;G12,E:E,"&gt;"&amp;G11)/J12</f>
        <v>0.29210711867518213</v>
      </c>
      <c r="M12">
        <f t="shared" si="5"/>
        <v>0.29210711867518213</v>
      </c>
    </row>
    <row r="13" spans="1:13" x14ac:dyDescent="0.2">
      <c r="A13">
        <v>21.15</v>
      </c>
      <c r="B13">
        <v>587.89</v>
      </c>
      <c r="C13">
        <f t="shared" si="6"/>
        <v>1.9999999999999574E-2</v>
      </c>
      <c r="D13">
        <f t="shared" si="7"/>
        <v>1.8001800180017619E-3</v>
      </c>
      <c r="E13">
        <f t="shared" si="1"/>
        <v>1.1669666966696655E-2</v>
      </c>
      <c r="F13">
        <v>3.3590000000000002E-2</v>
      </c>
      <c r="G13" s="2">
        <f t="shared" si="2"/>
        <v>0.14373333333333335</v>
      </c>
      <c r="H13">
        <f t="shared" si="3"/>
        <v>0</v>
      </c>
      <c r="I13">
        <f t="shared" si="4"/>
        <v>0</v>
      </c>
      <c r="J13">
        <f>SUMIFS(B:B,E:E,"&lt;="&amp;G13,E:E,"&gt;"&amp;G12)</f>
        <v>0</v>
      </c>
      <c r="K13">
        <f>B13*D13</f>
        <v>1.0583078307830558</v>
      </c>
      <c r="L13" t="e">
        <f>SUMIFS(K:K,E:E,"&lt;="&amp;G13,E:E,"&gt;"&amp;G12)/J13</f>
        <v>#DIV/0!</v>
      </c>
      <c r="M13">
        <f t="shared" si="5"/>
        <v>0</v>
      </c>
    </row>
    <row r="14" spans="1:13" x14ac:dyDescent="0.2">
      <c r="A14">
        <v>21.17</v>
      </c>
      <c r="B14">
        <v>573.47</v>
      </c>
      <c r="C14">
        <f t="shared" si="6"/>
        <v>4.00000000000027E-2</v>
      </c>
      <c r="D14">
        <f t="shared" si="7"/>
        <v>3.6003600360038435E-3</v>
      </c>
      <c r="E14">
        <f t="shared" si="1"/>
        <v>1.2339333933393429E-2</v>
      </c>
      <c r="F14">
        <v>3.3590000000000002E-2</v>
      </c>
      <c r="G14" s="2">
        <f t="shared" si="2"/>
        <v>0.15680000000000002</v>
      </c>
      <c r="H14">
        <f t="shared" si="3"/>
        <v>0</v>
      </c>
      <c r="I14">
        <f t="shared" si="4"/>
        <v>0</v>
      </c>
      <c r="J14">
        <f>SUMIFS(B:B,E:E,"&lt;="&amp;G14,E:E,"&gt;"&amp;G13)</f>
        <v>0</v>
      </c>
      <c r="K14">
        <f>B14*D14</f>
        <v>2.0646984698471242</v>
      </c>
      <c r="L14" t="e">
        <f>SUMIFS(K:K,E:E,"&lt;="&amp;G14,E:E,"&gt;"&amp;G13)/J14</f>
        <v>#DIV/0!</v>
      </c>
      <c r="M14">
        <f t="shared" si="5"/>
        <v>0</v>
      </c>
    </row>
    <row r="15" spans="1:13" x14ac:dyDescent="0.2">
      <c r="A15">
        <v>21.18</v>
      </c>
      <c r="B15">
        <v>559.72</v>
      </c>
      <c r="C15">
        <f t="shared" si="6"/>
        <v>5.0000000000000711E-2</v>
      </c>
      <c r="D15">
        <f t="shared" si="7"/>
        <v>4.5004500450045648E-3</v>
      </c>
      <c r="E15">
        <f t="shared" si="1"/>
        <v>1.2674167416741697E-2</v>
      </c>
      <c r="F15">
        <v>3.4970000000000001E-2</v>
      </c>
      <c r="G15" s="2">
        <f t="shared" si="2"/>
        <v>0.16986666666666669</v>
      </c>
      <c r="H15">
        <f t="shared" si="3"/>
        <v>0</v>
      </c>
      <c r="I15">
        <f t="shared" si="4"/>
        <v>0</v>
      </c>
      <c r="J15">
        <f>SUMIFS(B:B,E:E,"&lt;="&amp;G15,E:E,"&gt;"&amp;G14)</f>
        <v>0</v>
      </c>
      <c r="K15">
        <f>B15*D15</f>
        <v>2.5189918991899551</v>
      </c>
      <c r="L15" t="e">
        <f>SUMIFS(K:K,E:E,"&lt;="&amp;G15,E:E,"&gt;"&amp;G14)/J15</f>
        <v>#DIV/0!</v>
      </c>
      <c r="M15">
        <f t="shared" si="5"/>
        <v>0</v>
      </c>
    </row>
    <row r="16" spans="1:13" x14ac:dyDescent="0.2">
      <c r="A16">
        <v>21.2</v>
      </c>
      <c r="B16">
        <v>547.65</v>
      </c>
      <c r="C16">
        <f t="shared" si="6"/>
        <v>7.0000000000000284E-2</v>
      </c>
      <c r="D16">
        <f t="shared" si="7"/>
        <v>6.3006300630063265E-3</v>
      </c>
      <c r="E16">
        <f t="shared" si="1"/>
        <v>1.3343834383438353E-2</v>
      </c>
      <c r="F16">
        <v>3.4970000000000001E-2</v>
      </c>
      <c r="G16" s="2">
        <f t="shared" si="2"/>
        <v>0.18293333333333336</v>
      </c>
      <c r="H16">
        <f t="shared" si="3"/>
        <v>0</v>
      </c>
      <c r="I16">
        <f t="shared" si="4"/>
        <v>0</v>
      </c>
      <c r="J16">
        <f>SUMIFS(B:B,E:E,"&lt;="&amp;G16,E:E,"&gt;"&amp;G15)</f>
        <v>0</v>
      </c>
      <c r="K16">
        <f>B16*D16</f>
        <v>3.4505400540054145</v>
      </c>
      <c r="L16" t="e">
        <f>SUMIFS(K:K,E:E,"&lt;="&amp;G16,E:E,"&gt;"&amp;G15)/J16</f>
        <v>#DIV/0!</v>
      </c>
      <c r="M16">
        <f t="shared" si="5"/>
        <v>0</v>
      </c>
    </row>
    <row r="17" spans="1:13" x14ac:dyDescent="0.2">
      <c r="A17">
        <v>21.22</v>
      </c>
      <c r="B17">
        <v>527.73</v>
      </c>
      <c r="C17">
        <f t="shared" si="6"/>
        <v>8.9999999999999858E-2</v>
      </c>
      <c r="D17">
        <f t="shared" si="7"/>
        <v>8.1008100810080891E-3</v>
      </c>
      <c r="E17">
        <f t="shared" si="1"/>
        <v>1.4013501350135009E-2</v>
      </c>
      <c r="F17">
        <v>3.7760000000000002E-2</v>
      </c>
      <c r="G17" s="2">
        <f t="shared" si="2"/>
        <v>0.19600000000000004</v>
      </c>
      <c r="H17">
        <f>COUNTIFS(F:F,"&gt;"&amp;G16)</f>
        <v>0</v>
      </c>
      <c r="I17">
        <f t="shared" si="4"/>
        <v>0</v>
      </c>
      <c r="J17">
        <f>SUMIFS(B:B,E:E,"&gt;"&amp;G16)</f>
        <v>0</v>
      </c>
      <c r="K17">
        <f>B17*D17</f>
        <v>4.2750405040503994</v>
      </c>
      <c r="L17" t="e">
        <f>SUMIFS(K:K,E:E,"&gt;"&amp;G16)/J17</f>
        <v>#DIV/0!</v>
      </c>
      <c r="M17">
        <f t="shared" si="5"/>
        <v>0</v>
      </c>
    </row>
    <row r="18" spans="1:13" x14ac:dyDescent="0.2">
      <c r="A18">
        <v>21.23</v>
      </c>
      <c r="B18">
        <v>487.49</v>
      </c>
      <c r="C18">
        <f t="shared" si="6"/>
        <v>0.10000000000000142</v>
      </c>
      <c r="D18">
        <f t="shared" si="7"/>
        <v>9.0009000900091295E-3</v>
      </c>
      <c r="E18">
        <f t="shared" si="1"/>
        <v>1.4348334833483396E-2</v>
      </c>
      <c r="F18">
        <v>3.7760000000000002E-2</v>
      </c>
      <c r="G18" s="2"/>
      <c r="K18">
        <f>B18*D18</f>
        <v>4.3878487848785506</v>
      </c>
    </row>
    <row r="19" spans="1:13" x14ac:dyDescent="0.2">
      <c r="A19">
        <v>21.25</v>
      </c>
      <c r="B19">
        <v>422.11</v>
      </c>
      <c r="C19">
        <f t="shared" si="6"/>
        <v>0.12000000000000099</v>
      </c>
      <c r="D19">
        <f t="shared" si="7"/>
        <v>1.0801080108010891E-2</v>
      </c>
      <c r="E19">
        <f t="shared" si="1"/>
        <v>1.501800180018005E-2</v>
      </c>
      <c r="F19">
        <v>0.10211000000000001</v>
      </c>
      <c r="G19" s="2"/>
      <c r="K19">
        <f>B19*D19</f>
        <v>4.5592439243924776</v>
      </c>
    </row>
    <row r="20" spans="1:13" x14ac:dyDescent="0.2">
      <c r="A20">
        <v>21.27</v>
      </c>
      <c r="B20">
        <v>338.47</v>
      </c>
      <c r="C20">
        <f t="shared" si="6"/>
        <v>0.14000000000000057</v>
      </c>
      <c r="D20">
        <f t="shared" si="7"/>
        <v>1.2601260126012653E-2</v>
      </c>
      <c r="E20">
        <f t="shared" si="1"/>
        <v>1.5687668766876706E-2</v>
      </c>
      <c r="F20">
        <v>0.10211000000000001</v>
      </c>
      <c r="G20" s="2"/>
      <c r="K20">
        <f>B20*D20</f>
        <v>4.2651485148515027</v>
      </c>
    </row>
    <row r="21" spans="1:13" x14ac:dyDescent="0.2">
      <c r="A21">
        <v>21.28</v>
      </c>
      <c r="B21">
        <v>250.29</v>
      </c>
      <c r="C21">
        <f t="shared" si="6"/>
        <v>0.15000000000000213</v>
      </c>
      <c r="D21">
        <f t="shared" si="7"/>
        <v>1.3501350135013693E-2</v>
      </c>
      <c r="E21">
        <f t="shared" si="1"/>
        <v>1.6022502250225092E-2</v>
      </c>
      <c r="F21">
        <v>0.10423</v>
      </c>
      <c r="G21" s="2"/>
      <c r="K21">
        <f>B21*D21</f>
        <v>3.3792529252925774</v>
      </c>
    </row>
    <row r="22" spans="1:13" x14ac:dyDescent="0.2">
      <c r="A22">
        <v>21.3</v>
      </c>
      <c r="B22">
        <v>170.5</v>
      </c>
      <c r="C22">
        <f t="shared" si="6"/>
        <v>0.17000000000000171</v>
      </c>
      <c r="D22">
        <f t="shared" si="7"/>
        <v>1.5301530153015455E-2</v>
      </c>
      <c r="E22">
        <f t="shared" si="1"/>
        <v>1.6692169216921748E-2</v>
      </c>
      <c r="F22">
        <v>0.10423</v>
      </c>
      <c r="G22" s="2"/>
      <c r="K22">
        <f>B22*D22</f>
        <v>2.6089108910891352</v>
      </c>
    </row>
    <row r="23" spans="1:13" x14ac:dyDescent="0.2">
      <c r="A23">
        <v>21.32</v>
      </c>
      <c r="B23">
        <v>106.64</v>
      </c>
      <c r="C23">
        <f t="shared" si="6"/>
        <v>0.19000000000000128</v>
      </c>
      <c r="D23">
        <f t="shared" si="7"/>
        <v>1.7101710171017217E-2</v>
      </c>
      <c r="E23">
        <f t="shared" si="1"/>
        <v>1.7361836183618404E-2</v>
      </c>
      <c r="F23">
        <v>0.10704</v>
      </c>
      <c r="K23">
        <f>B23*D23</f>
        <v>1.8237263726372761</v>
      </c>
    </row>
    <row r="24" spans="1:13" x14ac:dyDescent="0.2">
      <c r="A24">
        <v>21.33</v>
      </c>
      <c r="B24">
        <v>61.52</v>
      </c>
      <c r="C24">
        <f t="shared" si="6"/>
        <v>0.19999999999999929</v>
      </c>
      <c r="D24">
        <f t="shared" si="7"/>
        <v>1.800180018001794E-2</v>
      </c>
      <c r="E24">
        <f t="shared" si="1"/>
        <v>1.7696669666966675E-2</v>
      </c>
      <c r="F24">
        <v>0.10704</v>
      </c>
      <c r="K24">
        <f>B24*D24</f>
        <v>1.1074707470747036</v>
      </c>
    </row>
    <row r="25" spans="1:13" x14ac:dyDescent="0.2">
      <c r="A25">
        <v>21.35</v>
      </c>
      <c r="B25">
        <v>34.47</v>
      </c>
      <c r="C25">
        <f t="shared" si="6"/>
        <v>0.22000000000000242</v>
      </c>
      <c r="D25">
        <f t="shared" si="7"/>
        <v>1.9801980198020021E-2</v>
      </c>
      <c r="E25">
        <f t="shared" si="1"/>
        <v>1.8366336633663445E-2</v>
      </c>
      <c r="F25">
        <v>0.10782</v>
      </c>
      <c r="K25">
        <f>B25*D25</f>
        <v>0.68257425742575006</v>
      </c>
    </row>
    <row r="26" spans="1:13" x14ac:dyDescent="0.2">
      <c r="A26">
        <v>21.37</v>
      </c>
      <c r="B26">
        <v>21.11</v>
      </c>
      <c r="C26">
        <f t="shared" si="6"/>
        <v>0.24000000000000199</v>
      </c>
      <c r="D26">
        <f t="shared" si="7"/>
        <v>2.1602160216021783E-2</v>
      </c>
      <c r="E26">
        <f t="shared" si="1"/>
        <v>1.9036003600360105E-2</v>
      </c>
      <c r="F26">
        <v>0.10782</v>
      </c>
      <c r="K26">
        <f>B26*D26</f>
        <v>0.45602160216021981</v>
      </c>
    </row>
    <row r="27" spans="1:13" x14ac:dyDescent="0.2">
      <c r="A27">
        <v>21.38</v>
      </c>
      <c r="B27">
        <v>14.87</v>
      </c>
      <c r="C27">
        <f t="shared" si="6"/>
        <v>0.25</v>
      </c>
      <c r="D27">
        <f t="shared" si="7"/>
        <v>2.2502250225022502E-2</v>
      </c>
      <c r="E27">
        <f t="shared" si="1"/>
        <v>1.9370837083708368E-2</v>
      </c>
      <c r="K27">
        <f>B27*D27</f>
        <v>0.33460846084608459</v>
      </c>
    </row>
    <row r="28" spans="1:13" x14ac:dyDescent="0.2">
      <c r="A28">
        <v>21.4</v>
      </c>
      <c r="B28">
        <v>12.56</v>
      </c>
      <c r="C28">
        <f t="shared" si="6"/>
        <v>0.26999999999999957</v>
      </c>
      <c r="D28">
        <f t="shared" si="7"/>
        <v>2.4302430243024264E-2</v>
      </c>
      <c r="E28">
        <f t="shared" si="1"/>
        <v>2.0040504050405025E-2</v>
      </c>
      <c r="K28">
        <f>B28*D28</f>
        <v>0.30523852385238476</v>
      </c>
    </row>
    <row r="29" spans="1:13" x14ac:dyDescent="0.2">
      <c r="A29">
        <v>21.42</v>
      </c>
      <c r="B29">
        <v>12.97</v>
      </c>
      <c r="C29">
        <f t="shared" si="6"/>
        <v>0.2900000000000027</v>
      </c>
      <c r="D29">
        <f t="shared" si="7"/>
        <v>2.6102610261026348E-2</v>
      </c>
      <c r="E29">
        <f t="shared" si="1"/>
        <v>2.0710171017101799E-2</v>
      </c>
      <c r="K29">
        <f>B29*D29</f>
        <v>0.33855085508551175</v>
      </c>
    </row>
    <row r="30" spans="1:13" x14ac:dyDescent="0.2">
      <c r="A30">
        <v>21.43</v>
      </c>
      <c r="B30">
        <v>15.72</v>
      </c>
      <c r="C30">
        <f t="shared" si="6"/>
        <v>0.30000000000000071</v>
      </c>
      <c r="D30">
        <f t="shared" si="7"/>
        <v>2.7002700270027068E-2</v>
      </c>
      <c r="E30">
        <f t="shared" si="1"/>
        <v>2.1045004500450069E-2</v>
      </c>
      <c r="K30">
        <f>B30*D30</f>
        <v>0.42448244824482551</v>
      </c>
    </row>
    <row r="31" spans="1:13" x14ac:dyDescent="0.2">
      <c r="A31">
        <v>21.45</v>
      </c>
      <c r="B31">
        <v>21.58</v>
      </c>
      <c r="C31">
        <f t="shared" si="6"/>
        <v>0.32000000000000028</v>
      </c>
      <c r="D31">
        <f t="shared" si="7"/>
        <v>2.8802880288028829E-2</v>
      </c>
      <c r="E31">
        <f t="shared" si="1"/>
        <v>2.1714671467146722E-2</v>
      </c>
      <c r="K31">
        <f>B31*D31</f>
        <v>0.62156615661566206</v>
      </c>
    </row>
    <row r="32" spans="1:13" x14ac:dyDescent="0.2">
      <c r="A32">
        <v>21.47</v>
      </c>
      <c r="B32">
        <v>32.659999999999997</v>
      </c>
      <c r="C32">
        <f t="shared" si="6"/>
        <v>0.33999999999999986</v>
      </c>
      <c r="D32">
        <f t="shared" si="7"/>
        <v>3.0603060306030591E-2</v>
      </c>
      <c r="E32">
        <f t="shared" si="1"/>
        <v>2.2384338433843382E-2</v>
      </c>
      <c r="K32">
        <f>B32*D32</f>
        <v>0.99949594959495902</v>
      </c>
    </row>
    <row r="33" spans="1:11" x14ac:dyDescent="0.2">
      <c r="A33">
        <v>21.48</v>
      </c>
      <c r="B33">
        <v>52.98</v>
      </c>
      <c r="C33">
        <f t="shared" si="6"/>
        <v>0.35000000000000142</v>
      </c>
      <c r="D33">
        <f t="shared" si="7"/>
        <v>3.1503150315031633E-2</v>
      </c>
      <c r="E33">
        <f t="shared" si="1"/>
        <v>2.2719171917191767E-2</v>
      </c>
      <c r="K33">
        <f>B33*D33</f>
        <v>1.6690369036903758</v>
      </c>
    </row>
    <row r="34" spans="1:11" x14ac:dyDescent="0.2">
      <c r="A34">
        <v>21.5</v>
      </c>
      <c r="B34">
        <v>87.25</v>
      </c>
      <c r="C34">
        <f t="shared" ref="C34:C65" si="8">A34-21.13</f>
        <v>0.37000000000000099</v>
      </c>
      <c r="D34">
        <f t="shared" si="7"/>
        <v>3.3303330333033392E-2</v>
      </c>
      <c r="E34">
        <f t="shared" si="1"/>
        <v>2.3388838883888423E-2</v>
      </c>
      <c r="K34">
        <f>B34*D34</f>
        <v>2.9057155715571632</v>
      </c>
    </row>
    <row r="35" spans="1:11" x14ac:dyDescent="0.2">
      <c r="A35">
        <v>21.52</v>
      </c>
      <c r="B35">
        <v>137.88999999999999</v>
      </c>
      <c r="C35">
        <f t="shared" si="8"/>
        <v>0.39000000000000057</v>
      </c>
      <c r="D35">
        <f t="shared" si="7"/>
        <v>3.5103510351035157E-2</v>
      </c>
      <c r="E35">
        <f t="shared" si="1"/>
        <v>2.4058505850585075E-2</v>
      </c>
      <c r="K35">
        <f>B35*D35</f>
        <v>4.8404230423042369</v>
      </c>
    </row>
    <row r="36" spans="1:11" x14ac:dyDescent="0.2">
      <c r="A36">
        <v>21.53</v>
      </c>
      <c r="B36">
        <v>202.72</v>
      </c>
      <c r="C36">
        <f t="shared" si="8"/>
        <v>0.40000000000000213</v>
      </c>
      <c r="D36">
        <f t="shared" si="7"/>
        <v>3.6003600360036199E-2</v>
      </c>
      <c r="E36">
        <f t="shared" si="1"/>
        <v>2.4393339333933464E-2</v>
      </c>
      <c r="K36">
        <f>B36*D36</f>
        <v>7.2986498649865386</v>
      </c>
    </row>
    <row r="37" spans="1:11" x14ac:dyDescent="0.2">
      <c r="A37">
        <v>21.55</v>
      </c>
      <c r="B37">
        <v>274.02</v>
      </c>
      <c r="C37">
        <f t="shared" si="8"/>
        <v>0.42000000000000171</v>
      </c>
      <c r="D37">
        <f t="shared" si="7"/>
        <v>3.7803780378037957E-2</v>
      </c>
      <c r="E37">
        <f t="shared" si="1"/>
        <v>2.5063006300630117E-2</v>
      </c>
      <c r="K37">
        <f>B37*D37</f>
        <v>10.358991899189961</v>
      </c>
    </row>
    <row r="38" spans="1:11" x14ac:dyDescent="0.2">
      <c r="A38">
        <v>21.57</v>
      </c>
      <c r="B38">
        <v>338.68</v>
      </c>
      <c r="C38">
        <f t="shared" si="8"/>
        <v>0.44000000000000128</v>
      </c>
      <c r="D38">
        <f t="shared" si="7"/>
        <v>3.9603960396039722E-2</v>
      </c>
      <c r="E38">
        <f t="shared" si="1"/>
        <v>2.5732673267326776E-2</v>
      </c>
      <c r="K38">
        <f>B38*D38</f>
        <v>13.413069306930733</v>
      </c>
    </row>
    <row r="39" spans="1:11" x14ac:dyDescent="0.2">
      <c r="A39">
        <v>21.58</v>
      </c>
      <c r="B39">
        <v>382.32</v>
      </c>
      <c r="C39">
        <f t="shared" si="8"/>
        <v>0.44999999999999929</v>
      </c>
      <c r="D39">
        <f t="shared" si="7"/>
        <v>4.0504050405040445E-2</v>
      </c>
      <c r="E39">
        <f t="shared" si="1"/>
        <v>2.6067506750675047E-2</v>
      </c>
      <c r="K39">
        <f>B39*D39</f>
        <v>15.485508550855062</v>
      </c>
    </row>
    <row r="40" spans="1:11" x14ac:dyDescent="0.2">
      <c r="A40">
        <v>21.6</v>
      </c>
      <c r="B40">
        <v>394.81</v>
      </c>
      <c r="C40">
        <f t="shared" si="8"/>
        <v>0.47000000000000242</v>
      </c>
      <c r="D40">
        <f t="shared" si="7"/>
        <v>4.2304230423042523E-2</v>
      </c>
      <c r="E40">
        <f t="shared" si="1"/>
        <v>2.6737173717371818E-2</v>
      </c>
      <c r="K40">
        <f>B40*D40</f>
        <v>16.702133213321417</v>
      </c>
    </row>
    <row r="41" spans="1:11" x14ac:dyDescent="0.2">
      <c r="A41">
        <v>21.62</v>
      </c>
      <c r="B41">
        <v>373.44</v>
      </c>
      <c r="C41">
        <f t="shared" si="8"/>
        <v>0.49000000000000199</v>
      </c>
      <c r="D41">
        <f t="shared" si="7"/>
        <v>4.4104410441044288E-2</v>
      </c>
      <c r="E41">
        <f t="shared" si="1"/>
        <v>2.7406840684068474E-2</v>
      </c>
      <c r="K41">
        <f>B41*D41</f>
        <v>16.47035103510358</v>
      </c>
    </row>
    <row r="42" spans="1:11" x14ac:dyDescent="0.2">
      <c r="A42">
        <v>21.63</v>
      </c>
      <c r="B42">
        <v>325.77999999999997</v>
      </c>
      <c r="C42">
        <f t="shared" si="8"/>
        <v>0.5</v>
      </c>
      <c r="D42">
        <f t="shared" si="7"/>
        <v>4.5004500450045004E-2</v>
      </c>
      <c r="E42">
        <f t="shared" si="1"/>
        <v>2.7741674167416741E-2</v>
      </c>
      <c r="K42">
        <f>B42*D42</f>
        <v>14.66156615661566</v>
      </c>
    </row>
    <row r="43" spans="1:11" x14ac:dyDescent="0.2">
      <c r="A43">
        <v>21.65</v>
      </c>
      <c r="B43">
        <v>264.60000000000002</v>
      </c>
      <c r="C43">
        <f t="shared" si="8"/>
        <v>0.51999999999999957</v>
      </c>
      <c r="D43">
        <f t="shared" si="7"/>
        <v>4.6804680468046769E-2</v>
      </c>
      <c r="E43">
        <f t="shared" si="1"/>
        <v>2.8411341134113397E-2</v>
      </c>
      <c r="K43">
        <f>B43*D43</f>
        <v>12.384518451845176</v>
      </c>
    </row>
    <row r="44" spans="1:11" x14ac:dyDescent="0.2">
      <c r="A44">
        <v>21.67</v>
      </c>
      <c r="B44">
        <v>201.4</v>
      </c>
      <c r="C44">
        <f t="shared" si="8"/>
        <v>0.5400000000000027</v>
      </c>
      <c r="D44">
        <f t="shared" si="7"/>
        <v>4.8604860486048854E-2</v>
      </c>
      <c r="E44">
        <f t="shared" si="1"/>
        <v>2.9081008100810171E-2</v>
      </c>
      <c r="K44">
        <f t="shared" ref="K44:K67" si="9">B44*D44</f>
        <v>9.7890189018902394</v>
      </c>
    </row>
    <row r="45" spans="1:11" x14ac:dyDescent="0.2">
      <c r="A45">
        <v>21.68</v>
      </c>
      <c r="B45">
        <v>144.31</v>
      </c>
      <c r="C45">
        <f t="shared" si="8"/>
        <v>0.55000000000000071</v>
      </c>
      <c r="D45">
        <f t="shared" si="7"/>
        <v>4.950495049504957E-2</v>
      </c>
      <c r="E45">
        <f t="shared" si="1"/>
        <v>2.9415841584158438E-2</v>
      </c>
      <c r="K45">
        <f t="shared" si="9"/>
        <v>7.1440594059406033</v>
      </c>
    </row>
    <row r="46" spans="1:11" x14ac:dyDescent="0.2">
      <c r="A46">
        <v>21.7</v>
      </c>
      <c r="B46">
        <v>98.09</v>
      </c>
      <c r="C46">
        <f t="shared" si="8"/>
        <v>0.57000000000000028</v>
      </c>
      <c r="D46">
        <f t="shared" si="7"/>
        <v>5.1305130513051335E-2</v>
      </c>
      <c r="E46">
        <f t="shared" si="1"/>
        <v>3.0085508550855095E-2</v>
      </c>
      <c r="K46">
        <f t="shared" si="9"/>
        <v>5.0325202520252059</v>
      </c>
    </row>
    <row r="47" spans="1:11" x14ac:dyDescent="0.2">
      <c r="A47">
        <v>21.72</v>
      </c>
      <c r="B47">
        <v>64.540000000000006</v>
      </c>
      <c r="C47">
        <f t="shared" si="8"/>
        <v>0.58999999999999986</v>
      </c>
      <c r="D47">
        <f t="shared" si="7"/>
        <v>5.3105310531053093E-2</v>
      </c>
      <c r="E47">
        <f t="shared" si="1"/>
        <v>3.0755175517551751E-2</v>
      </c>
      <c r="K47">
        <f t="shared" si="9"/>
        <v>3.427416741674167</v>
      </c>
    </row>
    <row r="48" spans="1:11" x14ac:dyDescent="0.2">
      <c r="A48">
        <v>21.73</v>
      </c>
      <c r="B48">
        <v>42.53</v>
      </c>
      <c r="C48">
        <f t="shared" si="8"/>
        <v>0.60000000000000142</v>
      </c>
      <c r="D48">
        <f t="shared" si="7"/>
        <v>5.4005400540054135E-2</v>
      </c>
      <c r="E48">
        <f t="shared" si="1"/>
        <v>3.1090009000900136E-2</v>
      </c>
      <c r="K48">
        <f t="shared" si="9"/>
        <v>2.2968496849685023</v>
      </c>
    </row>
    <row r="49" spans="1:11" x14ac:dyDescent="0.2">
      <c r="A49">
        <v>21.75</v>
      </c>
      <c r="B49">
        <v>29.08</v>
      </c>
      <c r="C49">
        <f t="shared" si="8"/>
        <v>0.62000000000000099</v>
      </c>
      <c r="D49">
        <f t="shared" si="7"/>
        <v>5.5805580558055901E-2</v>
      </c>
      <c r="E49">
        <f t="shared" si="1"/>
        <v>3.1759675967596795E-2</v>
      </c>
      <c r="K49">
        <f t="shared" si="9"/>
        <v>1.6228262826282656</v>
      </c>
    </row>
    <row r="50" spans="1:11" x14ac:dyDescent="0.2">
      <c r="A50">
        <v>21.77</v>
      </c>
      <c r="B50">
        <v>21.15</v>
      </c>
      <c r="C50">
        <f t="shared" si="8"/>
        <v>0.64000000000000057</v>
      </c>
      <c r="D50">
        <f t="shared" si="7"/>
        <v>5.7605760576057659E-2</v>
      </c>
      <c r="E50">
        <f t="shared" si="1"/>
        <v>3.2429342934293448E-2</v>
      </c>
      <c r="K50">
        <f t="shared" si="9"/>
        <v>1.2183618361836195</v>
      </c>
    </row>
    <row r="51" spans="1:11" x14ac:dyDescent="0.2">
      <c r="A51">
        <v>21.78</v>
      </c>
      <c r="B51">
        <v>16.64</v>
      </c>
      <c r="C51">
        <f t="shared" si="8"/>
        <v>0.65000000000000213</v>
      </c>
      <c r="D51">
        <f t="shared" si="7"/>
        <v>5.8505850585058701E-2</v>
      </c>
      <c r="E51">
        <f t="shared" si="1"/>
        <v>3.2764176417641837E-2</v>
      </c>
      <c r="K51">
        <f t="shared" si="9"/>
        <v>0.97353735373537686</v>
      </c>
    </row>
    <row r="52" spans="1:11" x14ac:dyDescent="0.2">
      <c r="A52">
        <v>21.8</v>
      </c>
      <c r="B52">
        <v>14.64</v>
      </c>
      <c r="C52">
        <f t="shared" si="8"/>
        <v>0.67000000000000171</v>
      </c>
      <c r="D52">
        <f t="shared" si="7"/>
        <v>6.0306030603060459E-2</v>
      </c>
      <c r="E52">
        <f t="shared" si="1"/>
        <v>3.3433843384338489E-2</v>
      </c>
      <c r="K52">
        <f t="shared" si="9"/>
        <v>0.88288028802880514</v>
      </c>
    </row>
    <row r="53" spans="1:11" x14ac:dyDescent="0.2">
      <c r="A53">
        <v>23.78</v>
      </c>
      <c r="B53">
        <v>4.5599999999999996</v>
      </c>
      <c r="C53">
        <f t="shared" si="8"/>
        <v>2.6500000000000021</v>
      </c>
      <c r="D53">
        <f t="shared" si="7"/>
        <v>0.23852385238523874</v>
      </c>
      <c r="E53">
        <f t="shared" si="1"/>
        <v>9.9730873087308811E-2</v>
      </c>
      <c r="K53">
        <f t="shared" si="9"/>
        <v>1.0876687668766885</v>
      </c>
    </row>
    <row r="54" spans="1:11" x14ac:dyDescent="0.2">
      <c r="A54">
        <v>23.8</v>
      </c>
      <c r="B54">
        <v>9.93</v>
      </c>
      <c r="C54">
        <f t="shared" si="8"/>
        <v>2.6700000000000017</v>
      </c>
      <c r="D54">
        <f t="shared" si="7"/>
        <v>0.24032403240324049</v>
      </c>
      <c r="E54">
        <f t="shared" si="1"/>
        <v>0.10040054005400546</v>
      </c>
      <c r="K54">
        <f t="shared" si="9"/>
        <v>2.386417641764178</v>
      </c>
    </row>
    <row r="55" spans="1:11" x14ac:dyDescent="0.2">
      <c r="A55">
        <v>23.82</v>
      </c>
      <c r="B55">
        <v>14.69</v>
      </c>
      <c r="C55">
        <f t="shared" si="8"/>
        <v>2.6900000000000013</v>
      </c>
      <c r="D55">
        <f t="shared" si="7"/>
        <v>0.24212421242124224</v>
      </c>
      <c r="E55">
        <f t="shared" si="1"/>
        <v>0.1010702070207021</v>
      </c>
      <c r="K55">
        <f t="shared" si="9"/>
        <v>3.5568046804680482</v>
      </c>
    </row>
    <row r="56" spans="1:11" x14ac:dyDescent="0.2">
      <c r="A56">
        <v>23.83</v>
      </c>
      <c r="B56">
        <v>19.97</v>
      </c>
      <c r="C56">
        <f t="shared" si="8"/>
        <v>2.6999999999999993</v>
      </c>
      <c r="D56">
        <f t="shared" si="7"/>
        <v>0.24302430243024298</v>
      </c>
      <c r="E56">
        <f t="shared" si="1"/>
        <v>0.10140504050405039</v>
      </c>
      <c r="K56">
        <f t="shared" si="9"/>
        <v>4.8531953195319524</v>
      </c>
    </row>
    <row r="57" spans="1:11" x14ac:dyDescent="0.2">
      <c r="A57">
        <v>23.85</v>
      </c>
      <c r="B57">
        <v>25.62</v>
      </c>
      <c r="C57">
        <f t="shared" si="8"/>
        <v>2.7200000000000024</v>
      </c>
      <c r="D57">
        <f t="shared" si="7"/>
        <v>0.24482448244824506</v>
      </c>
      <c r="E57">
        <f t="shared" si="1"/>
        <v>0.10207470747074716</v>
      </c>
      <c r="K57">
        <f t="shared" si="9"/>
        <v>6.2724032403240386</v>
      </c>
    </row>
    <row r="58" spans="1:11" x14ac:dyDescent="0.2">
      <c r="A58">
        <v>23.87</v>
      </c>
      <c r="B58">
        <v>31.89</v>
      </c>
      <c r="C58">
        <f t="shared" si="8"/>
        <v>2.740000000000002</v>
      </c>
      <c r="D58">
        <f t="shared" si="7"/>
        <v>0.24662466246624681</v>
      </c>
      <c r="E58">
        <f t="shared" si="1"/>
        <v>0.10274437443744382</v>
      </c>
      <c r="K58">
        <f t="shared" si="9"/>
        <v>7.8648604860486113</v>
      </c>
    </row>
    <row r="59" spans="1:11" x14ac:dyDescent="0.2">
      <c r="A59">
        <v>23.88</v>
      </c>
      <c r="B59">
        <v>37.99</v>
      </c>
      <c r="C59">
        <f t="shared" si="8"/>
        <v>2.75</v>
      </c>
      <c r="D59">
        <f t="shared" si="7"/>
        <v>0.24752475247524755</v>
      </c>
      <c r="E59">
        <f t="shared" si="1"/>
        <v>0.10307920792079209</v>
      </c>
      <c r="K59">
        <f t="shared" si="9"/>
        <v>9.403465346534654</v>
      </c>
    </row>
    <row r="60" spans="1:11" x14ac:dyDescent="0.2">
      <c r="A60">
        <v>23.9</v>
      </c>
      <c r="B60">
        <v>42.27</v>
      </c>
      <c r="C60">
        <f t="shared" si="8"/>
        <v>2.7699999999999996</v>
      </c>
      <c r="D60">
        <f t="shared" si="7"/>
        <v>0.2493249324932493</v>
      </c>
      <c r="E60">
        <f t="shared" si="1"/>
        <v>0.10374887488748874</v>
      </c>
      <c r="K60">
        <f t="shared" si="9"/>
        <v>10.538964896489649</v>
      </c>
    </row>
    <row r="61" spans="1:11" x14ac:dyDescent="0.2">
      <c r="A61">
        <v>23.92</v>
      </c>
      <c r="B61">
        <v>43.72</v>
      </c>
      <c r="C61">
        <f t="shared" si="8"/>
        <v>2.7900000000000027</v>
      </c>
      <c r="D61">
        <f t="shared" si="7"/>
        <v>0.25112511251125136</v>
      </c>
      <c r="E61">
        <f t="shared" si="1"/>
        <v>0.1044185418541855</v>
      </c>
      <c r="K61">
        <f t="shared" si="9"/>
        <v>10.979189918991908</v>
      </c>
    </row>
    <row r="62" spans="1:11" x14ac:dyDescent="0.2">
      <c r="A62">
        <v>23.93</v>
      </c>
      <c r="B62">
        <v>42.47</v>
      </c>
      <c r="C62">
        <f t="shared" si="8"/>
        <v>2.8000000000000007</v>
      </c>
      <c r="D62">
        <f t="shared" si="7"/>
        <v>0.25202520252025212</v>
      </c>
      <c r="E62">
        <f t="shared" si="1"/>
        <v>0.10475337533753379</v>
      </c>
      <c r="K62">
        <f t="shared" si="9"/>
        <v>10.703510351035108</v>
      </c>
    </row>
    <row r="63" spans="1:11" x14ac:dyDescent="0.2">
      <c r="A63">
        <v>23.95</v>
      </c>
      <c r="B63">
        <v>39.630000000000003</v>
      </c>
      <c r="C63">
        <f t="shared" si="8"/>
        <v>2.8200000000000003</v>
      </c>
      <c r="D63">
        <f t="shared" si="7"/>
        <v>0.25382538253825387</v>
      </c>
      <c r="E63">
        <f t="shared" si="1"/>
        <v>0.10542304230423044</v>
      </c>
      <c r="K63">
        <f t="shared" si="9"/>
        <v>10.059099909991001</v>
      </c>
    </row>
    <row r="64" spans="1:11" x14ac:dyDescent="0.2">
      <c r="A64">
        <v>23.97</v>
      </c>
      <c r="B64">
        <v>37</v>
      </c>
      <c r="C64">
        <f t="shared" si="8"/>
        <v>2.84</v>
      </c>
      <c r="D64">
        <f t="shared" si="7"/>
        <v>0.25562556255625563</v>
      </c>
      <c r="E64">
        <f t="shared" si="1"/>
        <v>0.10609270927092709</v>
      </c>
      <c r="K64">
        <f t="shared" si="9"/>
        <v>9.4581458145814583</v>
      </c>
    </row>
    <row r="65" spans="1:11" x14ac:dyDescent="0.2">
      <c r="A65">
        <v>23.98</v>
      </c>
      <c r="B65">
        <v>36.6</v>
      </c>
      <c r="C65">
        <f t="shared" si="8"/>
        <v>2.8500000000000014</v>
      </c>
      <c r="D65">
        <f t="shared" si="7"/>
        <v>0.25652565256525667</v>
      </c>
      <c r="E65">
        <f t="shared" si="1"/>
        <v>0.10642754275427548</v>
      </c>
      <c r="K65">
        <f t="shared" si="9"/>
        <v>9.3888388838883952</v>
      </c>
    </row>
    <row r="66" spans="1:11" x14ac:dyDescent="0.2">
      <c r="A66">
        <v>24</v>
      </c>
      <c r="B66">
        <v>40.24</v>
      </c>
      <c r="C66">
        <f t="shared" ref="C66:C98" si="10">A66-21.13</f>
        <v>2.870000000000001</v>
      </c>
      <c r="D66">
        <f t="shared" si="7"/>
        <v>0.25832583258325842</v>
      </c>
      <c r="E66">
        <f t="shared" si="1"/>
        <v>0.10709720972097213</v>
      </c>
      <c r="K66">
        <f t="shared" si="9"/>
        <v>10.395031503150319</v>
      </c>
    </row>
    <row r="67" spans="1:11" x14ac:dyDescent="0.2">
      <c r="A67">
        <v>24.02</v>
      </c>
      <c r="B67">
        <v>49.23</v>
      </c>
      <c r="C67">
        <f t="shared" si="10"/>
        <v>2.8900000000000006</v>
      </c>
      <c r="D67">
        <f t="shared" ref="D67:D98" si="11">C67/11.11</f>
        <v>0.26012601260126017</v>
      </c>
      <c r="E67">
        <f t="shared" ref="E67:E98" si="12">D67*0.372+0.011</f>
        <v>0.10776687668766878</v>
      </c>
      <c r="K67">
        <f t="shared" si="9"/>
        <v>12.806003600360038</v>
      </c>
    </row>
    <row r="68" spans="1:11" x14ac:dyDescent="0.2">
      <c r="A68">
        <v>24.03</v>
      </c>
      <c r="B68">
        <v>63.91</v>
      </c>
      <c r="C68">
        <f t="shared" si="10"/>
        <v>2.9000000000000021</v>
      </c>
      <c r="D68">
        <f t="shared" si="11"/>
        <v>0.26102610261026121</v>
      </c>
      <c r="E68">
        <f t="shared" si="12"/>
        <v>0.10810171017101716</v>
      </c>
      <c r="K68">
        <f t="shared" ref="K68:K98" si="13">B68*D68</f>
        <v>16.682178217821793</v>
      </c>
    </row>
    <row r="69" spans="1:11" x14ac:dyDescent="0.2">
      <c r="A69">
        <v>24.05</v>
      </c>
      <c r="B69">
        <v>82.72</v>
      </c>
      <c r="C69">
        <f t="shared" si="10"/>
        <v>2.9200000000000017</v>
      </c>
      <c r="D69">
        <f t="shared" si="11"/>
        <v>0.26282628262826302</v>
      </c>
      <c r="E69">
        <f t="shared" si="12"/>
        <v>0.10877137713771384</v>
      </c>
      <c r="K69">
        <f t="shared" si="13"/>
        <v>21.740990099009917</v>
      </c>
    </row>
    <row r="70" spans="1:11" x14ac:dyDescent="0.2">
      <c r="A70">
        <v>24.07</v>
      </c>
      <c r="B70">
        <v>102.06</v>
      </c>
      <c r="C70">
        <f t="shared" si="10"/>
        <v>2.9400000000000013</v>
      </c>
      <c r="D70">
        <f t="shared" si="11"/>
        <v>0.26462646264626477</v>
      </c>
      <c r="E70">
        <f t="shared" si="12"/>
        <v>0.1094410441044105</v>
      </c>
      <c r="K70">
        <f t="shared" si="13"/>
        <v>27.007776777677783</v>
      </c>
    </row>
    <row r="71" spans="1:11" x14ac:dyDescent="0.2">
      <c r="A71">
        <v>24.08</v>
      </c>
      <c r="B71">
        <v>118.28</v>
      </c>
      <c r="C71">
        <f t="shared" si="10"/>
        <v>2.9499999999999993</v>
      </c>
      <c r="D71">
        <f t="shared" si="11"/>
        <v>0.26552655265526548</v>
      </c>
      <c r="E71">
        <f t="shared" si="12"/>
        <v>0.10977587758775875</v>
      </c>
      <c r="K71">
        <f t="shared" si="13"/>
        <v>31.4064806480648</v>
      </c>
    </row>
    <row r="72" spans="1:11" x14ac:dyDescent="0.2">
      <c r="A72">
        <v>24.1</v>
      </c>
      <c r="B72">
        <v>129.63999999999999</v>
      </c>
      <c r="C72">
        <f t="shared" si="10"/>
        <v>2.9700000000000024</v>
      </c>
      <c r="D72">
        <f t="shared" si="11"/>
        <v>0.26732673267326756</v>
      </c>
      <c r="E72">
        <f t="shared" si="12"/>
        <v>0.11044554455445553</v>
      </c>
      <c r="K72">
        <f t="shared" si="13"/>
        <v>34.656237623762401</v>
      </c>
    </row>
    <row r="73" spans="1:11" x14ac:dyDescent="0.2">
      <c r="A73">
        <v>24.12</v>
      </c>
      <c r="B73">
        <v>135.72</v>
      </c>
      <c r="C73">
        <f t="shared" si="10"/>
        <v>2.990000000000002</v>
      </c>
      <c r="D73">
        <f t="shared" si="11"/>
        <v>0.26912691269126932</v>
      </c>
      <c r="E73">
        <f t="shared" si="12"/>
        <v>0.11111521152115218</v>
      </c>
      <c r="K73">
        <f t="shared" si="13"/>
        <v>36.525904590459071</v>
      </c>
    </row>
    <row r="74" spans="1:11" x14ac:dyDescent="0.2">
      <c r="A74">
        <v>24.13</v>
      </c>
      <c r="B74">
        <v>135.81</v>
      </c>
      <c r="C74">
        <f t="shared" si="10"/>
        <v>3</v>
      </c>
      <c r="D74">
        <f t="shared" si="11"/>
        <v>0.27002700270027002</v>
      </c>
      <c r="E74">
        <f t="shared" si="12"/>
        <v>0.11145004500450044</v>
      </c>
      <c r="K74">
        <f t="shared" si="13"/>
        <v>36.672367236723673</v>
      </c>
    </row>
    <row r="75" spans="1:11" x14ac:dyDescent="0.2">
      <c r="A75">
        <v>24.15</v>
      </c>
      <c r="B75">
        <v>129.33000000000001</v>
      </c>
      <c r="C75">
        <f t="shared" si="10"/>
        <v>3.0199999999999996</v>
      </c>
      <c r="D75">
        <f t="shared" si="11"/>
        <v>0.27182718271827178</v>
      </c>
      <c r="E75">
        <f t="shared" si="12"/>
        <v>0.11211971197119709</v>
      </c>
      <c r="K75">
        <f t="shared" si="13"/>
        <v>35.155409540954089</v>
      </c>
    </row>
    <row r="76" spans="1:11" x14ac:dyDescent="0.2">
      <c r="A76">
        <v>24.17</v>
      </c>
      <c r="B76">
        <v>116.95</v>
      </c>
      <c r="C76">
        <f t="shared" si="10"/>
        <v>3.0400000000000027</v>
      </c>
      <c r="D76">
        <f t="shared" si="11"/>
        <v>0.27362736273627386</v>
      </c>
      <c r="E76">
        <f t="shared" si="12"/>
        <v>0.11278937893789387</v>
      </c>
      <c r="K76">
        <f t="shared" si="13"/>
        <v>32.000720072007226</v>
      </c>
    </row>
    <row r="77" spans="1:11" x14ac:dyDescent="0.2">
      <c r="A77">
        <v>24.18</v>
      </c>
      <c r="B77">
        <v>100.55</v>
      </c>
      <c r="C77">
        <f t="shared" si="10"/>
        <v>3.0500000000000007</v>
      </c>
      <c r="D77">
        <f t="shared" si="11"/>
        <v>0.27452745274527462</v>
      </c>
      <c r="E77">
        <f t="shared" si="12"/>
        <v>0.11312421242124215</v>
      </c>
      <c r="K77">
        <f t="shared" si="13"/>
        <v>27.603735373537361</v>
      </c>
    </row>
    <row r="78" spans="1:11" x14ac:dyDescent="0.2">
      <c r="A78">
        <v>24.2</v>
      </c>
      <c r="B78">
        <v>83.44</v>
      </c>
      <c r="C78">
        <f t="shared" si="10"/>
        <v>3.0700000000000003</v>
      </c>
      <c r="D78">
        <f t="shared" si="11"/>
        <v>0.27632763276327638</v>
      </c>
      <c r="E78">
        <f t="shared" si="12"/>
        <v>0.11379387938793881</v>
      </c>
      <c r="K78">
        <f t="shared" si="13"/>
        <v>23.05677767776778</v>
      </c>
    </row>
    <row r="79" spans="1:11" x14ac:dyDescent="0.2">
      <c r="A79">
        <v>24.22</v>
      </c>
      <c r="B79">
        <v>70.17</v>
      </c>
      <c r="C79">
        <f t="shared" si="10"/>
        <v>3.09</v>
      </c>
      <c r="D79">
        <f t="shared" si="11"/>
        <v>0.27812781278127813</v>
      </c>
      <c r="E79">
        <f t="shared" si="12"/>
        <v>0.11446354635463546</v>
      </c>
      <c r="K79">
        <f t="shared" si="13"/>
        <v>19.516228622862286</v>
      </c>
    </row>
    <row r="80" spans="1:11" x14ac:dyDescent="0.2">
      <c r="A80">
        <v>24.23</v>
      </c>
      <c r="B80">
        <v>63.63</v>
      </c>
      <c r="C80">
        <f t="shared" si="10"/>
        <v>3.1000000000000014</v>
      </c>
      <c r="D80">
        <f t="shared" si="11"/>
        <v>0.27902790279027917</v>
      </c>
      <c r="E80">
        <f t="shared" si="12"/>
        <v>0.11479837983798384</v>
      </c>
      <c r="K80">
        <f t="shared" si="13"/>
        <v>17.754545454545465</v>
      </c>
    </row>
    <row r="81" spans="1:11" x14ac:dyDescent="0.2">
      <c r="A81">
        <v>24.25</v>
      </c>
      <c r="B81">
        <v>62.66</v>
      </c>
      <c r="C81">
        <f t="shared" si="10"/>
        <v>3.120000000000001</v>
      </c>
      <c r="D81">
        <f t="shared" si="11"/>
        <v>0.28082808280828092</v>
      </c>
      <c r="E81">
        <f t="shared" si="12"/>
        <v>0.11546804680468049</v>
      </c>
      <c r="K81">
        <f t="shared" si="13"/>
        <v>17.596687668766883</v>
      </c>
    </row>
    <row r="82" spans="1:11" x14ac:dyDescent="0.2">
      <c r="A82">
        <v>24.27</v>
      </c>
      <c r="B82">
        <v>64.84</v>
      </c>
      <c r="C82">
        <f t="shared" si="10"/>
        <v>3.1400000000000006</v>
      </c>
      <c r="D82">
        <f t="shared" si="11"/>
        <v>0.28262826282628267</v>
      </c>
      <c r="E82">
        <f t="shared" si="12"/>
        <v>0.11613771377137715</v>
      </c>
      <c r="K82">
        <f t="shared" si="13"/>
        <v>18.325616561656169</v>
      </c>
    </row>
    <row r="83" spans="1:11" x14ac:dyDescent="0.2">
      <c r="A83">
        <v>24.28</v>
      </c>
      <c r="B83">
        <v>68.72</v>
      </c>
      <c r="C83">
        <f t="shared" si="10"/>
        <v>3.1500000000000021</v>
      </c>
      <c r="D83">
        <f t="shared" si="11"/>
        <v>0.28352835283528371</v>
      </c>
      <c r="E83">
        <f t="shared" si="12"/>
        <v>0.11647254725472554</v>
      </c>
      <c r="K83">
        <f t="shared" si="13"/>
        <v>19.484068406840695</v>
      </c>
    </row>
    <row r="84" spans="1:11" x14ac:dyDescent="0.2">
      <c r="A84">
        <v>24.3</v>
      </c>
      <c r="B84">
        <v>72.459999999999994</v>
      </c>
      <c r="C84">
        <f t="shared" si="10"/>
        <v>3.1700000000000017</v>
      </c>
      <c r="D84">
        <f t="shared" si="11"/>
        <v>0.28532853285328552</v>
      </c>
      <c r="E84">
        <f t="shared" si="12"/>
        <v>0.11714221422142221</v>
      </c>
      <c r="K84">
        <f t="shared" si="13"/>
        <v>20.674905490549069</v>
      </c>
    </row>
    <row r="85" spans="1:11" x14ac:dyDescent="0.2">
      <c r="A85">
        <v>24.32</v>
      </c>
      <c r="B85">
        <v>74.430000000000007</v>
      </c>
      <c r="C85">
        <f t="shared" si="10"/>
        <v>3.1900000000000013</v>
      </c>
      <c r="D85">
        <f t="shared" si="11"/>
        <v>0.28712871287128727</v>
      </c>
      <c r="E85">
        <f t="shared" si="12"/>
        <v>0.11781188118811886</v>
      </c>
      <c r="K85">
        <f t="shared" si="13"/>
        <v>21.370990099009912</v>
      </c>
    </row>
    <row r="86" spans="1:11" x14ac:dyDescent="0.2">
      <c r="A86">
        <v>24.33</v>
      </c>
      <c r="B86">
        <v>73.97</v>
      </c>
      <c r="C86">
        <f t="shared" si="10"/>
        <v>3.1999999999999993</v>
      </c>
      <c r="D86">
        <f t="shared" si="11"/>
        <v>0.28802880288028798</v>
      </c>
      <c r="E86">
        <f t="shared" si="12"/>
        <v>0.11814671467146712</v>
      </c>
      <c r="K86">
        <f t="shared" si="13"/>
        <v>21.305490549054902</v>
      </c>
    </row>
    <row r="87" spans="1:11" x14ac:dyDescent="0.2">
      <c r="A87">
        <v>24.35</v>
      </c>
      <c r="B87">
        <v>70.52</v>
      </c>
      <c r="C87">
        <f t="shared" si="10"/>
        <v>3.2200000000000024</v>
      </c>
      <c r="D87">
        <f t="shared" si="11"/>
        <v>0.28982898289829007</v>
      </c>
      <c r="E87">
        <f t="shared" si="12"/>
        <v>0.1188163816381639</v>
      </c>
      <c r="K87">
        <f t="shared" si="13"/>
        <v>20.438739873987416</v>
      </c>
    </row>
    <row r="88" spans="1:11" x14ac:dyDescent="0.2">
      <c r="A88">
        <v>24.37</v>
      </c>
      <c r="B88">
        <v>64.040000000000006</v>
      </c>
      <c r="C88">
        <f t="shared" si="10"/>
        <v>3.240000000000002</v>
      </c>
      <c r="D88">
        <f t="shared" si="11"/>
        <v>0.29162916291629182</v>
      </c>
      <c r="E88">
        <f t="shared" si="12"/>
        <v>0.11948604860486055</v>
      </c>
      <c r="K88">
        <f t="shared" si="13"/>
        <v>18.67593159315933</v>
      </c>
    </row>
    <row r="89" spans="1:11" x14ac:dyDescent="0.2">
      <c r="A89">
        <v>24.38</v>
      </c>
      <c r="B89">
        <v>55.17</v>
      </c>
      <c r="C89">
        <f t="shared" si="10"/>
        <v>3.25</v>
      </c>
      <c r="D89">
        <f t="shared" si="11"/>
        <v>0.29252925292529253</v>
      </c>
      <c r="E89">
        <f t="shared" si="12"/>
        <v>0.11982088208820882</v>
      </c>
      <c r="K89">
        <f t="shared" si="13"/>
        <v>16.13883888388839</v>
      </c>
    </row>
    <row r="90" spans="1:11" x14ac:dyDescent="0.2">
      <c r="A90">
        <v>24.4</v>
      </c>
      <c r="B90">
        <v>44.98</v>
      </c>
      <c r="C90">
        <f t="shared" si="10"/>
        <v>3.2699999999999996</v>
      </c>
      <c r="D90">
        <f t="shared" si="11"/>
        <v>0.29432943294329433</v>
      </c>
      <c r="E90">
        <f t="shared" si="12"/>
        <v>0.12049054905490549</v>
      </c>
      <c r="K90">
        <f t="shared" si="13"/>
        <v>13.238937893789378</v>
      </c>
    </row>
    <row r="91" spans="1:11" x14ac:dyDescent="0.2">
      <c r="A91">
        <v>24.42</v>
      </c>
      <c r="B91">
        <v>34.53</v>
      </c>
      <c r="C91">
        <f t="shared" si="10"/>
        <v>3.2900000000000027</v>
      </c>
      <c r="D91">
        <f t="shared" si="11"/>
        <v>0.29612961296129636</v>
      </c>
      <c r="E91">
        <f t="shared" si="12"/>
        <v>0.12116021602160224</v>
      </c>
      <c r="K91">
        <f t="shared" si="13"/>
        <v>10.225355535553565</v>
      </c>
    </row>
    <row r="92" spans="1:11" x14ac:dyDescent="0.2">
      <c r="A92">
        <v>24.43</v>
      </c>
      <c r="B92">
        <v>24.88</v>
      </c>
      <c r="C92">
        <f t="shared" si="10"/>
        <v>3.3000000000000007</v>
      </c>
      <c r="D92">
        <f t="shared" si="11"/>
        <v>0.29702970297029713</v>
      </c>
      <c r="E92">
        <f t="shared" si="12"/>
        <v>0.12149504950495052</v>
      </c>
      <c r="K92">
        <f t="shared" si="13"/>
        <v>7.3900990099009922</v>
      </c>
    </row>
    <row r="93" spans="1:11" x14ac:dyDescent="0.2">
      <c r="A93">
        <v>24.45</v>
      </c>
      <c r="B93">
        <v>17.13</v>
      </c>
      <c r="C93">
        <f t="shared" si="10"/>
        <v>3.3200000000000003</v>
      </c>
      <c r="D93">
        <f t="shared" si="11"/>
        <v>0.29882988298829888</v>
      </c>
      <c r="E93">
        <f t="shared" si="12"/>
        <v>0.12216471647164717</v>
      </c>
      <c r="K93">
        <f t="shared" si="13"/>
        <v>5.1189558955895595</v>
      </c>
    </row>
    <row r="94" spans="1:11" x14ac:dyDescent="0.2">
      <c r="A94">
        <v>24.47</v>
      </c>
      <c r="B94">
        <v>11.9</v>
      </c>
      <c r="C94">
        <f t="shared" si="10"/>
        <v>3.34</v>
      </c>
      <c r="D94">
        <f t="shared" si="11"/>
        <v>0.30063006300630063</v>
      </c>
      <c r="E94">
        <f t="shared" si="12"/>
        <v>0.12283438343834382</v>
      </c>
      <c r="K94">
        <f t="shared" si="13"/>
        <v>3.5774977497749778</v>
      </c>
    </row>
    <row r="95" spans="1:11" x14ac:dyDescent="0.2">
      <c r="A95">
        <v>24.48</v>
      </c>
      <c r="B95">
        <v>8.91</v>
      </c>
      <c r="C95">
        <f t="shared" si="10"/>
        <v>3.3500000000000014</v>
      </c>
      <c r="D95">
        <f t="shared" si="11"/>
        <v>0.30153015301530167</v>
      </c>
      <c r="E95">
        <f t="shared" si="12"/>
        <v>0.12316921692169222</v>
      </c>
      <c r="K95">
        <f t="shared" si="13"/>
        <v>2.6866336633663379</v>
      </c>
    </row>
    <row r="96" spans="1:11" x14ac:dyDescent="0.2">
      <c r="A96">
        <v>24.5</v>
      </c>
      <c r="B96">
        <v>7.38</v>
      </c>
      <c r="C96">
        <f t="shared" si="10"/>
        <v>3.370000000000001</v>
      </c>
      <c r="D96">
        <f t="shared" si="11"/>
        <v>0.30333033303330342</v>
      </c>
      <c r="E96">
        <f t="shared" si="12"/>
        <v>0.12383888388838887</v>
      </c>
      <c r="K96">
        <f t="shared" si="13"/>
        <v>2.2385778577857791</v>
      </c>
    </row>
    <row r="97" spans="1:11" x14ac:dyDescent="0.2">
      <c r="A97">
        <v>24.52</v>
      </c>
      <c r="B97">
        <v>4.9800000000000004</v>
      </c>
      <c r="C97">
        <f t="shared" si="10"/>
        <v>3.3900000000000006</v>
      </c>
      <c r="D97">
        <f t="shared" si="11"/>
        <v>0.30513051305130517</v>
      </c>
      <c r="E97">
        <f t="shared" si="12"/>
        <v>0.12450855085508553</v>
      </c>
      <c r="K97">
        <f t="shared" si="13"/>
        <v>1.5195499549954998</v>
      </c>
    </row>
    <row r="98" spans="1:11" x14ac:dyDescent="0.2">
      <c r="A98">
        <v>24.53</v>
      </c>
      <c r="B98">
        <v>2.2000000000000002</v>
      </c>
      <c r="C98">
        <f t="shared" si="10"/>
        <v>3.4000000000000021</v>
      </c>
      <c r="D98">
        <f t="shared" si="11"/>
        <v>0.30603060306030622</v>
      </c>
      <c r="E98">
        <f t="shared" si="12"/>
        <v>0.12484338433843391</v>
      </c>
      <c r="K98">
        <f t="shared" si="13"/>
        <v>0.67326732673267375</v>
      </c>
    </row>
  </sheetData>
  <sortState xmlns:xlrd2="http://schemas.microsoft.com/office/spreadsheetml/2017/richdata2" ref="T1:T40">
    <sortCondition ref="T1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D271-E11D-764C-9448-43C5A68725A4}">
  <dimension ref="A1:M112"/>
  <sheetViews>
    <sheetView workbookViewId="0">
      <selection activeCell="M3" activeCellId="1" sqref="H3:I17 M3:M17"/>
    </sheetView>
  </sheetViews>
  <sheetFormatPr baseColWidth="10" defaultRowHeight="16" x14ac:dyDescent="0.2"/>
  <sheetData>
    <row r="1" spans="1:13" x14ac:dyDescent="0.2">
      <c r="A1" s="3" t="s">
        <v>1</v>
      </c>
      <c r="B1" s="3" t="s">
        <v>2</v>
      </c>
      <c r="C1" s="5" t="s">
        <v>3</v>
      </c>
      <c r="D1" s="4" t="s">
        <v>4</v>
      </c>
      <c r="E1" s="3" t="s">
        <v>5</v>
      </c>
      <c r="F1" t="s">
        <v>6</v>
      </c>
      <c r="G1" s="3" t="s">
        <v>11</v>
      </c>
      <c r="H1" s="1" t="s">
        <v>7</v>
      </c>
      <c r="I1" s="1" t="s">
        <v>9</v>
      </c>
      <c r="J1" s="3" t="s">
        <v>8</v>
      </c>
      <c r="K1" t="s">
        <v>0</v>
      </c>
      <c r="L1" s="3" t="s">
        <v>12</v>
      </c>
      <c r="M1" s="1" t="s">
        <v>10</v>
      </c>
    </row>
    <row r="2" spans="1:13" x14ac:dyDescent="0.2">
      <c r="A2">
        <v>21.13</v>
      </c>
      <c r="B2">
        <v>6.2</v>
      </c>
      <c r="C2">
        <v>0</v>
      </c>
      <c r="D2">
        <f>C2/11.11</f>
        <v>0</v>
      </c>
      <c r="E2">
        <f>D2*0.372+0.011</f>
        <v>1.0999999999999999E-2</v>
      </c>
      <c r="F2">
        <v>0</v>
      </c>
      <c r="G2" s="2">
        <v>0</v>
      </c>
      <c r="K2">
        <v>0</v>
      </c>
      <c r="L2" s="3"/>
    </row>
    <row r="3" spans="1:13" x14ac:dyDescent="0.2">
      <c r="A3">
        <v>21.15</v>
      </c>
      <c r="B3">
        <v>14.62</v>
      </c>
      <c r="C3">
        <v>0</v>
      </c>
      <c r="D3">
        <f t="shared" ref="D3:D11" si="0">C3/11.11</f>
        <v>0</v>
      </c>
      <c r="E3">
        <f t="shared" ref="E3:E66" si="1">D3*0.372+0.011</f>
        <v>1.0999999999999999E-2</v>
      </c>
      <c r="F3">
        <v>0</v>
      </c>
      <c r="G3" s="2">
        <f>G2+0.196/15</f>
        <v>1.3066666666666667E-2</v>
      </c>
      <c r="H3">
        <f>COUNTIFS(F:F,"&lt;="&amp;G3)</f>
        <v>34</v>
      </c>
      <c r="I3">
        <f>J3/SUM($J$3:$J$17)*100</f>
        <v>27.222606477976392</v>
      </c>
      <c r="J3">
        <f>SUMIFS(B:B,E:E,"&lt;="&amp;G3)</f>
        <v>2995.17</v>
      </c>
      <c r="K3">
        <v>0</v>
      </c>
      <c r="L3">
        <f>SUMIFS(K:K,E:E,"&lt;="&amp;G3)/J3</f>
        <v>1.0481952451096802E-3</v>
      </c>
      <c r="M3">
        <f>IF(ISERROR(L3),0,L3)</f>
        <v>1.0481952451096802E-3</v>
      </c>
    </row>
    <row r="4" spans="1:13" x14ac:dyDescent="0.2">
      <c r="A4">
        <v>21.17</v>
      </c>
      <c r="B4">
        <v>30.8</v>
      </c>
      <c r="C4">
        <v>0</v>
      </c>
      <c r="D4">
        <f t="shared" si="0"/>
        <v>0</v>
      </c>
      <c r="E4">
        <f t="shared" si="1"/>
        <v>1.0999999999999999E-2</v>
      </c>
      <c r="F4">
        <v>0</v>
      </c>
      <c r="G4" s="2">
        <f t="shared" ref="G4:G17" si="2">G3+0.196/15</f>
        <v>2.6133333333333335E-2</v>
      </c>
      <c r="H4">
        <f t="shared" ref="H4:H16" si="3">COUNTIFS(F:F,"&lt;="&amp;G4,F:F,"&gt;"&amp;G3)</f>
        <v>2</v>
      </c>
      <c r="I4">
        <f t="shared" ref="I4:I17" si="4">J4/SUM($J$3:$J$17)*100</f>
        <v>25.988433548344879</v>
      </c>
      <c r="J4">
        <f>SUMIFS(B:B,E:E,"&lt;="&amp;G4,E:E,"&gt;"&amp;G3)</f>
        <v>2859.3800000000006</v>
      </c>
      <c r="K4">
        <v>0</v>
      </c>
      <c r="L4">
        <f>SUMIFS(K:K,E:E,"&lt;="&amp;G4,E:E,"&gt;"&amp;G3)/J4</f>
        <v>1.8905245797401042E-2</v>
      </c>
      <c r="M4">
        <f t="shared" ref="M4:M17" si="5">IF(ISERROR(L4),0,L4)</f>
        <v>1.8905245797401042E-2</v>
      </c>
    </row>
    <row r="5" spans="1:13" x14ac:dyDescent="0.2">
      <c r="A5">
        <v>21.18</v>
      </c>
      <c r="B5">
        <v>58.85</v>
      </c>
      <c r="C5">
        <v>0</v>
      </c>
      <c r="D5">
        <f t="shared" si="0"/>
        <v>0</v>
      </c>
      <c r="E5">
        <f t="shared" si="1"/>
        <v>1.0999999999999999E-2</v>
      </c>
      <c r="F5">
        <v>0</v>
      </c>
      <c r="G5" s="2">
        <f t="shared" si="2"/>
        <v>3.9199999999999999E-2</v>
      </c>
      <c r="H5">
        <f t="shared" si="3"/>
        <v>26</v>
      </c>
      <c r="I5">
        <f t="shared" si="4"/>
        <v>32.480043190144784</v>
      </c>
      <c r="J5">
        <f>SUMIFS(B:B,E:E,"&lt;="&amp;G5,E:E,"&gt;"&amp;G4)</f>
        <v>3573.6199999999994</v>
      </c>
      <c r="K5">
        <v>0</v>
      </c>
      <c r="L5">
        <f>SUMIFS(K:K,E:E,"&lt;="&amp;G5,E:E,"&gt;"&amp;G4)/J5</f>
        <v>5.1857291437081267E-2</v>
      </c>
      <c r="M5">
        <f t="shared" si="5"/>
        <v>5.1857291437081267E-2</v>
      </c>
    </row>
    <row r="6" spans="1:13" x14ac:dyDescent="0.2">
      <c r="A6">
        <v>21.2</v>
      </c>
      <c r="B6">
        <v>102.99</v>
      </c>
      <c r="C6">
        <v>0</v>
      </c>
      <c r="D6">
        <f t="shared" si="0"/>
        <v>0</v>
      </c>
      <c r="E6">
        <f t="shared" si="1"/>
        <v>1.0999999999999999E-2</v>
      </c>
      <c r="F6">
        <v>0</v>
      </c>
      <c r="G6" s="2">
        <f t="shared" si="2"/>
        <v>5.226666666666667E-2</v>
      </c>
      <c r="H6">
        <f t="shared" si="3"/>
        <v>6</v>
      </c>
      <c r="I6">
        <f t="shared" si="4"/>
        <v>0.54405767411254347</v>
      </c>
      <c r="J6">
        <f>SUMIFS(B:B,E:E,"&lt;="&amp;G6,E:E,"&gt;"&amp;G5)</f>
        <v>59.860000000000007</v>
      </c>
      <c r="K6">
        <v>0</v>
      </c>
      <c r="L6">
        <f>SUMIFS(K:K,E:E,"&lt;="&amp;G6,E:E,"&gt;"&amp;G5)/J6</f>
        <v>8.0772327149186599E-2</v>
      </c>
      <c r="M6">
        <f t="shared" si="5"/>
        <v>8.0772327149186599E-2</v>
      </c>
    </row>
    <row r="7" spans="1:13" x14ac:dyDescent="0.2">
      <c r="A7">
        <v>21.22</v>
      </c>
      <c r="B7">
        <v>160.91999999999999</v>
      </c>
      <c r="C7">
        <v>0</v>
      </c>
      <c r="D7">
        <f t="shared" si="0"/>
        <v>0</v>
      </c>
      <c r="E7">
        <f t="shared" si="1"/>
        <v>1.0999999999999999E-2</v>
      </c>
      <c r="F7">
        <v>0</v>
      </c>
      <c r="G7" s="2">
        <f t="shared" si="2"/>
        <v>6.533333333333334E-2</v>
      </c>
      <c r="H7">
        <f t="shared" si="3"/>
        <v>0</v>
      </c>
      <c r="I7">
        <f t="shared" si="4"/>
        <v>0</v>
      </c>
      <c r="J7">
        <f>SUMIFS(B:B,E:E,"&lt;="&amp;G7,E:E,"&gt;"&amp;G6)</f>
        <v>0</v>
      </c>
      <c r="K7">
        <v>0</v>
      </c>
      <c r="L7" t="e">
        <f>SUMIFS(K:K,E:E,"&lt;="&amp;G7,E:E,"&gt;"&amp;G6)/J7</f>
        <v>#DIV/0!</v>
      </c>
      <c r="M7">
        <f t="shared" si="5"/>
        <v>0</v>
      </c>
    </row>
    <row r="8" spans="1:13" x14ac:dyDescent="0.2">
      <c r="A8">
        <v>21.23</v>
      </c>
      <c r="B8">
        <v>225.23</v>
      </c>
      <c r="C8">
        <v>0</v>
      </c>
      <c r="D8">
        <f t="shared" si="0"/>
        <v>0</v>
      </c>
      <c r="E8">
        <f t="shared" si="1"/>
        <v>1.0999999999999999E-2</v>
      </c>
      <c r="F8">
        <v>0</v>
      </c>
      <c r="G8" s="2">
        <f t="shared" si="2"/>
        <v>7.8400000000000011E-2</v>
      </c>
      <c r="H8">
        <f t="shared" si="3"/>
        <v>0</v>
      </c>
      <c r="I8">
        <f t="shared" si="4"/>
        <v>0</v>
      </c>
      <c r="J8">
        <f>SUMIFS(B:B,E:E,"&lt;="&amp;G8,E:E,"&gt;"&amp;G7)</f>
        <v>0</v>
      </c>
      <c r="K8">
        <v>0</v>
      </c>
      <c r="L8" t="e">
        <f>SUMIFS(K:K,E:E,"&lt;="&amp;G8,E:E,"&gt;"&amp;G7)/J8</f>
        <v>#DIV/0!</v>
      </c>
      <c r="M8">
        <f t="shared" si="5"/>
        <v>0</v>
      </c>
    </row>
    <row r="9" spans="1:13" x14ac:dyDescent="0.2">
      <c r="A9">
        <v>21.25</v>
      </c>
      <c r="B9">
        <v>284.88</v>
      </c>
      <c r="C9">
        <v>0</v>
      </c>
      <c r="D9">
        <f t="shared" si="0"/>
        <v>0</v>
      </c>
      <c r="E9">
        <f t="shared" si="1"/>
        <v>1.0999999999999999E-2</v>
      </c>
      <c r="F9">
        <v>0</v>
      </c>
      <c r="G9" s="2">
        <f t="shared" si="2"/>
        <v>9.1466666666666682E-2</v>
      </c>
      <c r="H9">
        <f t="shared" si="3"/>
        <v>0</v>
      </c>
      <c r="I9">
        <f t="shared" si="4"/>
        <v>0</v>
      </c>
      <c r="J9">
        <f>SUMIFS(B:B,E:E,"&lt;="&amp;G9,E:E,"&gt;"&amp;G8)</f>
        <v>0</v>
      </c>
      <c r="K9">
        <v>0</v>
      </c>
      <c r="L9" t="e">
        <f>SUMIFS(K:K,E:E,"&lt;="&amp;G9,E:E,"&gt;"&amp;G8)/J9</f>
        <v>#DIV/0!</v>
      </c>
      <c r="M9">
        <f t="shared" si="5"/>
        <v>0</v>
      </c>
    </row>
    <row r="10" spans="1:13" x14ac:dyDescent="0.2">
      <c r="A10">
        <v>21.27</v>
      </c>
      <c r="B10">
        <v>330.62</v>
      </c>
      <c r="C10">
        <v>0</v>
      </c>
      <c r="D10">
        <f t="shared" si="0"/>
        <v>0</v>
      </c>
      <c r="E10">
        <f t="shared" si="1"/>
        <v>1.0999999999999999E-2</v>
      </c>
      <c r="F10">
        <v>0</v>
      </c>
      <c r="G10" s="2">
        <f t="shared" si="2"/>
        <v>0.10453333333333335</v>
      </c>
      <c r="H10">
        <f t="shared" si="3"/>
        <v>8</v>
      </c>
      <c r="I10">
        <f t="shared" si="4"/>
        <v>1.8697551740466489</v>
      </c>
      <c r="J10">
        <f>SUMIFS(B:B,E:E,"&lt;="&amp;G10,E:E,"&gt;"&amp;G9)</f>
        <v>205.71999999999997</v>
      </c>
      <c r="K10">
        <v>0</v>
      </c>
      <c r="L10">
        <f>SUMIFS(K:K,E:E,"&lt;="&amp;G10,E:E,"&gt;"&amp;G9)/J10</f>
        <v>0.2459633334517585</v>
      </c>
      <c r="M10">
        <f t="shared" si="5"/>
        <v>0.2459633334517585</v>
      </c>
    </row>
    <row r="11" spans="1:13" x14ac:dyDescent="0.2">
      <c r="A11">
        <v>21.28</v>
      </c>
      <c r="B11">
        <v>357</v>
      </c>
      <c r="C11">
        <v>0</v>
      </c>
      <c r="D11">
        <f t="shared" si="0"/>
        <v>0</v>
      </c>
      <c r="E11">
        <f t="shared" si="1"/>
        <v>1.0999999999999999E-2</v>
      </c>
      <c r="F11">
        <v>0</v>
      </c>
      <c r="G11" s="2">
        <f t="shared" si="2"/>
        <v>0.11760000000000002</v>
      </c>
      <c r="H11">
        <f t="shared" si="3"/>
        <v>24</v>
      </c>
      <c r="I11">
        <f t="shared" si="4"/>
        <v>8.8434366340044228</v>
      </c>
      <c r="J11">
        <f>SUMIFS(B:B,E:E,"&lt;="&amp;G11,E:E,"&gt;"&amp;G10)</f>
        <v>973</v>
      </c>
      <c r="K11">
        <v>0</v>
      </c>
      <c r="L11">
        <f>SUMIFS(K:K,E:E,"&lt;="&amp;G11,E:E,"&gt;"&amp;G10)/J11</f>
        <v>0.26903100176410238</v>
      </c>
      <c r="M11">
        <f t="shared" si="5"/>
        <v>0.26903100176410238</v>
      </c>
    </row>
    <row r="12" spans="1:13" x14ac:dyDescent="0.2">
      <c r="A12">
        <v>21.3</v>
      </c>
      <c r="B12">
        <v>366.15</v>
      </c>
      <c r="C12">
        <f t="shared" ref="C12:C33" si="6">A12-21.3</f>
        <v>0</v>
      </c>
      <c r="D12">
        <f t="shared" ref="D12:D66" si="7">C12/11.11</f>
        <v>0</v>
      </c>
      <c r="E12">
        <f t="shared" si="1"/>
        <v>1.0999999999999999E-2</v>
      </c>
      <c r="F12">
        <v>2.8E-3</v>
      </c>
      <c r="G12" s="2">
        <f t="shared" si="2"/>
        <v>0.13066666666666668</v>
      </c>
      <c r="H12">
        <f t="shared" si="3"/>
        <v>0</v>
      </c>
      <c r="I12">
        <f t="shared" si="4"/>
        <v>3.0516673013703222</v>
      </c>
      <c r="J12">
        <f>SUMIFS(B:B,E:E,"&lt;="&amp;G12,E:E,"&gt;"&amp;G11)</f>
        <v>335.75999999999988</v>
      </c>
      <c r="K12">
        <f>B12*D12</f>
        <v>0</v>
      </c>
      <c r="L12">
        <f>SUMIFS(K:K,E:E,"&lt;="&amp;G12,E:E,"&gt;"&amp;G11)/J12</f>
        <v>0.29242245168047903</v>
      </c>
      <c r="M12">
        <f t="shared" si="5"/>
        <v>0.29242245168047903</v>
      </c>
    </row>
    <row r="13" spans="1:13" x14ac:dyDescent="0.2">
      <c r="A13">
        <v>21.32</v>
      </c>
      <c r="B13">
        <v>363.2</v>
      </c>
      <c r="C13">
        <f t="shared" si="6"/>
        <v>1.9999999999999574E-2</v>
      </c>
      <c r="D13">
        <f t="shared" si="7"/>
        <v>1.8001800180017619E-3</v>
      </c>
      <c r="E13">
        <f t="shared" si="1"/>
        <v>1.1669666966696655E-2</v>
      </c>
      <c r="F13">
        <v>2.8E-3</v>
      </c>
      <c r="G13" s="2">
        <f t="shared" si="2"/>
        <v>0.14373333333333335</v>
      </c>
      <c r="H13">
        <f t="shared" si="3"/>
        <v>0</v>
      </c>
      <c r="I13">
        <f t="shared" si="4"/>
        <v>0</v>
      </c>
      <c r="J13">
        <f>SUMIFS(B:B,E:E,"&lt;="&amp;G13,E:E,"&gt;"&amp;G12)</f>
        <v>0</v>
      </c>
      <c r="K13">
        <f>B13*D13</f>
        <v>0.65382538253823996</v>
      </c>
      <c r="L13" t="e">
        <f>SUMIFS(K:K,E:E,"&lt;="&amp;G13,E:E,"&gt;"&amp;G12)/J13</f>
        <v>#DIV/0!</v>
      </c>
      <c r="M13">
        <f t="shared" si="5"/>
        <v>0</v>
      </c>
    </row>
    <row r="14" spans="1:13" x14ac:dyDescent="0.2">
      <c r="A14">
        <v>21.33</v>
      </c>
      <c r="B14">
        <v>353.47</v>
      </c>
      <c r="C14">
        <f t="shared" si="6"/>
        <v>2.9999999999997584E-2</v>
      </c>
      <c r="D14">
        <f t="shared" si="7"/>
        <v>2.700270027002483E-3</v>
      </c>
      <c r="E14">
        <f t="shared" si="1"/>
        <v>1.2004500450044923E-2</v>
      </c>
      <c r="F14">
        <v>4.1900000000000001E-3</v>
      </c>
      <c r="G14" s="2">
        <f t="shared" si="2"/>
        <v>0.15680000000000002</v>
      </c>
      <c r="H14">
        <f t="shared" si="3"/>
        <v>0</v>
      </c>
      <c r="I14">
        <f t="shared" si="4"/>
        <v>0</v>
      </c>
      <c r="J14">
        <f>SUMIFS(B:B,E:E,"&lt;="&amp;G14,E:E,"&gt;"&amp;G13)</f>
        <v>0</v>
      </c>
      <c r="K14">
        <f>B14*D14</f>
        <v>0.95446444644456774</v>
      </c>
      <c r="L14" t="e">
        <f>SUMIFS(K:K,E:E,"&lt;="&amp;G14,E:E,"&gt;"&amp;G13)/J14</f>
        <v>#DIV/0!</v>
      </c>
      <c r="M14">
        <f t="shared" si="5"/>
        <v>0</v>
      </c>
    </row>
    <row r="15" spans="1:13" x14ac:dyDescent="0.2">
      <c r="A15">
        <v>21.35</v>
      </c>
      <c r="B15">
        <v>340.24</v>
      </c>
      <c r="C15">
        <f t="shared" si="6"/>
        <v>5.0000000000000711E-2</v>
      </c>
      <c r="D15">
        <f t="shared" si="7"/>
        <v>4.5004500450045648E-3</v>
      </c>
      <c r="E15">
        <f t="shared" si="1"/>
        <v>1.2674167416741697E-2</v>
      </c>
      <c r="F15">
        <v>4.1900000000000001E-3</v>
      </c>
      <c r="G15" s="2">
        <f t="shared" si="2"/>
        <v>0.16986666666666669</v>
      </c>
      <c r="H15">
        <f t="shared" si="3"/>
        <v>0</v>
      </c>
      <c r="I15">
        <f t="shared" si="4"/>
        <v>0</v>
      </c>
      <c r="J15">
        <f>SUMIFS(B:B,E:E,"&lt;="&amp;G15,E:E,"&gt;"&amp;G14)</f>
        <v>0</v>
      </c>
      <c r="K15">
        <f>B15*D15</f>
        <v>1.5312331233123531</v>
      </c>
      <c r="L15" t="e">
        <f>SUMIFS(K:K,E:E,"&lt;="&amp;G15,E:E,"&gt;"&amp;G14)/J15</f>
        <v>#DIV/0!</v>
      </c>
      <c r="M15">
        <f t="shared" si="5"/>
        <v>0</v>
      </c>
    </row>
    <row r="16" spans="1:13" x14ac:dyDescent="0.2">
      <c r="A16">
        <v>21.37</v>
      </c>
      <c r="B16">
        <v>323.31</v>
      </c>
      <c r="C16">
        <f t="shared" si="6"/>
        <v>7.0000000000000284E-2</v>
      </c>
      <c r="D16">
        <f t="shared" si="7"/>
        <v>6.3006300630063265E-3</v>
      </c>
      <c r="E16">
        <f t="shared" si="1"/>
        <v>1.3343834383438353E-2</v>
      </c>
      <c r="F16">
        <v>5.5900000000000004E-3</v>
      </c>
      <c r="G16" s="2">
        <f t="shared" si="2"/>
        <v>0.18293333333333336</v>
      </c>
      <c r="H16">
        <f t="shared" si="3"/>
        <v>0</v>
      </c>
      <c r="I16">
        <f t="shared" si="4"/>
        <v>0</v>
      </c>
      <c r="J16">
        <f>SUMIFS(B:B,E:E,"&lt;="&amp;G16,E:E,"&gt;"&amp;G15)</f>
        <v>0</v>
      </c>
      <c r="K16">
        <f>B16*D16</f>
        <v>2.0370567056705755</v>
      </c>
      <c r="L16" t="e">
        <f>SUMIFS(K:K,E:E,"&lt;="&amp;G16,E:E,"&gt;"&amp;G15)/J16</f>
        <v>#DIV/0!</v>
      </c>
      <c r="M16">
        <f t="shared" si="5"/>
        <v>0</v>
      </c>
    </row>
    <row r="17" spans="1:13" x14ac:dyDescent="0.2">
      <c r="A17">
        <v>21.38</v>
      </c>
      <c r="B17">
        <v>300.35000000000002</v>
      </c>
      <c r="C17">
        <f t="shared" si="6"/>
        <v>7.9999999999998295E-2</v>
      </c>
      <c r="D17">
        <f t="shared" si="7"/>
        <v>7.2007200720070478E-3</v>
      </c>
      <c r="E17">
        <f t="shared" si="1"/>
        <v>1.367866786678662E-2</v>
      </c>
      <c r="F17">
        <v>5.5900000000000004E-3</v>
      </c>
      <c r="G17" s="2">
        <f t="shared" si="2"/>
        <v>0.19600000000000004</v>
      </c>
      <c r="H17">
        <f>COUNTIFS(F:F,"&gt;"&amp;G16)</f>
        <v>0</v>
      </c>
      <c r="I17">
        <f t="shared" si="4"/>
        <v>0</v>
      </c>
      <c r="J17">
        <f>SUMIFS(B:B,E:E,"&gt;"&amp;G16)</f>
        <v>0</v>
      </c>
      <c r="K17">
        <f>B17*D17</f>
        <v>2.162736273627317</v>
      </c>
      <c r="L17" t="e">
        <f>SUMIFS(K:K,E:E,"&gt;"&amp;G16)/J17</f>
        <v>#DIV/0!</v>
      </c>
      <c r="M17">
        <f t="shared" si="5"/>
        <v>0</v>
      </c>
    </row>
    <row r="18" spans="1:13" x14ac:dyDescent="0.2">
      <c r="A18">
        <v>21.4</v>
      </c>
      <c r="B18">
        <v>270.57</v>
      </c>
      <c r="C18">
        <f t="shared" si="6"/>
        <v>9.9999999999997868E-2</v>
      </c>
      <c r="D18">
        <f t="shared" si="7"/>
        <v>9.0009000900088103E-3</v>
      </c>
      <c r="E18">
        <f t="shared" si="1"/>
        <v>1.4348334833483276E-2</v>
      </c>
      <c r="F18">
        <v>5.5900000000000004E-3</v>
      </c>
      <c r="G18" s="2"/>
      <c r="K18">
        <f>B18*D18</f>
        <v>2.4353735373536836</v>
      </c>
    </row>
    <row r="19" spans="1:13" x14ac:dyDescent="0.2">
      <c r="A19">
        <v>21.42</v>
      </c>
      <c r="B19">
        <v>234.75</v>
      </c>
      <c r="C19">
        <f t="shared" si="6"/>
        <v>0.12000000000000099</v>
      </c>
      <c r="D19">
        <f t="shared" si="7"/>
        <v>1.0801080108010891E-2</v>
      </c>
      <c r="E19">
        <f t="shared" si="1"/>
        <v>1.501800180018005E-2</v>
      </c>
      <c r="F19">
        <v>5.5900000000000004E-3</v>
      </c>
      <c r="G19" s="2"/>
      <c r="K19">
        <f>B19*D19</f>
        <v>2.5355535553555568</v>
      </c>
    </row>
    <row r="20" spans="1:13" x14ac:dyDescent="0.2">
      <c r="A20">
        <v>21.43</v>
      </c>
      <c r="B20">
        <v>196.69</v>
      </c>
      <c r="C20">
        <f t="shared" si="6"/>
        <v>0.12999999999999901</v>
      </c>
      <c r="D20">
        <f t="shared" si="7"/>
        <v>1.1701170117011613E-2</v>
      </c>
      <c r="E20">
        <f t="shared" si="1"/>
        <v>1.5352835283528319E-2</v>
      </c>
      <c r="F20">
        <v>6.2899999999999996E-3</v>
      </c>
      <c r="G20" s="2"/>
      <c r="K20">
        <f>B20*D20</f>
        <v>2.3015031503150141</v>
      </c>
    </row>
    <row r="21" spans="1:13" x14ac:dyDescent="0.2">
      <c r="A21">
        <v>21.45</v>
      </c>
      <c r="B21">
        <v>161.25</v>
      </c>
      <c r="C21">
        <f t="shared" si="6"/>
        <v>0.14999999999999858</v>
      </c>
      <c r="D21">
        <f t="shared" si="7"/>
        <v>1.3501350135013374E-2</v>
      </c>
      <c r="E21">
        <f t="shared" si="1"/>
        <v>1.6022502250224974E-2</v>
      </c>
      <c r="F21">
        <v>6.2899999999999996E-3</v>
      </c>
      <c r="G21" s="2"/>
      <c r="K21">
        <f>B21*D21</f>
        <v>2.1770927092709065</v>
      </c>
    </row>
    <row r="22" spans="1:13" x14ac:dyDescent="0.2">
      <c r="A22">
        <v>21.47</v>
      </c>
      <c r="B22">
        <v>130.29</v>
      </c>
      <c r="C22">
        <f t="shared" si="6"/>
        <v>0.16999999999999815</v>
      </c>
      <c r="D22">
        <f t="shared" si="7"/>
        <v>1.5301530153015136E-2</v>
      </c>
      <c r="E22">
        <f t="shared" si="1"/>
        <v>1.669216921692163E-2</v>
      </c>
      <c r="F22">
        <v>6.2899999999999996E-3</v>
      </c>
      <c r="G22" s="2"/>
      <c r="K22">
        <f>B22*D22</f>
        <v>1.9936363636363419</v>
      </c>
    </row>
    <row r="23" spans="1:13" x14ac:dyDescent="0.2">
      <c r="A23">
        <v>21.48</v>
      </c>
      <c r="B23">
        <v>102.56</v>
      </c>
      <c r="C23">
        <f t="shared" si="6"/>
        <v>0.17999999999999972</v>
      </c>
      <c r="D23">
        <f t="shared" si="7"/>
        <v>1.6201620162016178E-2</v>
      </c>
      <c r="E23">
        <f t="shared" si="1"/>
        <v>1.7027002700270018E-2</v>
      </c>
      <c r="F23">
        <v>6.2899999999999996E-3</v>
      </c>
      <c r="K23">
        <f>B23*D23</f>
        <v>1.6616381638163793</v>
      </c>
    </row>
    <row r="24" spans="1:13" x14ac:dyDescent="0.2">
      <c r="A24">
        <v>21.5</v>
      </c>
      <c r="B24">
        <v>78.36</v>
      </c>
      <c r="C24">
        <f t="shared" si="6"/>
        <v>0.19999999999999929</v>
      </c>
      <c r="D24">
        <f t="shared" si="7"/>
        <v>1.800180018001794E-2</v>
      </c>
      <c r="E24">
        <f t="shared" si="1"/>
        <v>1.7696669666966675E-2</v>
      </c>
      <c r="F24">
        <v>6.9899999999999997E-3</v>
      </c>
      <c r="K24">
        <f>B24*D24</f>
        <v>1.4106210621062059</v>
      </c>
    </row>
    <row r="25" spans="1:13" x14ac:dyDescent="0.2">
      <c r="A25">
        <v>21.52</v>
      </c>
      <c r="B25">
        <v>57.54</v>
      </c>
      <c r="C25">
        <f t="shared" si="6"/>
        <v>0.21999999999999886</v>
      </c>
      <c r="D25">
        <f t="shared" si="7"/>
        <v>1.9801980198019702E-2</v>
      </c>
      <c r="E25">
        <f t="shared" si="1"/>
        <v>1.8366336633663327E-2</v>
      </c>
      <c r="F25">
        <v>6.9899999999999997E-3</v>
      </c>
      <c r="K25">
        <f>B25*D25</f>
        <v>1.1394059405940535</v>
      </c>
    </row>
    <row r="26" spans="1:13" x14ac:dyDescent="0.2">
      <c r="A26">
        <v>21.53</v>
      </c>
      <c r="B26">
        <v>41.04</v>
      </c>
      <c r="C26">
        <f t="shared" si="6"/>
        <v>0.23000000000000043</v>
      </c>
      <c r="D26">
        <f t="shared" si="7"/>
        <v>2.070207020702074E-2</v>
      </c>
      <c r="E26">
        <f t="shared" si="1"/>
        <v>1.8701170117011716E-2</v>
      </c>
      <c r="F26">
        <v>8.3899999999999999E-3</v>
      </c>
      <c r="K26">
        <f>B26*D26</f>
        <v>0.84961296129613118</v>
      </c>
    </row>
    <row r="27" spans="1:13" x14ac:dyDescent="0.2">
      <c r="A27">
        <v>21.55</v>
      </c>
      <c r="B27">
        <v>31.48</v>
      </c>
      <c r="C27">
        <f t="shared" si="6"/>
        <v>0.25</v>
      </c>
      <c r="D27">
        <f t="shared" si="7"/>
        <v>2.2502250225022502E-2</v>
      </c>
      <c r="E27">
        <f t="shared" si="1"/>
        <v>1.9370837083708368E-2</v>
      </c>
      <c r="F27">
        <v>8.3899999999999999E-3</v>
      </c>
      <c r="K27">
        <f>B27*D27</f>
        <v>0.7083708370837084</v>
      </c>
    </row>
    <row r="28" spans="1:13" x14ac:dyDescent="0.2">
      <c r="A28">
        <v>21.57</v>
      </c>
      <c r="B28">
        <v>28.66</v>
      </c>
      <c r="C28">
        <f t="shared" si="6"/>
        <v>0.26999999999999957</v>
      </c>
      <c r="D28">
        <f t="shared" si="7"/>
        <v>2.4302430243024264E-2</v>
      </c>
      <c r="E28">
        <f t="shared" si="1"/>
        <v>2.0040504050405025E-2</v>
      </c>
      <c r="F28">
        <v>8.3899999999999999E-3</v>
      </c>
      <c r="K28">
        <f>B28*D28</f>
        <v>0.69650765076507537</v>
      </c>
    </row>
    <row r="29" spans="1:13" x14ac:dyDescent="0.2">
      <c r="A29">
        <v>21.58</v>
      </c>
      <c r="B29">
        <v>30.77</v>
      </c>
      <c r="C29">
        <f t="shared" si="6"/>
        <v>0.27999999999999758</v>
      </c>
      <c r="D29">
        <f t="shared" si="7"/>
        <v>2.5202520252024987E-2</v>
      </c>
      <c r="E29">
        <f t="shared" si="1"/>
        <v>2.0375337533753292E-2</v>
      </c>
      <c r="F29">
        <v>8.3899999999999999E-3</v>
      </c>
      <c r="K29">
        <f>B29*D29</f>
        <v>0.77548154815480885</v>
      </c>
    </row>
    <row r="30" spans="1:13" x14ac:dyDescent="0.2">
      <c r="A30">
        <v>21.6</v>
      </c>
      <c r="B30">
        <v>36.31</v>
      </c>
      <c r="C30">
        <f t="shared" si="6"/>
        <v>0.30000000000000071</v>
      </c>
      <c r="D30">
        <f t="shared" si="7"/>
        <v>2.7002700270027068E-2</v>
      </c>
      <c r="E30">
        <f t="shared" si="1"/>
        <v>2.1045004500450069E-2</v>
      </c>
      <c r="F30">
        <v>9.0799999999999995E-3</v>
      </c>
      <c r="K30">
        <f>B30*D30</f>
        <v>0.98046804680468291</v>
      </c>
    </row>
    <row r="31" spans="1:13" x14ac:dyDescent="0.2">
      <c r="A31">
        <v>21.62</v>
      </c>
      <c r="B31">
        <v>44.15</v>
      </c>
      <c r="C31">
        <f t="shared" si="6"/>
        <v>0.32000000000000028</v>
      </c>
      <c r="D31">
        <f t="shared" si="7"/>
        <v>2.8802880288028829E-2</v>
      </c>
      <c r="E31">
        <f t="shared" si="1"/>
        <v>2.1714671467146722E-2</v>
      </c>
      <c r="F31">
        <v>9.0799999999999995E-3</v>
      </c>
      <c r="K31">
        <f>B31*D31</f>
        <v>1.2716471647164729</v>
      </c>
    </row>
    <row r="32" spans="1:13" x14ac:dyDescent="0.2">
      <c r="A32">
        <v>21.63</v>
      </c>
      <c r="B32">
        <v>52.57</v>
      </c>
      <c r="C32">
        <f t="shared" si="6"/>
        <v>0.32999999999999829</v>
      </c>
      <c r="D32">
        <f t="shared" si="7"/>
        <v>2.9702970297029552E-2</v>
      </c>
      <c r="E32">
        <f t="shared" si="1"/>
        <v>2.2049504950494993E-2</v>
      </c>
      <c r="F32">
        <v>1.119E-2</v>
      </c>
      <c r="K32">
        <f>B32*D32</f>
        <v>1.5614851485148435</v>
      </c>
    </row>
    <row r="33" spans="1:11" x14ac:dyDescent="0.2">
      <c r="A33">
        <v>21.65</v>
      </c>
      <c r="B33">
        <v>60.86</v>
      </c>
      <c r="C33">
        <f t="shared" si="6"/>
        <v>0.34999999999999787</v>
      </c>
      <c r="D33">
        <f t="shared" si="7"/>
        <v>3.1503150315031314E-2</v>
      </c>
      <c r="E33">
        <f t="shared" si="1"/>
        <v>2.2719171917191649E-2</v>
      </c>
      <c r="F33">
        <v>1.119E-2</v>
      </c>
      <c r="K33">
        <f>B33*D33</f>
        <v>1.9172817281728058</v>
      </c>
    </row>
    <row r="34" spans="1:11" x14ac:dyDescent="0.2">
      <c r="A34">
        <v>21.67</v>
      </c>
      <c r="B34">
        <v>69.760000000000005</v>
      </c>
      <c r="C34">
        <f t="shared" ref="C34:C65" si="8">A34-21.3</f>
        <v>0.37000000000000099</v>
      </c>
      <c r="D34">
        <f t="shared" si="7"/>
        <v>3.3303330333033392E-2</v>
      </c>
      <c r="E34">
        <f t="shared" si="1"/>
        <v>2.3388838883888423E-2</v>
      </c>
      <c r="F34">
        <v>1.189E-2</v>
      </c>
      <c r="K34">
        <f>B34*D34</f>
        <v>2.3232403240324095</v>
      </c>
    </row>
    <row r="35" spans="1:11" x14ac:dyDescent="0.2">
      <c r="A35">
        <v>21.68</v>
      </c>
      <c r="B35">
        <v>81.28</v>
      </c>
      <c r="C35">
        <f t="shared" si="8"/>
        <v>0.37999999999999901</v>
      </c>
      <c r="D35">
        <f t="shared" si="7"/>
        <v>3.4203420342034115E-2</v>
      </c>
      <c r="E35">
        <f t="shared" si="1"/>
        <v>2.372367236723669E-2</v>
      </c>
      <c r="F35">
        <v>1.189E-2</v>
      </c>
      <c r="K35">
        <f>B35*D35</f>
        <v>2.7800540054005327</v>
      </c>
    </row>
    <row r="36" spans="1:11" x14ac:dyDescent="0.2">
      <c r="A36">
        <v>21.7</v>
      </c>
      <c r="B36">
        <v>96.41</v>
      </c>
      <c r="C36">
        <f t="shared" si="8"/>
        <v>0.39999999999999858</v>
      </c>
      <c r="D36">
        <f t="shared" si="7"/>
        <v>3.600360036003588E-2</v>
      </c>
      <c r="E36">
        <f t="shared" si="1"/>
        <v>2.4393339333933346E-2</v>
      </c>
      <c r="F36">
        <v>2.308E-2</v>
      </c>
      <c r="K36">
        <f>B36*D36</f>
        <v>3.4711071107110589</v>
      </c>
    </row>
    <row r="37" spans="1:11" x14ac:dyDescent="0.2">
      <c r="A37">
        <v>21.72</v>
      </c>
      <c r="B37">
        <v>115.71</v>
      </c>
      <c r="C37">
        <f t="shared" si="8"/>
        <v>0.41999999999999815</v>
      </c>
      <c r="D37">
        <f t="shared" si="7"/>
        <v>3.7803780378037638E-2</v>
      </c>
      <c r="E37">
        <f t="shared" si="1"/>
        <v>2.5063006300629999E-2</v>
      </c>
      <c r="F37">
        <v>2.308E-2</v>
      </c>
      <c r="K37">
        <f>B37*D37</f>
        <v>4.3742754275427345</v>
      </c>
    </row>
    <row r="38" spans="1:11" x14ac:dyDescent="0.2">
      <c r="A38">
        <v>21.73</v>
      </c>
      <c r="B38">
        <v>141.04</v>
      </c>
      <c r="C38">
        <f t="shared" si="8"/>
        <v>0.42999999999999972</v>
      </c>
      <c r="D38">
        <f t="shared" si="7"/>
        <v>3.870387038703868E-2</v>
      </c>
      <c r="E38">
        <f t="shared" si="1"/>
        <v>2.5397839783978388E-2</v>
      </c>
      <c r="F38">
        <v>2.7269999999999999E-2</v>
      </c>
      <c r="K38">
        <f>B38*D38</f>
        <v>5.4587938793879349</v>
      </c>
    </row>
    <row r="39" spans="1:11" x14ac:dyDescent="0.2">
      <c r="A39">
        <v>21.75</v>
      </c>
      <c r="B39">
        <v>173.67</v>
      </c>
      <c r="C39">
        <f t="shared" si="8"/>
        <v>0.44999999999999929</v>
      </c>
      <c r="D39">
        <f t="shared" si="7"/>
        <v>4.0504050405040445E-2</v>
      </c>
      <c r="E39">
        <f t="shared" si="1"/>
        <v>2.6067506750675047E-2</v>
      </c>
      <c r="F39">
        <v>2.7269999999999999E-2</v>
      </c>
      <c r="K39">
        <f>B39*D39</f>
        <v>7.0343384338433737</v>
      </c>
    </row>
    <row r="40" spans="1:11" x14ac:dyDescent="0.2">
      <c r="A40">
        <v>21.77</v>
      </c>
      <c r="B40">
        <v>213.52</v>
      </c>
      <c r="C40">
        <f t="shared" si="8"/>
        <v>0.46999999999999886</v>
      </c>
      <c r="D40">
        <f t="shared" si="7"/>
        <v>4.2304230423042204E-2</v>
      </c>
      <c r="E40">
        <f t="shared" si="1"/>
        <v>2.67371737173717E-2</v>
      </c>
      <c r="F40">
        <v>3.3590000000000002E-2</v>
      </c>
      <c r="K40">
        <f>B40*D40</f>
        <v>9.0327992799279713</v>
      </c>
    </row>
    <row r="41" spans="1:11" x14ac:dyDescent="0.2">
      <c r="A41">
        <v>21.78</v>
      </c>
      <c r="B41">
        <v>254.3</v>
      </c>
      <c r="C41">
        <f t="shared" si="8"/>
        <v>0.48000000000000043</v>
      </c>
      <c r="D41">
        <f t="shared" si="7"/>
        <v>4.3204320432043246E-2</v>
      </c>
      <c r="E41">
        <f t="shared" si="1"/>
        <v>2.7072007200720085E-2</v>
      </c>
      <c r="F41">
        <v>3.3590000000000002E-2</v>
      </c>
      <c r="K41">
        <f>B41*D41</f>
        <v>10.986858685868597</v>
      </c>
    </row>
    <row r="42" spans="1:11" x14ac:dyDescent="0.2">
      <c r="A42">
        <v>21.8</v>
      </c>
      <c r="B42">
        <v>289.49</v>
      </c>
      <c r="C42">
        <f t="shared" si="8"/>
        <v>0.5</v>
      </c>
      <c r="D42">
        <f t="shared" si="7"/>
        <v>4.5004500450045004E-2</v>
      </c>
      <c r="E42">
        <f t="shared" si="1"/>
        <v>2.7741674167416741E-2</v>
      </c>
      <c r="F42">
        <v>3.3590000000000002E-2</v>
      </c>
      <c r="K42">
        <f>B42*D42</f>
        <v>13.028352835283529</v>
      </c>
    </row>
    <row r="43" spans="1:11" x14ac:dyDescent="0.2">
      <c r="A43">
        <v>21.82</v>
      </c>
      <c r="B43">
        <v>311.12</v>
      </c>
      <c r="C43">
        <f t="shared" si="8"/>
        <v>0.51999999999999957</v>
      </c>
      <c r="D43">
        <f t="shared" si="7"/>
        <v>4.6804680468046769E-2</v>
      </c>
      <c r="E43">
        <f t="shared" si="1"/>
        <v>2.8411341134113397E-2</v>
      </c>
      <c r="F43">
        <v>3.3590000000000002E-2</v>
      </c>
      <c r="K43">
        <f>B43*D43</f>
        <v>14.561872187218711</v>
      </c>
    </row>
    <row r="44" spans="1:11" x14ac:dyDescent="0.2">
      <c r="A44">
        <v>21.83</v>
      </c>
      <c r="B44">
        <v>315.89999999999998</v>
      </c>
      <c r="C44">
        <f t="shared" si="8"/>
        <v>0.52999999999999758</v>
      </c>
      <c r="D44">
        <f t="shared" si="7"/>
        <v>4.7704770477047492E-2</v>
      </c>
      <c r="E44">
        <f t="shared" si="1"/>
        <v>2.8746174617461668E-2</v>
      </c>
      <c r="F44">
        <v>3.4970000000000001E-2</v>
      </c>
      <c r="K44">
        <f t="shared" ref="K44:K66" si="9">B44*D44</f>
        <v>15.069936993699303</v>
      </c>
    </row>
    <row r="45" spans="1:11" x14ac:dyDescent="0.2">
      <c r="A45">
        <v>21.85</v>
      </c>
      <c r="B45">
        <v>306.2</v>
      </c>
      <c r="C45">
        <f t="shared" si="8"/>
        <v>0.55000000000000071</v>
      </c>
      <c r="D45">
        <f t="shared" si="7"/>
        <v>4.950495049504957E-2</v>
      </c>
      <c r="E45">
        <f t="shared" si="1"/>
        <v>2.9415841584158438E-2</v>
      </c>
      <c r="F45">
        <v>3.4970000000000001E-2</v>
      </c>
      <c r="K45">
        <f t="shared" si="9"/>
        <v>15.158415841584178</v>
      </c>
    </row>
    <row r="46" spans="1:11" x14ac:dyDescent="0.2">
      <c r="A46">
        <v>21.87</v>
      </c>
      <c r="B46">
        <v>285.95999999999998</v>
      </c>
      <c r="C46">
        <f t="shared" si="8"/>
        <v>0.57000000000000028</v>
      </c>
      <c r="D46">
        <f t="shared" si="7"/>
        <v>5.1305130513051335E-2</v>
      </c>
      <c r="E46">
        <f t="shared" si="1"/>
        <v>3.0085508550855095E-2</v>
      </c>
      <c r="F46">
        <v>3.4970000000000001E-2</v>
      </c>
      <c r="K46">
        <f t="shared" si="9"/>
        <v>14.671215121512159</v>
      </c>
    </row>
    <row r="47" spans="1:11" x14ac:dyDescent="0.2">
      <c r="A47">
        <v>21.88</v>
      </c>
      <c r="B47">
        <v>260.57</v>
      </c>
      <c r="C47">
        <f t="shared" si="8"/>
        <v>0.57999999999999829</v>
      </c>
      <c r="D47">
        <f t="shared" si="7"/>
        <v>5.2205220522052051E-2</v>
      </c>
      <c r="E47">
        <f t="shared" si="1"/>
        <v>3.0420342034203362E-2</v>
      </c>
      <c r="F47">
        <v>3.4970000000000001E-2</v>
      </c>
      <c r="K47">
        <f t="shared" si="9"/>
        <v>13.603114311431103</v>
      </c>
    </row>
    <row r="48" spans="1:11" x14ac:dyDescent="0.2">
      <c r="A48">
        <v>21.9</v>
      </c>
      <c r="B48">
        <v>235.68</v>
      </c>
      <c r="C48">
        <f t="shared" si="8"/>
        <v>0.59999999999999787</v>
      </c>
      <c r="D48">
        <f t="shared" si="7"/>
        <v>5.4005400540053816E-2</v>
      </c>
      <c r="E48">
        <f t="shared" si="1"/>
        <v>3.1090009000900018E-2</v>
      </c>
      <c r="F48">
        <v>3.6360000000000003E-2</v>
      </c>
      <c r="K48">
        <f t="shared" si="9"/>
        <v>12.727992799279884</v>
      </c>
    </row>
    <row r="49" spans="1:11" x14ac:dyDescent="0.2">
      <c r="A49">
        <v>21.92</v>
      </c>
      <c r="B49">
        <v>212.76</v>
      </c>
      <c r="C49">
        <f t="shared" si="8"/>
        <v>0.62000000000000099</v>
      </c>
      <c r="D49">
        <f t="shared" si="7"/>
        <v>5.5805580558055901E-2</v>
      </c>
      <c r="E49">
        <f t="shared" si="1"/>
        <v>3.1759675967596795E-2</v>
      </c>
      <c r="F49">
        <v>3.6360000000000003E-2</v>
      </c>
      <c r="K49">
        <f t="shared" si="9"/>
        <v>11.873195319531973</v>
      </c>
    </row>
    <row r="50" spans="1:11" x14ac:dyDescent="0.2">
      <c r="A50">
        <v>21.93</v>
      </c>
      <c r="B50">
        <v>189.41</v>
      </c>
      <c r="C50">
        <f t="shared" si="8"/>
        <v>0.62999999999999901</v>
      </c>
      <c r="D50">
        <f t="shared" si="7"/>
        <v>5.6705670567056617E-2</v>
      </c>
      <c r="E50">
        <f t="shared" si="1"/>
        <v>3.2094509450945059E-2</v>
      </c>
      <c r="F50">
        <v>3.6360000000000003E-2</v>
      </c>
      <c r="K50">
        <f t="shared" si="9"/>
        <v>10.740621062106193</v>
      </c>
    </row>
    <row r="51" spans="1:11" x14ac:dyDescent="0.2">
      <c r="A51">
        <v>21.95</v>
      </c>
      <c r="B51">
        <v>162.28</v>
      </c>
      <c r="C51">
        <f t="shared" si="8"/>
        <v>0.64999999999999858</v>
      </c>
      <c r="D51">
        <f t="shared" si="7"/>
        <v>5.8505850585058382E-2</v>
      </c>
      <c r="E51">
        <f t="shared" si="1"/>
        <v>3.2764176417641719E-2</v>
      </c>
      <c r="F51">
        <v>3.6360000000000003E-2</v>
      </c>
      <c r="K51">
        <f t="shared" si="9"/>
        <v>9.4943294329432746</v>
      </c>
    </row>
    <row r="52" spans="1:11" x14ac:dyDescent="0.2">
      <c r="A52">
        <v>21.97</v>
      </c>
      <c r="B52">
        <v>132.05000000000001</v>
      </c>
      <c r="C52">
        <f t="shared" si="8"/>
        <v>0.66999999999999815</v>
      </c>
      <c r="D52">
        <f t="shared" si="7"/>
        <v>6.030603060306014E-2</v>
      </c>
      <c r="E52">
        <f t="shared" si="1"/>
        <v>3.3433843384338371E-2</v>
      </c>
      <c r="F52">
        <v>3.7760000000000002E-2</v>
      </c>
      <c r="K52">
        <f t="shared" si="9"/>
        <v>7.9634113411340923</v>
      </c>
    </row>
    <row r="53" spans="1:11" x14ac:dyDescent="0.2">
      <c r="A53">
        <v>21.98</v>
      </c>
      <c r="B53">
        <v>102.25</v>
      </c>
      <c r="C53">
        <f t="shared" si="8"/>
        <v>0.67999999999999972</v>
      </c>
      <c r="D53">
        <f t="shared" si="7"/>
        <v>6.1206120612061182E-2</v>
      </c>
      <c r="E53">
        <f t="shared" si="1"/>
        <v>3.376867686768676E-2</v>
      </c>
      <c r="F53">
        <v>3.7760000000000002E-2</v>
      </c>
      <c r="K53">
        <f t="shared" si="9"/>
        <v>6.2583258325832558</v>
      </c>
    </row>
    <row r="54" spans="1:11" x14ac:dyDescent="0.2">
      <c r="A54">
        <v>22</v>
      </c>
      <c r="B54">
        <v>77.290000000000006</v>
      </c>
      <c r="C54">
        <f t="shared" si="8"/>
        <v>0.69999999999999929</v>
      </c>
      <c r="D54">
        <f t="shared" si="7"/>
        <v>6.3006300630062947E-2</v>
      </c>
      <c r="E54">
        <f t="shared" si="1"/>
        <v>3.443834383438342E-2</v>
      </c>
      <c r="F54">
        <v>3.7760000000000002E-2</v>
      </c>
      <c r="K54">
        <f t="shared" si="9"/>
        <v>4.8697569756975652</v>
      </c>
    </row>
    <row r="55" spans="1:11" x14ac:dyDescent="0.2">
      <c r="A55">
        <v>22.02</v>
      </c>
      <c r="B55">
        <v>58.7</v>
      </c>
      <c r="C55">
        <f t="shared" si="8"/>
        <v>0.71999999999999886</v>
      </c>
      <c r="D55">
        <f t="shared" si="7"/>
        <v>6.4806480648064713E-2</v>
      </c>
      <c r="E55">
        <f t="shared" si="1"/>
        <v>3.5108010801080072E-2</v>
      </c>
      <c r="F55">
        <v>3.7760000000000002E-2</v>
      </c>
      <c r="K55">
        <f t="shared" si="9"/>
        <v>3.8041404140413988</v>
      </c>
    </row>
    <row r="56" spans="1:11" x14ac:dyDescent="0.2">
      <c r="A56">
        <v>22.03</v>
      </c>
      <c r="B56">
        <v>44.91</v>
      </c>
      <c r="C56">
        <f t="shared" si="8"/>
        <v>0.73000000000000043</v>
      </c>
      <c r="D56">
        <f t="shared" si="7"/>
        <v>6.5706570657065755E-2</v>
      </c>
      <c r="E56">
        <f t="shared" si="1"/>
        <v>3.5442844284428461E-2</v>
      </c>
      <c r="F56">
        <v>3.7789999999999997E-2</v>
      </c>
      <c r="K56">
        <f t="shared" si="9"/>
        <v>2.9508820882088229</v>
      </c>
    </row>
    <row r="57" spans="1:11" x14ac:dyDescent="0.2">
      <c r="A57">
        <v>22.05</v>
      </c>
      <c r="B57">
        <v>34.159999999999997</v>
      </c>
      <c r="C57">
        <f t="shared" si="8"/>
        <v>0.75</v>
      </c>
      <c r="D57">
        <f t="shared" si="7"/>
        <v>6.7506750675067506E-2</v>
      </c>
      <c r="E57">
        <f t="shared" si="1"/>
        <v>3.6112511251125107E-2</v>
      </c>
      <c r="F57">
        <v>3.7789999999999997E-2</v>
      </c>
      <c r="K57">
        <f t="shared" si="9"/>
        <v>2.3060306030603059</v>
      </c>
    </row>
    <row r="58" spans="1:11" x14ac:dyDescent="0.2">
      <c r="A58">
        <v>22.07</v>
      </c>
      <c r="B58">
        <v>26.03</v>
      </c>
      <c r="C58">
        <f t="shared" si="8"/>
        <v>0.76999999999999957</v>
      </c>
      <c r="D58">
        <f t="shared" si="7"/>
        <v>6.9306930693069271E-2</v>
      </c>
      <c r="E58">
        <f t="shared" si="1"/>
        <v>3.6782178217821773E-2</v>
      </c>
      <c r="F58">
        <v>3.8460000000000001E-2</v>
      </c>
      <c r="K58">
        <f t="shared" si="9"/>
        <v>1.8040594059405932</v>
      </c>
    </row>
    <row r="59" spans="1:11" x14ac:dyDescent="0.2">
      <c r="A59">
        <v>22.08</v>
      </c>
      <c r="B59">
        <v>20.29</v>
      </c>
      <c r="C59">
        <f t="shared" si="8"/>
        <v>0.77999999999999758</v>
      </c>
      <c r="D59">
        <f t="shared" si="7"/>
        <v>7.0207020702069994E-2</v>
      </c>
      <c r="E59">
        <f t="shared" si="1"/>
        <v>3.7117011701170037E-2</v>
      </c>
      <c r="F59">
        <v>3.8460000000000001E-2</v>
      </c>
      <c r="K59">
        <f t="shared" si="9"/>
        <v>1.424500450045</v>
      </c>
    </row>
    <row r="60" spans="1:11" x14ac:dyDescent="0.2">
      <c r="A60">
        <v>22.1</v>
      </c>
      <c r="B60">
        <v>16.22</v>
      </c>
      <c r="C60">
        <f t="shared" si="8"/>
        <v>0.80000000000000071</v>
      </c>
      <c r="D60">
        <f t="shared" si="7"/>
        <v>7.2007200720072079E-2</v>
      </c>
      <c r="E60">
        <f t="shared" si="1"/>
        <v>3.7786678667866808E-2</v>
      </c>
      <c r="F60">
        <v>3.8460000000000001E-2</v>
      </c>
      <c r="K60">
        <f t="shared" si="9"/>
        <v>1.1679567956795691</v>
      </c>
    </row>
    <row r="61" spans="1:11" x14ac:dyDescent="0.2">
      <c r="A61">
        <v>22.12</v>
      </c>
      <c r="B61">
        <v>13.43</v>
      </c>
      <c r="C61">
        <f t="shared" si="8"/>
        <v>0.82000000000000028</v>
      </c>
      <c r="D61">
        <f t="shared" si="7"/>
        <v>7.380738073807383E-2</v>
      </c>
      <c r="E61">
        <f t="shared" si="1"/>
        <v>3.845634563456346E-2</v>
      </c>
      <c r="F61">
        <v>3.8460000000000001E-2</v>
      </c>
      <c r="K61">
        <f t="shared" si="9"/>
        <v>0.99123312331233149</v>
      </c>
    </row>
    <row r="62" spans="1:11" x14ac:dyDescent="0.2">
      <c r="A62">
        <v>22.13</v>
      </c>
      <c r="B62">
        <v>11.1</v>
      </c>
      <c r="C62">
        <f t="shared" si="8"/>
        <v>0.82999999999999829</v>
      </c>
      <c r="D62">
        <f t="shared" si="7"/>
        <v>7.4707470747074553E-2</v>
      </c>
      <c r="E62">
        <f t="shared" si="1"/>
        <v>3.8791179117911731E-2</v>
      </c>
      <c r="F62">
        <v>3.916E-2</v>
      </c>
      <c r="K62">
        <f t="shared" si="9"/>
        <v>0.82925292529252748</v>
      </c>
    </row>
    <row r="63" spans="1:11" x14ac:dyDescent="0.2">
      <c r="A63">
        <v>22.15</v>
      </c>
      <c r="B63">
        <v>9.73</v>
      </c>
      <c r="C63">
        <f t="shared" si="8"/>
        <v>0.84999999999999787</v>
      </c>
      <c r="D63">
        <f t="shared" si="7"/>
        <v>7.6507650765076318E-2</v>
      </c>
      <c r="E63">
        <f t="shared" si="1"/>
        <v>3.9460846084608391E-2</v>
      </c>
      <c r="F63">
        <v>3.916E-2</v>
      </c>
      <c r="K63">
        <f t="shared" si="9"/>
        <v>0.74441944194419263</v>
      </c>
    </row>
    <row r="64" spans="1:11" x14ac:dyDescent="0.2">
      <c r="A64">
        <v>22.17</v>
      </c>
      <c r="B64">
        <v>9.09</v>
      </c>
      <c r="C64">
        <f t="shared" si="8"/>
        <v>0.87000000000000099</v>
      </c>
      <c r="D64">
        <f t="shared" si="7"/>
        <v>7.8307830783078403E-2</v>
      </c>
      <c r="E64">
        <f t="shared" si="1"/>
        <v>4.0130513051305161E-2</v>
      </c>
      <c r="F64">
        <v>4.0559999999999999E-2</v>
      </c>
      <c r="K64">
        <f t="shared" si="9"/>
        <v>0.71181818181818268</v>
      </c>
    </row>
    <row r="65" spans="1:11" x14ac:dyDescent="0.2">
      <c r="A65">
        <v>22.18</v>
      </c>
      <c r="B65">
        <v>8.82</v>
      </c>
      <c r="C65">
        <f t="shared" si="8"/>
        <v>0.87999999999999901</v>
      </c>
      <c r="D65">
        <f t="shared" si="7"/>
        <v>7.9207920792079126E-2</v>
      </c>
      <c r="E65">
        <f t="shared" si="1"/>
        <v>4.0465346534653432E-2</v>
      </c>
      <c r="F65">
        <v>4.0559999999999999E-2</v>
      </c>
      <c r="K65">
        <f t="shared" si="9"/>
        <v>0.6986138613861379</v>
      </c>
    </row>
    <row r="66" spans="1:11" x14ac:dyDescent="0.2">
      <c r="A66">
        <v>22.2</v>
      </c>
      <c r="B66">
        <v>8.56</v>
      </c>
      <c r="C66">
        <f t="shared" ref="C66:C97" si="10">A66-21.3</f>
        <v>0.89999999999999858</v>
      </c>
      <c r="D66">
        <f t="shared" si="7"/>
        <v>8.1008100810080891E-2</v>
      </c>
      <c r="E66">
        <f t="shared" si="1"/>
        <v>4.1135013501350091E-2</v>
      </c>
      <c r="F66">
        <v>4.1959999999999997E-2</v>
      </c>
      <c r="K66">
        <f t="shared" si="9"/>
        <v>0.69342934293429248</v>
      </c>
    </row>
    <row r="67" spans="1:11" x14ac:dyDescent="0.2">
      <c r="A67">
        <v>22.22</v>
      </c>
      <c r="B67">
        <v>8.24</v>
      </c>
      <c r="C67">
        <f t="shared" si="10"/>
        <v>0.91999999999999815</v>
      </c>
      <c r="D67">
        <f t="shared" ref="D67:D112" si="11">C67/11.11</f>
        <v>8.2808280828082642E-2</v>
      </c>
      <c r="E67">
        <f t="shared" ref="E67:E112" si="12">D67*0.372+0.011</f>
        <v>4.1804680468046737E-2</v>
      </c>
      <c r="F67">
        <v>4.1959999999999997E-2</v>
      </c>
      <c r="K67">
        <f t="shared" ref="K67:K112" si="13">B67*D67</f>
        <v>0.68234023402340094</v>
      </c>
    </row>
    <row r="68" spans="1:11" x14ac:dyDescent="0.2">
      <c r="A68">
        <v>22.23</v>
      </c>
      <c r="B68">
        <v>7.85</v>
      </c>
      <c r="C68">
        <f t="shared" si="10"/>
        <v>0.92999999999999972</v>
      </c>
      <c r="D68">
        <f t="shared" si="11"/>
        <v>8.3708370837083684E-2</v>
      </c>
      <c r="E68">
        <f t="shared" si="12"/>
        <v>4.2139513951395133E-2</v>
      </c>
      <c r="F68">
        <v>4.4060000000000002E-2</v>
      </c>
      <c r="K68">
        <f t="shared" si="13"/>
        <v>0.65711071107110686</v>
      </c>
    </row>
    <row r="69" spans="1:11" x14ac:dyDescent="0.2">
      <c r="A69">
        <v>22.25</v>
      </c>
      <c r="B69">
        <v>7.57</v>
      </c>
      <c r="C69">
        <f t="shared" si="10"/>
        <v>0.94999999999999929</v>
      </c>
      <c r="D69">
        <f t="shared" si="11"/>
        <v>8.550855085508545E-2</v>
      </c>
      <c r="E69">
        <f t="shared" si="12"/>
        <v>4.2809180918091785E-2</v>
      </c>
      <c r="F69">
        <v>4.4060000000000002E-2</v>
      </c>
      <c r="K69">
        <f t="shared" si="13"/>
        <v>0.6472997299729969</v>
      </c>
    </row>
    <row r="70" spans="1:11" x14ac:dyDescent="0.2">
      <c r="A70">
        <v>23.95</v>
      </c>
      <c r="B70">
        <v>7.81</v>
      </c>
      <c r="C70">
        <f t="shared" si="10"/>
        <v>2.6499999999999986</v>
      </c>
      <c r="D70">
        <f t="shared" si="11"/>
        <v>0.23852385238523841</v>
      </c>
      <c r="E70">
        <f t="shared" si="12"/>
        <v>9.9730873087308686E-2</v>
      </c>
      <c r="F70">
        <v>0.10211000000000001</v>
      </c>
      <c r="K70">
        <f t="shared" si="13"/>
        <v>1.8628712871287119</v>
      </c>
    </row>
    <row r="71" spans="1:11" x14ac:dyDescent="0.2">
      <c r="A71">
        <v>23.97</v>
      </c>
      <c r="B71">
        <v>11.67</v>
      </c>
      <c r="C71">
        <f t="shared" si="10"/>
        <v>2.6699999999999982</v>
      </c>
      <c r="D71">
        <f t="shared" si="11"/>
        <v>0.24032403240324016</v>
      </c>
      <c r="E71">
        <f t="shared" si="12"/>
        <v>0.10040054005400534</v>
      </c>
      <c r="F71">
        <v>0.10211000000000001</v>
      </c>
      <c r="K71">
        <f t="shared" si="13"/>
        <v>2.8045814581458126</v>
      </c>
    </row>
    <row r="72" spans="1:11" x14ac:dyDescent="0.2">
      <c r="A72">
        <v>23.98</v>
      </c>
      <c r="B72">
        <v>15.84</v>
      </c>
      <c r="C72">
        <f t="shared" si="10"/>
        <v>2.6799999999999997</v>
      </c>
      <c r="D72">
        <f t="shared" si="11"/>
        <v>0.2412241224122412</v>
      </c>
      <c r="E72">
        <f t="shared" si="12"/>
        <v>0.10073537353735372</v>
      </c>
      <c r="F72">
        <v>0.10211000000000001</v>
      </c>
      <c r="K72">
        <f t="shared" si="13"/>
        <v>3.8209900990099004</v>
      </c>
    </row>
    <row r="73" spans="1:11" x14ac:dyDescent="0.2">
      <c r="A73">
        <v>24</v>
      </c>
      <c r="B73">
        <v>20.45</v>
      </c>
      <c r="C73">
        <f t="shared" si="10"/>
        <v>2.6999999999999993</v>
      </c>
      <c r="D73">
        <f t="shared" si="11"/>
        <v>0.24302430243024298</v>
      </c>
      <c r="E73">
        <f t="shared" si="12"/>
        <v>0.10140504050405039</v>
      </c>
      <c r="F73">
        <v>0.10211000000000001</v>
      </c>
      <c r="K73">
        <f t="shared" si="13"/>
        <v>4.969846984698469</v>
      </c>
    </row>
    <row r="74" spans="1:11" x14ac:dyDescent="0.2">
      <c r="A74">
        <v>24.02</v>
      </c>
      <c r="B74">
        <v>25.04</v>
      </c>
      <c r="C74">
        <f t="shared" si="10"/>
        <v>2.7199999999999989</v>
      </c>
      <c r="D74">
        <f t="shared" si="11"/>
        <v>0.24482448244824473</v>
      </c>
      <c r="E74">
        <f t="shared" si="12"/>
        <v>0.10207470747074704</v>
      </c>
      <c r="F74">
        <v>0.10423</v>
      </c>
      <c r="K74">
        <f t="shared" si="13"/>
        <v>6.1304050405040478</v>
      </c>
    </row>
    <row r="75" spans="1:11" x14ac:dyDescent="0.2">
      <c r="A75">
        <v>24.03</v>
      </c>
      <c r="B75">
        <v>28.99</v>
      </c>
      <c r="C75">
        <f t="shared" si="10"/>
        <v>2.7300000000000004</v>
      </c>
      <c r="D75">
        <f t="shared" si="11"/>
        <v>0.24572457245724577</v>
      </c>
      <c r="E75">
        <f t="shared" si="12"/>
        <v>0.10240954095409542</v>
      </c>
      <c r="F75">
        <v>0.10423</v>
      </c>
      <c r="K75">
        <f t="shared" si="13"/>
        <v>7.1235553555355544</v>
      </c>
    </row>
    <row r="76" spans="1:11" x14ac:dyDescent="0.2">
      <c r="A76">
        <v>24.05</v>
      </c>
      <c r="B76">
        <v>31.55</v>
      </c>
      <c r="C76">
        <f t="shared" si="10"/>
        <v>2.75</v>
      </c>
      <c r="D76">
        <f t="shared" si="11"/>
        <v>0.24752475247524755</v>
      </c>
      <c r="E76">
        <f t="shared" si="12"/>
        <v>0.10307920792079209</v>
      </c>
      <c r="F76">
        <v>0.10423</v>
      </c>
      <c r="K76">
        <f t="shared" si="13"/>
        <v>7.8094059405940603</v>
      </c>
    </row>
    <row r="77" spans="1:11" x14ac:dyDescent="0.2">
      <c r="A77">
        <v>24.07</v>
      </c>
      <c r="B77">
        <v>32.29</v>
      </c>
      <c r="C77">
        <f t="shared" si="10"/>
        <v>2.7699999999999996</v>
      </c>
      <c r="D77">
        <f t="shared" si="11"/>
        <v>0.2493249324932493</v>
      </c>
      <c r="E77">
        <f t="shared" si="12"/>
        <v>0.10374887488748874</v>
      </c>
      <c r="F77">
        <v>0.10423</v>
      </c>
      <c r="K77">
        <f t="shared" si="13"/>
        <v>8.05070207020702</v>
      </c>
    </row>
    <row r="78" spans="1:11" x14ac:dyDescent="0.2">
      <c r="A78">
        <v>24.08</v>
      </c>
      <c r="B78">
        <v>32.08</v>
      </c>
      <c r="C78">
        <f t="shared" si="10"/>
        <v>2.7799999999999976</v>
      </c>
      <c r="D78">
        <f t="shared" si="11"/>
        <v>0.25022502250225004</v>
      </c>
      <c r="E78">
        <f t="shared" si="12"/>
        <v>0.10408370837083701</v>
      </c>
      <c r="F78">
        <v>0.10634</v>
      </c>
      <c r="K78">
        <f t="shared" si="13"/>
        <v>8.0272187218721811</v>
      </c>
    </row>
    <row r="79" spans="1:11" x14ac:dyDescent="0.2">
      <c r="A79">
        <v>24.1</v>
      </c>
      <c r="B79">
        <v>32.770000000000003</v>
      </c>
      <c r="C79">
        <f t="shared" si="10"/>
        <v>2.8000000000000007</v>
      </c>
      <c r="D79">
        <f t="shared" si="11"/>
        <v>0.25202520252025212</v>
      </c>
      <c r="E79">
        <f t="shared" si="12"/>
        <v>0.10475337533753379</v>
      </c>
      <c r="F79">
        <v>0.10634</v>
      </c>
      <c r="K79">
        <f t="shared" si="13"/>
        <v>8.2588658865886622</v>
      </c>
    </row>
    <row r="80" spans="1:11" x14ac:dyDescent="0.2">
      <c r="A80">
        <v>24.12</v>
      </c>
      <c r="B80">
        <v>35.86</v>
      </c>
      <c r="C80">
        <f t="shared" si="10"/>
        <v>2.8200000000000003</v>
      </c>
      <c r="D80">
        <f t="shared" si="11"/>
        <v>0.25382538253825387</v>
      </c>
      <c r="E80">
        <f t="shared" si="12"/>
        <v>0.10542304230423044</v>
      </c>
      <c r="F80">
        <v>0.10634</v>
      </c>
      <c r="K80">
        <f t="shared" si="13"/>
        <v>9.102178217821784</v>
      </c>
    </row>
    <row r="81" spans="1:11" x14ac:dyDescent="0.2">
      <c r="A81">
        <v>24.13</v>
      </c>
      <c r="B81">
        <v>40.79</v>
      </c>
      <c r="C81">
        <f t="shared" si="10"/>
        <v>2.8299999999999983</v>
      </c>
      <c r="D81">
        <f t="shared" si="11"/>
        <v>0.25472547254725458</v>
      </c>
      <c r="E81">
        <f t="shared" si="12"/>
        <v>0.1057578757875787</v>
      </c>
      <c r="F81">
        <v>0.10634</v>
      </c>
      <c r="K81">
        <f t="shared" si="13"/>
        <v>10.390252025202514</v>
      </c>
    </row>
    <row r="82" spans="1:11" x14ac:dyDescent="0.2">
      <c r="A82">
        <v>24.15</v>
      </c>
      <c r="B82">
        <v>46.77</v>
      </c>
      <c r="C82">
        <f t="shared" si="10"/>
        <v>2.8499999999999979</v>
      </c>
      <c r="D82">
        <f t="shared" si="11"/>
        <v>0.25652565256525633</v>
      </c>
      <c r="E82">
        <f t="shared" si="12"/>
        <v>0.10642754275427535</v>
      </c>
      <c r="F82">
        <v>0.10775</v>
      </c>
      <c r="K82">
        <f t="shared" si="13"/>
        <v>11.997704770477039</v>
      </c>
    </row>
    <row r="83" spans="1:11" x14ac:dyDescent="0.2">
      <c r="A83">
        <v>24.17</v>
      </c>
      <c r="B83">
        <v>52.18</v>
      </c>
      <c r="C83">
        <f t="shared" si="10"/>
        <v>2.870000000000001</v>
      </c>
      <c r="D83">
        <f t="shared" si="11"/>
        <v>0.25832583258325842</v>
      </c>
      <c r="E83">
        <f t="shared" si="12"/>
        <v>0.10709720972097213</v>
      </c>
      <c r="F83">
        <v>0.10775</v>
      </c>
      <c r="K83">
        <f t="shared" si="13"/>
        <v>13.479441944194424</v>
      </c>
    </row>
    <row r="84" spans="1:11" x14ac:dyDescent="0.2">
      <c r="A84">
        <v>24.18</v>
      </c>
      <c r="B84">
        <v>55.57</v>
      </c>
      <c r="C84">
        <f t="shared" si="10"/>
        <v>2.879999999999999</v>
      </c>
      <c r="D84">
        <f t="shared" si="11"/>
        <v>0.25922592259225913</v>
      </c>
      <c r="E84">
        <f t="shared" si="12"/>
        <v>0.10743204320432038</v>
      </c>
      <c r="F84">
        <v>0.10775</v>
      </c>
      <c r="K84">
        <f t="shared" si="13"/>
        <v>14.40518451845184</v>
      </c>
    </row>
    <row r="85" spans="1:11" x14ac:dyDescent="0.2">
      <c r="A85">
        <v>24.2</v>
      </c>
      <c r="B85">
        <v>56.1</v>
      </c>
      <c r="C85">
        <f t="shared" si="10"/>
        <v>2.8999999999999986</v>
      </c>
      <c r="D85">
        <f t="shared" si="11"/>
        <v>0.26102610261026093</v>
      </c>
      <c r="E85">
        <f t="shared" si="12"/>
        <v>0.10810171017101707</v>
      </c>
      <c r="F85">
        <v>0.10775</v>
      </c>
      <c r="K85">
        <f t="shared" si="13"/>
        <v>14.64356435643564</v>
      </c>
    </row>
    <row r="86" spans="1:11" x14ac:dyDescent="0.2">
      <c r="A86">
        <v>24.22</v>
      </c>
      <c r="B86">
        <v>54.07</v>
      </c>
      <c r="C86">
        <f t="shared" si="10"/>
        <v>2.9199999999999982</v>
      </c>
      <c r="D86">
        <f t="shared" si="11"/>
        <v>0.26282628262826269</v>
      </c>
      <c r="E86">
        <f t="shared" si="12"/>
        <v>0.10877137713771372</v>
      </c>
      <c r="F86">
        <v>0.10775</v>
      </c>
      <c r="K86">
        <f t="shared" si="13"/>
        <v>14.211017101710164</v>
      </c>
    </row>
    <row r="87" spans="1:11" x14ac:dyDescent="0.2">
      <c r="A87">
        <v>24.23</v>
      </c>
      <c r="B87">
        <v>49.96</v>
      </c>
      <c r="C87">
        <f t="shared" si="10"/>
        <v>2.9299999999999997</v>
      </c>
      <c r="D87">
        <f t="shared" si="11"/>
        <v>0.26372637263726373</v>
      </c>
      <c r="E87">
        <f t="shared" si="12"/>
        <v>0.1091062106210621</v>
      </c>
      <c r="F87">
        <v>0.10775</v>
      </c>
      <c r="K87">
        <f t="shared" si="13"/>
        <v>13.175769576957697</v>
      </c>
    </row>
    <row r="88" spans="1:11" x14ac:dyDescent="0.2">
      <c r="A88">
        <v>24.25</v>
      </c>
      <c r="B88">
        <v>44.46</v>
      </c>
      <c r="C88">
        <f t="shared" si="10"/>
        <v>2.9499999999999993</v>
      </c>
      <c r="D88">
        <f t="shared" si="11"/>
        <v>0.26552655265526548</v>
      </c>
      <c r="E88">
        <f t="shared" si="12"/>
        <v>0.10977587758775875</v>
      </c>
      <c r="F88">
        <v>0.10775</v>
      </c>
      <c r="K88">
        <f t="shared" si="13"/>
        <v>11.805310531053104</v>
      </c>
    </row>
    <row r="89" spans="1:11" x14ac:dyDescent="0.2">
      <c r="A89">
        <v>24.27</v>
      </c>
      <c r="B89">
        <v>38.799999999999997</v>
      </c>
      <c r="C89">
        <f t="shared" si="10"/>
        <v>2.9699999999999989</v>
      </c>
      <c r="D89">
        <f t="shared" si="11"/>
        <v>0.26732673267326723</v>
      </c>
      <c r="E89">
        <f t="shared" si="12"/>
        <v>0.1104455445544554</v>
      </c>
      <c r="F89">
        <v>0.10775</v>
      </c>
      <c r="K89">
        <f t="shared" si="13"/>
        <v>10.372277227722767</v>
      </c>
    </row>
    <row r="90" spans="1:11" x14ac:dyDescent="0.2">
      <c r="A90">
        <v>24.28</v>
      </c>
      <c r="B90">
        <v>33.4</v>
      </c>
      <c r="C90">
        <f t="shared" si="10"/>
        <v>2.9800000000000004</v>
      </c>
      <c r="D90">
        <f t="shared" si="11"/>
        <v>0.26822682268226827</v>
      </c>
      <c r="E90">
        <f t="shared" si="12"/>
        <v>0.11078037803780379</v>
      </c>
      <c r="F90">
        <v>0.10782</v>
      </c>
      <c r="K90">
        <f t="shared" si="13"/>
        <v>8.95877587758776</v>
      </c>
    </row>
    <row r="91" spans="1:11" x14ac:dyDescent="0.2">
      <c r="A91">
        <v>24.3</v>
      </c>
      <c r="B91">
        <v>28.54</v>
      </c>
      <c r="C91">
        <f t="shared" si="10"/>
        <v>3</v>
      </c>
      <c r="D91">
        <f t="shared" si="11"/>
        <v>0.27002700270027002</v>
      </c>
      <c r="E91">
        <f t="shared" si="12"/>
        <v>0.11145004500450044</v>
      </c>
      <c r="F91">
        <v>0.10782</v>
      </c>
      <c r="K91">
        <f t="shared" si="13"/>
        <v>7.706570657065706</v>
      </c>
    </row>
    <row r="92" spans="1:11" x14ac:dyDescent="0.2">
      <c r="A92">
        <v>24.32</v>
      </c>
      <c r="B92">
        <v>25.68</v>
      </c>
      <c r="C92">
        <f t="shared" si="10"/>
        <v>3.0199999999999996</v>
      </c>
      <c r="D92">
        <f t="shared" si="11"/>
        <v>0.27182718271827178</v>
      </c>
      <c r="E92">
        <f t="shared" si="12"/>
        <v>0.11211971197119709</v>
      </c>
      <c r="F92">
        <v>0.10782</v>
      </c>
      <c r="K92">
        <f t="shared" si="13"/>
        <v>6.9805220522052194</v>
      </c>
    </row>
    <row r="93" spans="1:11" x14ac:dyDescent="0.2">
      <c r="A93">
        <v>24.33</v>
      </c>
      <c r="B93">
        <v>24.64</v>
      </c>
      <c r="C93">
        <f t="shared" si="10"/>
        <v>3.0299999999999976</v>
      </c>
      <c r="D93">
        <f t="shared" si="11"/>
        <v>0.27272727272727254</v>
      </c>
      <c r="E93">
        <f t="shared" si="12"/>
        <v>0.11245454545454538</v>
      </c>
      <c r="F93">
        <v>0.10782</v>
      </c>
      <c r="K93">
        <f t="shared" si="13"/>
        <v>6.7199999999999953</v>
      </c>
    </row>
    <row r="94" spans="1:11" x14ac:dyDescent="0.2">
      <c r="A94">
        <v>24.35</v>
      </c>
      <c r="B94">
        <v>24.97</v>
      </c>
      <c r="C94">
        <f t="shared" si="10"/>
        <v>3.0500000000000007</v>
      </c>
      <c r="D94">
        <f t="shared" si="11"/>
        <v>0.27452745274527462</v>
      </c>
      <c r="E94">
        <f t="shared" si="12"/>
        <v>0.11312421242124215</v>
      </c>
      <c r="F94">
        <v>0.10845</v>
      </c>
      <c r="K94">
        <f t="shared" si="13"/>
        <v>6.8549504950495068</v>
      </c>
    </row>
    <row r="95" spans="1:11" x14ac:dyDescent="0.2">
      <c r="A95">
        <v>24.37</v>
      </c>
      <c r="B95">
        <v>26.02</v>
      </c>
      <c r="C95">
        <f t="shared" si="10"/>
        <v>3.0700000000000003</v>
      </c>
      <c r="D95">
        <f t="shared" si="11"/>
        <v>0.27632763276327638</v>
      </c>
      <c r="E95">
        <f t="shared" si="12"/>
        <v>0.11379387938793881</v>
      </c>
      <c r="F95">
        <v>0.10845</v>
      </c>
      <c r="K95">
        <f t="shared" si="13"/>
        <v>7.1900450045004511</v>
      </c>
    </row>
    <row r="96" spans="1:11" x14ac:dyDescent="0.2">
      <c r="A96">
        <v>24.38</v>
      </c>
      <c r="B96">
        <v>27.82</v>
      </c>
      <c r="C96">
        <f t="shared" si="10"/>
        <v>3.0799999999999983</v>
      </c>
      <c r="D96">
        <f t="shared" si="11"/>
        <v>0.27722772277227709</v>
      </c>
      <c r="E96">
        <f t="shared" si="12"/>
        <v>0.11412871287128708</v>
      </c>
      <c r="F96">
        <v>0.10845</v>
      </c>
      <c r="K96">
        <f t="shared" si="13"/>
        <v>7.7124752475247487</v>
      </c>
    </row>
    <row r="97" spans="1:11" x14ac:dyDescent="0.2">
      <c r="A97">
        <v>24.4</v>
      </c>
      <c r="B97">
        <v>30.87</v>
      </c>
      <c r="C97">
        <f t="shared" si="10"/>
        <v>3.0999999999999979</v>
      </c>
      <c r="D97">
        <f t="shared" si="11"/>
        <v>0.27902790279027884</v>
      </c>
      <c r="E97">
        <f t="shared" si="12"/>
        <v>0.11479837983798372</v>
      </c>
      <c r="F97">
        <v>0.10845</v>
      </c>
      <c r="K97">
        <f t="shared" si="13"/>
        <v>8.6135913591359081</v>
      </c>
    </row>
    <row r="98" spans="1:11" x14ac:dyDescent="0.2">
      <c r="A98">
        <v>24.42</v>
      </c>
      <c r="B98">
        <v>36.04</v>
      </c>
      <c r="C98">
        <f t="shared" ref="C98:C112" si="14">A98-21.3</f>
        <v>3.120000000000001</v>
      </c>
      <c r="D98">
        <f t="shared" si="11"/>
        <v>0.28082808280828092</v>
      </c>
      <c r="E98">
        <f t="shared" si="12"/>
        <v>0.11546804680468049</v>
      </c>
      <c r="F98">
        <v>0.11056000000000001</v>
      </c>
      <c r="K98">
        <f t="shared" si="13"/>
        <v>10.121044104410444</v>
      </c>
    </row>
    <row r="99" spans="1:11" x14ac:dyDescent="0.2">
      <c r="A99">
        <v>24.43</v>
      </c>
      <c r="B99">
        <v>43.08</v>
      </c>
      <c r="C99">
        <f t="shared" si="14"/>
        <v>3.129999999999999</v>
      </c>
      <c r="D99">
        <f t="shared" si="11"/>
        <v>0.28172817281728163</v>
      </c>
      <c r="E99">
        <f t="shared" si="12"/>
        <v>0.11580288028802876</v>
      </c>
      <c r="F99">
        <v>0.11056000000000001</v>
      </c>
      <c r="K99">
        <f t="shared" si="13"/>
        <v>12.136849684968492</v>
      </c>
    </row>
    <row r="100" spans="1:11" x14ac:dyDescent="0.2">
      <c r="A100">
        <v>24.45</v>
      </c>
      <c r="B100">
        <v>50.1</v>
      </c>
      <c r="C100">
        <f t="shared" si="14"/>
        <v>3.1499999999999986</v>
      </c>
      <c r="D100">
        <f t="shared" si="11"/>
        <v>0.28352835283528344</v>
      </c>
      <c r="E100">
        <f t="shared" si="12"/>
        <v>0.11647254725472543</v>
      </c>
      <c r="F100">
        <v>0.11056000000000001</v>
      </c>
      <c r="K100">
        <f t="shared" si="13"/>
        <v>14.204770477047701</v>
      </c>
    </row>
    <row r="101" spans="1:11" x14ac:dyDescent="0.2">
      <c r="A101">
        <v>24.47</v>
      </c>
      <c r="B101">
        <v>55.59</v>
      </c>
      <c r="C101">
        <f t="shared" si="14"/>
        <v>3.1699999999999982</v>
      </c>
      <c r="D101">
        <f t="shared" si="11"/>
        <v>0.28532853285328519</v>
      </c>
      <c r="E101">
        <f t="shared" si="12"/>
        <v>0.11714221422142208</v>
      </c>
      <c r="F101">
        <v>0.11056000000000001</v>
      </c>
      <c r="K101">
        <f t="shared" si="13"/>
        <v>15.861413141314124</v>
      </c>
    </row>
    <row r="102" spans="1:11" x14ac:dyDescent="0.2">
      <c r="A102">
        <v>24.48</v>
      </c>
      <c r="B102">
        <v>58.92</v>
      </c>
      <c r="C102">
        <f t="shared" si="14"/>
        <v>3.1799999999999997</v>
      </c>
      <c r="D102">
        <f t="shared" si="11"/>
        <v>0.28622862286228623</v>
      </c>
      <c r="E102">
        <f t="shared" si="12"/>
        <v>0.11747704770477048</v>
      </c>
      <c r="K102">
        <f t="shared" si="13"/>
        <v>16.864590459045907</v>
      </c>
    </row>
    <row r="103" spans="1:11" x14ac:dyDescent="0.2">
      <c r="A103">
        <v>24.5</v>
      </c>
      <c r="B103">
        <v>59.64</v>
      </c>
      <c r="C103">
        <f t="shared" si="14"/>
        <v>3.1999999999999993</v>
      </c>
      <c r="D103">
        <f t="shared" si="11"/>
        <v>0.28802880288028798</v>
      </c>
      <c r="E103">
        <f t="shared" si="12"/>
        <v>0.11814671467146712</v>
      </c>
      <c r="K103">
        <f t="shared" si="13"/>
        <v>17.178037803780377</v>
      </c>
    </row>
    <row r="104" spans="1:11" x14ac:dyDescent="0.2">
      <c r="A104">
        <v>24.52</v>
      </c>
      <c r="B104">
        <v>57.72</v>
      </c>
      <c r="C104">
        <f t="shared" si="14"/>
        <v>3.2199999999999989</v>
      </c>
      <c r="D104">
        <f t="shared" si="11"/>
        <v>0.28982898289828973</v>
      </c>
      <c r="E104">
        <f t="shared" si="12"/>
        <v>0.11881638163816377</v>
      </c>
      <c r="K104">
        <f t="shared" si="13"/>
        <v>16.728928892889282</v>
      </c>
    </row>
    <row r="105" spans="1:11" x14ac:dyDescent="0.2">
      <c r="A105">
        <v>24.53</v>
      </c>
      <c r="B105">
        <v>52.72</v>
      </c>
      <c r="C105">
        <f t="shared" si="14"/>
        <v>3.2300000000000004</v>
      </c>
      <c r="D105">
        <f t="shared" si="11"/>
        <v>0.29072907290729078</v>
      </c>
      <c r="E105">
        <f t="shared" si="12"/>
        <v>0.11915121512151217</v>
      </c>
      <c r="K105">
        <f t="shared" si="13"/>
        <v>15.327236723672369</v>
      </c>
    </row>
    <row r="106" spans="1:11" x14ac:dyDescent="0.2">
      <c r="A106">
        <v>24.55</v>
      </c>
      <c r="B106">
        <v>45.29</v>
      </c>
      <c r="C106">
        <f t="shared" si="14"/>
        <v>3.25</v>
      </c>
      <c r="D106">
        <f t="shared" si="11"/>
        <v>0.29252925292529253</v>
      </c>
      <c r="E106">
        <f t="shared" si="12"/>
        <v>0.11982088208820882</v>
      </c>
      <c r="K106">
        <f t="shared" si="13"/>
        <v>13.248649864986499</v>
      </c>
    </row>
    <row r="107" spans="1:11" x14ac:dyDescent="0.2">
      <c r="A107">
        <v>24.57</v>
      </c>
      <c r="B107">
        <v>36.56</v>
      </c>
      <c r="C107">
        <f t="shared" si="14"/>
        <v>3.2699999999999996</v>
      </c>
      <c r="D107">
        <f t="shared" si="11"/>
        <v>0.29432943294329433</v>
      </c>
      <c r="E107">
        <f t="shared" si="12"/>
        <v>0.12049054905490549</v>
      </c>
      <c r="K107">
        <f t="shared" si="13"/>
        <v>10.760684068406842</v>
      </c>
    </row>
    <row r="108" spans="1:11" x14ac:dyDescent="0.2">
      <c r="A108">
        <v>24.58</v>
      </c>
      <c r="B108">
        <v>28.31</v>
      </c>
      <c r="C108">
        <f t="shared" si="14"/>
        <v>3.2799999999999976</v>
      </c>
      <c r="D108">
        <f t="shared" si="11"/>
        <v>0.29522952295229504</v>
      </c>
      <c r="E108">
        <f t="shared" si="12"/>
        <v>0.12082538253825376</v>
      </c>
      <c r="K108">
        <f t="shared" si="13"/>
        <v>8.3579477947794718</v>
      </c>
    </row>
    <row r="109" spans="1:11" x14ac:dyDescent="0.2">
      <c r="A109">
        <v>24.6</v>
      </c>
      <c r="B109">
        <v>21.33</v>
      </c>
      <c r="C109">
        <f t="shared" si="14"/>
        <v>3.3000000000000007</v>
      </c>
      <c r="D109">
        <f t="shared" si="11"/>
        <v>0.29702970297029713</v>
      </c>
      <c r="E109">
        <f t="shared" si="12"/>
        <v>0.12149504950495052</v>
      </c>
      <c r="K109">
        <f t="shared" si="13"/>
        <v>6.3356435643564373</v>
      </c>
    </row>
    <row r="110" spans="1:11" x14ac:dyDescent="0.2">
      <c r="A110">
        <v>24.62</v>
      </c>
      <c r="B110">
        <v>15.82</v>
      </c>
      <c r="C110">
        <f t="shared" si="14"/>
        <v>3.3200000000000003</v>
      </c>
      <c r="D110">
        <f t="shared" si="11"/>
        <v>0.29882988298829888</v>
      </c>
      <c r="E110">
        <f t="shared" si="12"/>
        <v>0.12216471647164717</v>
      </c>
      <c r="K110">
        <f t="shared" si="13"/>
        <v>4.7274887488748885</v>
      </c>
    </row>
    <row r="111" spans="1:11" x14ac:dyDescent="0.2">
      <c r="A111">
        <v>24.63</v>
      </c>
      <c r="B111">
        <v>11.09</v>
      </c>
      <c r="C111">
        <f t="shared" si="14"/>
        <v>3.3299999999999983</v>
      </c>
      <c r="D111">
        <f t="shared" si="11"/>
        <v>0.29972997299729959</v>
      </c>
      <c r="E111">
        <f t="shared" si="12"/>
        <v>0.12249954995499544</v>
      </c>
      <c r="K111">
        <f t="shared" si="13"/>
        <v>3.3240054005400523</v>
      </c>
    </row>
    <row r="112" spans="1:11" x14ac:dyDescent="0.2">
      <c r="A112">
        <v>24.65</v>
      </c>
      <c r="B112">
        <v>7.28</v>
      </c>
      <c r="C112">
        <f t="shared" si="14"/>
        <v>3.3499999999999979</v>
      </c>
      <c r="D112">
        <f t="shared" si="11"/>
        <v>0.30153015301530134</v>
      </c>
      <c r="E112">
        <f t="shared" si="12"/>
        <v>0.1231692169216921</v>
      </c>
      <c r="K112">
        <f t="shared" si="13"/>
        <v>2.1951395139513936</v>
      </c>
    </row>
  </sheetData>
  <sortState xmlns:xlrd2="http://schemas.microsoft.com/office/spreadsheetml/2017/richdata2" ref="T1:T122">
    <sortCondition ref="T1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EF34C-10E5-0E47-951A-12F9AF41E816}">
  <dimension ref="A1:M135"/>
  <sheetViews>
    <sheetView workbookViewId="0">
      <selection activeCell="M17" activeCellId="1" sqref="H3:I17 M3:M17"/>
    </sheetView>
  </sheetViews>
  <sheetFormatPr baseColWidth="10" defaultRowHeight="16" x14ac:dyDescent="0.2"/>
  <sheetData>
    <row r="1" spans="1:13" x14ac:dyDescent="0.2">
      <c r="A1" s="3" t="s">
        <v>1</v>
      </c>
      <c r="B1" s="3" t="s">
        <v>2</v>
      </c>
      <c r="C1" s="5" t="s">
        <v>3</v>
      </c>
      <c r="D1" s="4" t="s">
        <v>4</v>
      </c>
      <c r="E1" s="3" t="s">
        <v>5</v>
      </c>
      <c r="F1" t="s">
        <v>6</v>
      </c>
      <c r="G1" s="3" t="s">
        <v>11</v>
      </c>
      <c r="H1" s="1" t="s">
        <v>7</v>
      </c>
      <c r="I1" s="1" t="s">
        <v>9</v>
      </c>
      <c r="J1" s="3" t="s">
        <v>8</v>
      </c>
      <c r="K1" t="s">
        <v>0</v>
      </c>
      <c r="L1" s="3" t="s">
        <v>12</v>
      </c>
      <c r="M1" s="1" t="s">
        <v>10</v>
      </c>
    </row>
    <row r="2" spans="1:13" x14ac:dyDescent="0.2">
      <c r="A2">
        <v>21.2</v>
      </c>
      <c r="B2">
        <v>8.59</v>
      </c>
      <c r="C2">
        <v>0</v>
      </c>
      <c r="D2">
        <f>C2/11.11</f>
        <v>0</v>
      </c>
      <c r="E2">
        <f>D2*0.372+0.011</f>
        <v>1.0999999999999999E-2</v>
      </c>
      <c r="F2">
        <v>0</v>
      </c>
      <c r="G2" s="2">
        <v>0</v>
      </c>
      <c r="K2">
        <v>0</v>
      </c>
    </row>
    <row r="3" spans="1:13" x14ac:dyDescent="0.2">
      <c r="A3">
        <v>21.22</v>
      </c>
      <c r="B3">
        <v>14.39</v>
      </c>
      <c r="C3">
        <v>0</v>
      </c>
      <c r="D3">
        <f t="shared" ref="D3:D13" si="0">C3/11.11</f>
        <v>0</v>
      </c>
      <c r="E3">
        <f t="shared" ref="E3:E13" si="1">D3*0.372+0.011</f>
        <v>1.0999999999999999E-2</v>
      </c>
      <c r="F3">
        <v>0</v>
      </c>
      <c r="G3" s="2">
        <f>G2+0.196/15</f>
        <v>1.3066666666666667E-2</v>
      </c>
      <c r="H3">
        <f>COUNTIFS(F:F,"&lt;="&amp;G3)</f>
        <v>20</v>
      </c>
      <c r="I3">
        <f>J3/SUM($J$3:$J$17)*100</f>
        <v>17.195205543668266</v>
      </c>
      <c r="J3">
        <f>SUMIFS(B:B,E:E,"&lt;="&amp;G3)</f>
        <v>1650.64</v>
      </c>
      <c r="K3">
        <v>0</v>
      </c>
      <c r="L3">
        <f>SUMIFS(K:K,E:E,"&lt;="&amp;G3)/J3</f>
        <v>9.1530926465403968E-4</v>
      </c>
      <c r="M3">
        <f>IF(ISERROR(L3),0,L3)</f>
        <v>9.1530926465403968E-4</v>
      </c>
    </row>
    <row r="4" spans="1:13" x14ac:dyDescent="0.2">
      <c r="A4">
        <v>21.23</v>
      </c>
      <c r="B4">
        <v>21.11</v>
      </c>
      <c r="C4">
        <v>0</v>
      </c>
      <c r="D4">
        <f t="shared" si="0"/>
        <v>0</v>
      </c>
      <c r="E4">
        <f t="shared" si="1"/>
        <v>1.0999999999999999E-2</v>
      </c>
      <c r="F4">
        <v>0</v>
      </c>
      <c r="G4" s="2">
        <f t="shared" ref="G4:G17" si="2">G3+0.196/15</f>
        <v>2.6133333333333335E-2</v>
      </c>
      <c r="H4">
        <f t="shared" ref="H4:H16" si="3">COUNTIFS(F:F,"&lt;="&amp;G4,F:F,"&gt;"&amp;G3)</f>
        <v>36</v>
      </c>
      <c r="I4">
        <f t="shared" ref="I4:I17" si="4">J4/SUM($J$3:$J$17)*100</f>
        <v>43.261884572192905</v>
      </c>
      <c r="J4">
        <f>SUMIFS(B:B,E:E,"&lt;="&amp;G4,E:E,"&gt;"&amp;G3)</f>
        <v>4152.8900000000003</v>
      </c>
      <c r="K4">
        <v>0</v>
      </c>
      <c r="L4">
        <f>SUMIFS(K:K,E:E,"&lt;="&amp;G4,E:E,"&gt;"&amp;G3)/J4</f>
        <v>2.6521890358118194E-2</v>
      </c>
      <c r="M4">
        <f t="shared" ref="M4:M17" si="5">IF(ISERROR(L4),0,L4)</f>
        <v>2.6521890358118194E-2</v>
      </c>
    </row>
    <row r="5" spans="1:13" x14ac:dyDescent="0.2">
      <c r="A5">
        <v>21.25</v>
      </c>
      <c r="B5">
        <v>28.35</v>
      </c>
      <c r="C5">
        <v>0</v>
      </c>
      <c r="D5">
        <f t="shared" si="0"/>
        <v>0</v>
      </c>
      <c r="E5">
        <f t="shared" si="1"/>
        <v>1.0999999999999999E-2</v>
      </c>
      <c r="F5">
        <v>0</v>
      </c>
      <c r="G5" s="2">
        <f t="shared" si="2"/>
        <v>3.9199999999999999E-2</v>
      </c>
      <c r="H5">
        <f t="shared" si="3"/>
        <v>10</v>
      </c>
      <c r="I5">
        <f t="shared" si="4"/>
        <v>16.2620241639599</v>
      </c>
      <c r="J5">
        <f>SUMIFS(B:B,E:E,"&lt;="&amp;G5,E:E,"&gt;"&amp;G4)</f>
        <v>1561.0599999999995</v>
      </c>
      <c r="K5">
        <v>0</v>
      </c>
      <c r="L5">
        <f>SUMIFS(K:K,E:E,"&lt;="&amp;G5,E:E,"&gt;"&amp;G4)/J5</f>
        <v>5.0420412366528569E-2</v>
      </c>
      <c r="M5">
        <f t="shared" si="5"/>
        <v>5.0420412366528569E-2</v>
      </c>
    </row>
    <row r="6" spans="1:13" x14ac:dyDescent="0.2">
      <c r="A6">
        <v>21.27</v>
      </c>
      <c r="B6">
        <v>36.619999999999997</v>
      </c>
      <c r="C6">
        <v>0</v>
      </c>
      <c r="D6">
        <f t="shared" si="0"/>
        <v>0</v>
      </c>
      <c r="E6">
        <f t="shared" si="1"/>
        <v>1.0999999999999999E-2</v>
      </c>
      <c r="F6">
        <v>0</v>
      </c>
      <c r="G6" s="2">
        <f t="shared" si="2"/>
        <v>5.226666666666667E-2</v>
      </c>
      <c r="H6">
        <f t="shared" si="3"/>
        <v>16</v>
      </c>
      <c r="I6">
        <f t="shared" si="4"/>
        <v>16.70923868317044</v>
      </c>
      <c r="J6">
        <f>SUMIFS(B:B,E:E,"&lt;="&amp;G6,E:E,"&gt;"&amp;G5)</f>
        <v>1603.99</v>
      </c>
      <c r="K6">
        <v>0</v>
      </c>
      <c r="L6">
        <f>SUMIFS(K:K,E:E,"&lt;="&amp;G6,E:E,"&gt;"&amp;G5)/J6</f>
        <v>9.2573358733014297E-2</v>
      </c>
      <c r="M6">
        <f t="shared" si="5"/>
        <v>9.2573358733014297E-2</v>
      </c>
    </row>
    <row r="7" spans="1:13" x14ac:dyDescent="0.2">
      <c r="A7">
        <v>21.28</v>
      </c>
      <c r="B7">
        <v>46.19</v>
      </c>
      <c r="C7">
        <v>0</v>
      </c>
      <c r="D7">
        <f t="shared" si="0"/>
        <v>0</v>
      </c>
      <c r="E7">
        <f t="shared" si="1"/>
        <v>1.0999999999999999E-2</v>
      </c>
      <c r="F7">
        <v>0</v>
      </c>
      <c r="G7" s="2">
        <f t="shared" si="2"/>
        <v>6.533333333333334E-2</v>
      </c>
      <c r="H7">
        <f t="shared" si="3"/>
        <v>0</v>
      </c>
      <c r="I7">
        <f t="shared" si="4"/>
        <v>0.51680205679093127</v>
      </c>
      <c r="J7">
        <f>SUMIFS(B:B,E:E,"&lt;="&amp;G7,E:E,"&gt;"&amp;G6)</f>
        <v>49.610000000000007</v>
      </c>
      <c r="K7">
        <v>0</v>
      </c>
      <c r="L7">
        <f>SUMIFS(K:K,E:E,"&lt;="&amp;G7,E:E,"&gt;"&amp;G6)/J7</f>
        <v>0.11448814706102751</v>
      </c>
      <c r="M7">
        <f t="shared" si="5"/>
        <v>0.11448814706102751</v>
      </c>
    </row>
    <row r="8" spans="1:13" x14ac:dyDescent="0.2">
      <c r="A8">
        <v>21.3</v>
      </c>
      <c r="B8">
        <v>58.9</v>
      </c>
      <c r="C8">
        <v>0</v>
      </c>
      <c r="D8">
        <f t="shared" si="0"/>
        <v>0</v>
      </c>
      <c r="E8">
        <f t="shared" si="1"/>
        <v>1.0999999999999999E-2</v>
      </c>
      <c r="F8">
        <v>0</v>
      </c>
      <c r="G8" s="2">
        <f t="shared" si="2"/>
        <v>7.8400000000000011E-2</v>
      </c>
      <c r="H8">
        <f t="shared" si="3"/>
        <v>0</v>
      </c>
      <c r="I8">
        <f t="shared" si="4"/>
        <v>0</v>
      </c>
      <c r="J8">
        <f>SUMIFS(B:B,E:E,"&lt;="&amp;G8,E:E,"&gt;"&amp;G7)</f>
        <v>0</v>
      </c>
      <c r="K8">
        <v>0</v>
      </c>
      <c r="L8" t="e">
        <f>SUMIFS(K:K,E:E,"&lt;="&amp;G8,E:E,"&gt;"&amp;G7)/J8</f>
        <v>#DIV/0!</v>
      </c>
      <c r="M8">
        <f t="shared" si="5"/>
        <v>0</v>
      </c>
    </row>
    <row r="9" spans="1:13" x14ac:dyDescent="0.2">
      <c r="A9">
        <v>21.32</v>
      </c>
      <c r="B9">
        <v>78.36</v>
      </c>
      <c r="C9">
        <v>0</v>
      </c>
      <c r="D9">
        <f t="shared" si="0"/>
        <v>0</v>
      </c>
      <c r="E9">
        <f t="shared" si="1"/>
        <v>1.0999999999999999E-2</v>
      </c>
      <c r="F9">
        <v>0</v>
      </c>
      <c r="G9" s="2">
        <f t="shared" si="2"/>
        <v>9.1466666666666682E-2</v>
      </c>
      <c r="H9">
        <f t="shared" si="3"/>
        <v>0</v>
      </c>
      <c r="I9">
        <f t="shared" si="4"/>
        <v>0</v>
      </c>
      <c r="J9">
        <f>SUMIFS(B:B,E:E,"&lt;="&amp;G9,E:E,"&gt;"&amp;G8)</f>
        <v>0</v>
      </c>
      <c r="K9">
        <v>0</v>
      </c>
      <c r="L9" t="e">
        <f>SUMIFS(K:K,E:E,"&lt;="&amp;G9,E:E,"&gt;"&amp;G8)/J9</f>
        <v>#DIV/0!</v>
      </c>
      <c r="M9">
        <f t="shared" si="5"/>
        <v>0</v>
      </c>
    </row>
    <row r="10" spans="1:13" x14ac:dyDescent="0.2">
      <c r="A10">
        <v>21.33</v>
      </c>
      <c r="B10">
        <v>107.29</v>
      </c>
      <c r="C10">
        <v>0</v>
      </c>
      <c r="D10">
        <f t="shared" si="0"/>
        <v>0</v>
      </c>
      <c r="E10">
        <f t="shared" si="1"/>
        <v>1.0999999999999999E-2</v>
      </c>
      <c r="F10">
        <v>0</v>
      </c>
      <c r="G10" s="2">
        <f t="shared" si="2"/>
        <v>0.10453333333333335</v>
      </c>
      <c r="H10">
        <f t="shared" si="3"/>
        <v>0</v>
      </c>
      <c r="I10">
        <f t="shared" si="4"/>
        <v>0</v>
      </c>
      <c r="J10">
        <f>SUMIFS(B:B,E:E,"&lt;="&amp;G10,E:E,"&gt;"&amp;G9)</f>
        <v>0</v>
      </c>
      <c r="K10">
        <v>0</v>
      </c>
      <c r="L10" t="e">
        <f>SUMIFS(K:K,E:E,"&lt;="&amp;G10,E:E,"&gt;"&amp;G9)/J10</f>
        <v>#DIV/0!</v>
      </c>
      <c r="M10">
        <f t="shared" si="5"/>
        <v>0</v>
      </c>
    </row>
    <row r="11" spans="1:13" x14ac:dyDescent="0.2">
      <c r="A11">
        <v>21.35</v>
      </c>
      <c r="B11">
        <v>142.79</v>
      </c>
      <c r="C11">
        <v>0</v>
      </c>
      <c r="D11">
        <f t="shared" si="0"/>
        <v>0</v>
      </c>
      <c r="E11">
        <f t="shared" si="1"/>
        <v>1.0999999999999999E-2</v>
      </c>
      <c r="F11">
        <v>0</v>
      </c>
      <c r="G11" s="2">
        <f t="shared" si="2"/>
        <v>0.11760000000000002</v>
      </c>
      <c r="H11">
        <f t="shared" si="3"/>
        <v>0</v>
      </c>
      <c r="I11">
        <f t="shared" si="4"/>
        <v>0</v>
      </c>
      <c r="J11">
        <f>SUMIFS(B:B,E:E,"&lt;="&amp;G11,E:E,"&gt;"&amp;G10)</f>
        <v>0</v>
      </c>
      <c r="K11">
        <v>0</v>
      </c>
      <c r="L11" t="e">
        <f>SUMIFS(K:K,E:E,"&lt;="&amp;G11,E:E,"&gt;"&amp;G10)/J11</f>
        <v>#DIV/0!</v>
      </c>
      <c r="M11">
        <f t="shared" si="5"/>
        <v>0</v>
      </c>
    </row>
    <row r="12" spans="1:13" x14ac:dyDescent="0.2">
      <c r="A12">
        <v>21.37</v>
      </c>
      <c r="B12">
        <v>176.47</v>
      </c>
      <c r="C12">
        <v>0</v>
      </c>
      <c r="D12">
        <f t="shared" si="0"/>
        <v>0</v>
      </c>
      <c r="E12">
        <f t="shared" si="1"/>
        <v>1.0999999999999999E-2</v>
      </c>
      <c r="F12">
        <v>6.9999999999999999E-4</v>
      </c>
      <c r="G12" s="2">
        <f t="shared" si="2"/>
        <v>0.13066666666666668</v>
      </c>
      <c r="H12">
        <f t="shared" si="3"/>
        <v>0</v>
      </c>
      <c r="I12">
        <f t="shared" si="4"/>
        <v>0</v>
      </c>
      <c r="J12">
        <f>SUMIFS(B:B,E:E,"&lt;="&amp;G12,E:E,"&gt;"&amp;G11)</f>
        <v>0</v>
      </c>
      <c r="K12">
        <v>0</v>
      </c>
      <c r="L12" t="e">
        <f>SUMIFS(K:K,E:E,"&lt;="&amp;G12,E:E,"&gt;"&amp;G11)/J12</f>
        <v>#DIV/0!</v>
      </c>
      <c r="M12">
        <f t="shared" si="5"/>
        <v>0</v>
      </c>
    </row>
    <row r="13" spans="1:13" x14ac:dyDescent="0.2">
      <c r="A13">
        <v>21.38</v>
      </c>
      <c r="B13">
        <v>199.57</v>
      </c>
      <c r="C13">
        <v>0</v>
      </c>
      <c r="D13">
        <f t="shared" si="0"/>
        <v>0</v>
      </c>
      <c r="E13">
        <f t="shared" si="1"/>
        <v>1.0999999999999999E-2</v>
      </c>
      <c r="F13">
        <v>6.9999999999999999E-4</v>
      </c>
      <c r="G13" s="2">
        <f t="shared" si="2"/>
        <v>0.14373333333333335</v>
      </c>
      <c r="H13">
        <f t="shared" si="3"/>
        <v>0</v>
      </c>
      <c r="I13">
        <f t="shared" si="4"/>
        <v>0</v>
      </c>
      <c r="J13">
        <f>SUMIFS(B:B,E:E,"&lt;="&amp;G13,E:E,"&gt;"&amp;G12)</f>
        <v>0</v>
      </c>
      <c r="K13">
        <v>0</v>
      </c>
      <c r="L13" t="e">
        <f>SUMIFS(K:K,E:E,"&lt;="&amp;G13,E:E,"&gt;"&amp;G12)/J13</f>
        <v>#DIV/0!</v>
      </c>
      <c r="M13">
        <f t="shared" si="5"/>
        <v>0</v>
      </c>
    </row>
    <row r="14" spans="1:13" x14ac:dyDescent="0.2">
      <c r="A14">
        <v>21.4</v>
      </c>
      <c r="B14">
        <v>206.68</v>
      </c>
      <c r="C14">
        <f t="shared" ref="C14:C33" si="6">A14-21.4</f>
        <v>0</v>
      </c>
      <c r="D14">
        <f t="shared" ref="D14:D66" si="7">C14/11.11</f>
        <v>0</v>
      </c>
      <c r="E14">
        <f>D14*0.372+0.011</f>
        <v>1.0999999999999999E-2</v>
      </c>
      <c r="F14">
        <v>5.5799999999999999E-3</v>
      </c>
      <c r="G14" s="2">
        <f t="shared" si="2"/>
        <v>0.15680000000000002</v>
      </c>
      <c r="H14">
        <f t="shared" si="3"/>
        <v>0</v>
      </c>
      <c r="I14">
        <f t="shared" si="4"/>
        <v>0</v>
      </c>
      <c r="J14">
        <f>SUMIFS(B:B,E:E,"&lt;="&amp;G14,E:E,"&gt;"&amp;G13)</f>
        <v>0</v>
      </c>
      <c r="K14">
        <f>B14*D14</f>
        <v>0</v>
      </c>
      <c r="L14" t="e">
        <f>SUMIFS(K:K,E:E,"&lt;="&amp;G14,E:E,"&gt;"&amp;G13)/J14</f>
        <v>#DIV/0!</v>
      </c>
      <c r="M14">
        <f t="shared" si="5"/>
        <v>0</v>
      </c>
    </row>
    <row r="15" spans="1:13" x14ac:dyDescent="0.2">
      <c r="A15">
        <v>21.42</v>
      </c>
      <c r="B15">
        <v>197.84</v>
      </c>
      <c r="C15">
        <f t="shared" si="6"/>
        <v>2.0000000000003126E-2</v>
      </c>
      <c r="D15">
        <f t="shared" si="7"/>
        <v>1.8001800180020818E-3</v>
      </c>
      <c r="E15">
        <f t="shared" ref="E15:E78" si="8">D15*0.372+0.011</f>
        <v>1.1669666966696773E-2</v>
      </c>
      <c r="F15">
        <v>5.5799999999999999E-3</v>
      </c>
      <c r="G15" s="2">
        <f t="shared" si="2"/>
        <v>0.16986666666666669</v>
      </c>
      <c r="H15">
        <f t="shared" si="3"/>
        <v>0</v>
      </c>
      <c r="I15">
        <f t="shared" si="4"/>
        <v>0.62222509276602134</v>
      </c>
      <c r="J15">
        <f>SUMIFS(B:B,E:E,"&lt;="&amp;G15,E:E,"&gt;"&amp;G14)</f>
        <v>59.730000000000004</v>
      </c>
      <c r="K15">
        <f>B15*D15</f>
        <v>0.35614761476153184</v>
      </c>
      <c r="L15">
        <f>SUMIFS(K:K,E:E,"&lt;="&amp;G15,E:E,"&gt;"&amp;G14)/J15</f>
        <v>0.42346816298907658</v>
      </c>
      <c r="M15">
        <f t="shared" si="5"/>
        <v>0.42346816298907658</v>
      </c>
    </row>
    <row r="16" spans="1:13" x14ac:dyDescent="0.2">
      <c r="A16">
        <v>21.43</v>
      </c>
      <c r="B16">
        <v>177.29</v>
      </c>
      <c r="C16">
        <f t="shared" si="6"/>
        <v>3.0000000000001137E-2</v>
      </c>
      <c r="D16">
        <f t="shared" si="7"/>
        <v>2.7002700270028026E-3</v>
      </c>
      <c r="E16">
        <f t="shared" si="8"/>
        <v>1.2004500450045042E-2</v>
      </c>
      <c r="F16">
        <v>6.9800000000000001E-3</v>
      </c>
      <c r="G16" s="2">
        <f t="shared" si="2"/>
        <v>0.18293333333333336</v>
      </c>
      <c r="H16">
        <f t="shared" si="3"/>
        <v>6</v>
      </c>
      <c r="I16">
        <f t="shared" si="4"/>
        <v>2.4818166097535057</v>
      </c>
      <c r="J16">
        <f>SUMIFS(B:B,E:E,"&lt;="&amp;G16,E:E,"&gt;"&amp;G15)</f>
        <v>238.23999999999998</v>
      </c>
      <c r="K16">
        <f>B16*D16</f>
        <v>0.47873087308732687</v>
      </c>
      <c r="L16">
        <f>SUMIFS(K:K,E:E,"&lt;="&amp;G16,E:E,"&gt;"&amp;G15)/J16</f>
        <v>0.43664192225132542</v>
      </c>
      <c r="M16">
        <f t="shared" si="5"/>
        <v>0.43664192225132542</v>
      </c>
    </row>
    <row r="17" spans="1:13" x14ac:dyDescent="0.2">
      <c r="A17">
        <v>21.45</v>
      </c>
      <c r="B17">
        <v>150.19999999999999</v>
      </c>
      <c r="C17">
        <f t="shared" si="6"/>
        <v>5.0000000000000711E-2</v>
      </c>
      <c r="D17">
        <f t="shared" si="7"/>
        <v>4.5004500450045648E-3</v>
      </c>
      <c r="E17">
        <f t="shared" si="8"/>
        <v>1.2674167416741697E-2</v>
      </c>
      <c r="F17">
        <v>6.9800000000000001E-3</v>
      </c>
      <c r="G17" s="2">
        <f t="shared" si="2"/>
        <v>0.19600000000000004</v>
      </c>
      <c r="H17">
        <f>COUNTIFS(F:F,"&gt;"&amp;G16)</f>
        <v>12</v>
      </c>
      <c r="I17">
        <f t="shared" si="4"/>
        <v>2.9508032776980282</v>
      </c>
      <c r="J17">
        <f>SUMIFS(B:B,E:E,"&gt;"&amp;G16)</f>
        <v>283.26000000000005</v>
      </c>
      <c r="K17">
        <f>B17*D17</f>
        <v>0.67596759675968554</v>
      </c>
      <c r="L17">
        <f>SUMIFS(K:K,E:E,"&gt;"&amp;G16)/J17</f>
        <v>0.49161330028363992</v>
      </c>
      <c r="M17">
        <f t="shared" si="5"/>
        <v>0.49161330028363992</v>
      </c>
    </row>
    <row r="18" spans="1:13" x14ac:dyDescent="0.2">
      <c r="A18">
        <v>21.47</v>
      </c>
      <c r="B18">
        <v>124.69</v>
      </c>
      <c r="C18">
        <f t="shared" si="6"/>
        <v>7.0000000000000284E-2</v>
      </c>
      <c r="D18">
        <f t="shared" si="7"/>
        <v>6.3006300630063265E-3</v>
      </c>
      <c r="E18">
        <f t="shared" si="8"/>
        <v>1.3343834383438353E-2</v>
      </c>
      <c r="F18">
        <v>9.0799999999999995E-3</v>
      </c>
      <c r="G18" s="2"/>
      <c r="K18">
        <f>B18*D18</f>
        <v>0.78562556255625882</v>
      </c>
    </row>
    <row r="19" spans="1:13" x14ac:dyDescent="0.2">
      <c r="A19">
        <v>21.48</v>
      </c>
      <c r="B19">
        <v>106.89</v>
      </c>
      <c r="C19">
        <f t="shared" si="6"/>
        <v>8.0000000000001847E-2</v>
      </c>
      <c r="D19">
        <f t="shared" si="7"/>
        <v>7.2007200720073669E-3</v>
      </c>
      <c r="E19">
        <f t="shared" si="8"/>
        <v>1.367866786678674E-2</v>
      </c>
      <c r="F19">
        <v>9.0799999999999995E-3</v>
      </c>
      <c r="G19" s="2"/>
      <c r="K19">
        <f>B19*D19</f>
        <v>0.76968496849686741</v>
      </c>
    </row>
    <row r="20" spans="1:13" x14ac:dyDescent="0.2">
      <c r="A20">
        <v>21.5</v>
      </c>
      <c r="B20">
        <v>99.18</v>
      </c>
      <c r="C20">
        <f t="shared" si="6"/>
        <v>0.10000000000000142</v>
      </c>
      <c r="D20">
        <f t="shared" si="7"/>
        <v>9.0009000900091295E-3</v>
      </c>
      <c r="E20">
        <f t="shared" si="8"/>
        <v>1.4348334833483396E-2</v>
      </c>
      <c r="F20">
        <v>9.0799999999999995E-3</v>
      </c>
      <c r="G20" s="2"/>
      <c r="K20">
        <f>B20*D20</f>
        <v>0.8927092709271055</v>
      </c>
    </row>
    <row r="21" spans="1:13" x14ac:dyDescent="0.2">
      <c r="A21">
        <v>21.52</v>
      </c>
      <c r="B21">
        <v>99.64</v>
      </c>
      <c r="C21">
        <f t="shared" si="6"/>
        <v>0.12000000000000099</v>
      </c>
      <c r="D21">
        <f t="shared" si="7"/>
        <v>1.0801080108010891E-2</v>
      </c>
      <c r="E21">
        <f t="shared" si="8"/>
        <v>1.501800180018005E-2</v>
      </c>
      <c r="F21">
        <v>9.0799999999999995E-3</v>
      </c>
      <c r="G21" s="2"/>
      <c r="K21">
        <f>B21*D21</f>
        <v>1.0762196219622051</v>
      </c>
    </row>
    <row r="22" spans="1:13" x14ac:dyDescent="0.2">
      <c r="A22">
        <v>21.53</v>
      </c>
      <c r="B22">
        <v>102.82</v>
      </c>
      <c r="C22">
        <f t="shared" si="6"/>
        <v>0.13000000000000256</v>
      </c>
      <c r="D22">
        <f t="shared" si="7"/>
        <v>1.1701170117011932E-2</v>
      </c>
      <c r="E22">
        <f t="shared" si="8"/>
        <v>1.5352835283528439E-2</v>
      </c>
      <c r="F22">
        <v>1.677E-2</v>
      </c>
      <c r="G22" s="2"/>
      <c r="K22">
        <f>B22*D22</f>
        <v>1.2031143114311666</v>
      </c>
    </row>
    <row r="23" spans="1:13" x14ac:dyDescent="0.2">
      <c r="A23">
        <v>21.55</v>
      </c>
      <c r="B23">
        <v>104.55</v>
      </c>
      <c r="C23">
        <f t="shared" si="6"/>
        <v>0.15000000000000213</v>
      </c>
      <c r="D23">
        <f t="shared" si="7"/>
        <v>1.3501350135013693E-2</v>
      </c>
      <c r="E23">
        <f t="shared" si="8"/>
        <v>1.6022502250225092E-2</v>
      </c>
      <c r="F23">
        <v>1.677E-2</v>
      </c>
      <c r="K23">
        <f>B23*D23</f>
        <v>1.4115661566156816</v>
      </c>
    </row>
    <row r="24" spans="1:13" x14ac:dyDescent="0.2">
      <c r="A24">
        <v>21.57</v>
      </c>
      <c r="B24">
        <v>104.8</v>
      </c>
      <c r="C24">
        <f t="shared" si="6"/>
        <v>0.17000000000000171</v>
      </c>
      <c r="D24">
        <f t="shared" si="7"/>
        <v>1.5301530153015455E-2</v>
      </c>
      <c r="E24">
        <f t="shared" si="8"/>
        <v>1.6692169216921748E-2</v>
      </c>
      <c r="F24">
        <v>1.746E-2</v>
      </c>
      <c r="K24">
        <f>B24*D24</f>
        <v>1.6036003600360196</v>
      </c>
    </row>
    <row r="25" spans="1:13" x14ac:dyDescent="0.2">
      <c r="A25">
        <v>21.58</v>
      </c>
      <c r="B25">
        <v>104.97</v>
      </c>
      <c r="C25">
        <f t="shared" si="6"/>
        <v>0.17999999999999972</v>
      </c>
      <c r="D25">
        <f t="shared" si="7"/>
        <v>1.6201620162016178E-2</v>
      </c>
      <c r="E25">
        <f t="shared" si="8"/>
        <v>1.7027002700270018E-2</v>
      </c>
      <c r="F25">
        <v>1.746E-2</v>
      </c>
      <c r="K25">
        <f>B25*D25</f>
        <v>1.7006840684068383</v>
      </c>
    </row>
    <row r="26" spans="1:13" x14ac:dyDescent="0.2">
      <c r="A26">
        <v>21.6</v>
      </c>
      <c r="B26">
        <v>107.44</v>
      </c>
      <c r="C26">
        <f t="shared" si="6"/>
        <v>0.20000000000000284</v>
      </c>
      <c r="D26">
        <f t="shared" si="7"/>
        <v>1.8001800180018259E-2</v>
      </c>
      <c r="E26">
        <f t="shared" si="8"/>
        <v>1.7696669666966793E-2</v>
      </c>
      <c r="F26">
        <v>1.7469999999999999E-2</v>
      </c>
      <c r="K26">
        <f>B26*D26</f>
        <v>1.9341134113411618</v>
      </c>
    </row>
    <row r="27" spans="1:13" x14ac:dyDescent="0.2">
      <c r="A27">
        <v>21.62</v>
      </c>
      <c r="B27">
        <v>115.71</v>
      </c>
      <c r="C27">
        <f t="shared" si="6"/>
        <v>0.22000000000000242</v>
      </c>
      <c r="D27">
        <f t="shared" si="7"/>
        <v>1.9801980198020021E-2</v>
      </c>
      <c r="E27">
        <f t="shared" si="8"/>
        <v>1.8366336633663445E-2</v>
      </c>
      <c r="F27">
        <v>1.7469999999999999E-2</v>
      </c>
      <c r="K27">
        <f>B27*D27</f>
        <v>2.2912871287128964</v>
      </c>
    </row>
    <row r="28" spans="1:13" x14ac:dyDescent="0.2">
      <c r="A28">
        <v>21.63</v>
      </c>
      <c r="B28">
        <v>132.07</v>
      </c>
      <c r="C28">
        <f t="shared" si="6"/>
        <v>0.23000000000000043</v>
      </c>
      <c r="D28">
        <f t="shared" si="7"/>
        <v>2.070207020702074E-2</v>
      </c>
      <c r="E28">
        <f t="shared" si="8"/>
        <v>1.8701170117011716E-2</v>
      </c>
      <c r="F28">
        <v>1.8159999999999999E-2</v>
      </c>
      <c r="K28">
        <f>B28*D28</f>
        <v>2.7341224122412289</v>
      </c>
    </row>
    <row r="29" spans="1:13" x14ac:dyDescent="0.2">
      <c r="A29">
        <v>21.65</v>
      </c>
      <c r="B29">
        <v>154.63999999999999</v>
      </c>
      <c r="C29">
        <f t="shared" si="6"/>
        <v>0.25</v>
      </c>
      <c r="D29">
        <f t="shared" si="7"/>
        <v>2.2502250225022502E-2</v>
      </c>
      <c r="E29">
        <f t="shared" si="8"/>
        <v>1.9370837083708368E-2</v>
      </c>
      <c r="F29">
        <v>1.8159999999999999E-2</v>
      </c>
      <c r="K29">
        <f>B29*D29</f>
        <v>3.4797479747974793</v>
      </c>
    </row>
    <row r="30" spans="1:13" x14ac:dyDescent="0.2">
      <c r="A30">
        <v>21.67</v>
      </c>
      <c r="B30">
        <v>181.06</v>
      </c>
      <c r="C30">
        <f t="shared" si="6"/>
        <v>0.27000000000000313</v>
      </c>
      <c r="D30">
        <f t="shared" si="7"/>
        <v>2.4302430243024586E-2</v>
      </c>
      <c r="E30">
        <f t="shared" si="8"/>
        <v>2.0040504050405146E-2</v>
      </c>
      <c r="F30">
        <v>1.8870000000000001E-2</v>
      </c>
      <c r="K30">
        <f>B30*D30</f>
        <v>4.4001980198020316</v>
      </c>
    </row>
    <row r="31" spans="1:13" x14ac:dyDescent="0.2">
      <c r="A31">
        <v>21.68</v>
      </c>
      <c r="B31">
        <v>208.06</v>
      </c>
      <c r="C31">
        <f t="shared" si="6"/>
        <v>0.28000000000000114</v>
      </c>
      <c r="D31">
        <f t="shared" si="7"/>
        <v>2.5202520252025306E-2</v>
      </c>
      <c r="E31">
        <f t="shared" si="8"/>
        <v>2.0375337533753413E-2</v>
      </c>
      <c r="F31">
        <v>1.8870000000000001E-2</v>
      </c>
      <c r="K31">
        <f>B31*D31</f>
        <v>5.2436363636363854</v>
      </c>
    </row>
    <row r="32" spans="1:13" x14ac:dyDescent="0.2">
      <c r="A32">
        <v>21.7</v>
      </c>
      <c r="B32">
        <v>231.86</v>
      </c>
      <c r="C32">
        <f t="shared" si="6"/>
        <v>0.30000000000000071</v>
      </c>
      <c r="D32">
        <f t="shared" si="7"/>
        <v>2.7002700270027068E-2</v>
      </c>
      <c r="E32">
        <f t="shared" si="8"/>
        <v>2.1045004500450069E-2</v>
      </c>
      <c r="F32">
        <v>1.9570000000000001E-2</v>
      </c>
      <c r="K32">
        <f>B32*D32</f>
        <v>6.2608460846084766</v>
      </c>
    </row>
    <row r="33" spans="1:11" x14ac:dyDescent="0.2">
      <c r="A33">
        <v>21.72</v>
      </c>
      <c r="B33">
        <v>250.21</v>
      </c>
      <c r="C33">
        <f t="shared" si="6"/>
        <v>0.32000000000000028</v>
      </c>
      <c r="D33">
        <f t="shared" si="7"/>
        <v>2.8802880288028829E-2</v>
      </c>
      <c r="E33">
        <f t="shared" si="8"/>
        <v>2.1714671467146722E-2</v>
      </c>
      <c r="F33">
        <v>1.9570000000000001E-2</v>
      </c>
      <c r="K33">
        <f>B33*D33</f>
        <v>7.2067686768676937</v>
      </c>
    </row>
    <row r="34" spans="1:11" x14ac:dyDescent="0.2">
      <c r="A34">
        <v>21.73</v>
      </c>
      <c r="B34">
        <v>261.97000000000003</v>
      </c>
      <c r="C34">
        <f t="shared" ref="C34:C65" si="9">A34-21.4</f>
        <v>0.33000000000000185</v>
      </c>
      <c r="D34">
        <f t="shared" si="7"/>
        <v>2.9702970297029872E-2</v>
      </c>
      <c r="E34">
        <f t="shared" si="8"/>
        <v>2.2049504950495111E-2</v>
      </c>
      <c r="F34">
        <v>2.094E-2</v>
      </c>
      <c r="K34">
        <f>B34*D34</f>
        <v>7.7812871287129166</v>
      </c>
    </row>
    <row r="35" spans="1:11" x14ac:dyDescent="0.2">
      <c r="A35">
        <v>21.75</v>
      </c>
      <c r="B35">
        <v>266.5</v>
      </c>
      <c r="C35">
        <f t="shared" si="9"/>
        <v>0.35000000000000142</v>
      </c>
      <c r="D35">
        <f t="shared" si="7"/>
        <v>3.1503150315031633E-2</v>
      </c>
      <c r="E35">
        <f t="shared" si="8"/>
        <v>2.2719171917191767E-2</v>
      </c>
      <c r="F35">
        <v>2.094E-2</v>
      </c>
      <c r="K35">
        <f>B35*D35</f>
        <v>8.3955895589559297</v>
      </c>
    </row>
    <row r="36" spans="1:11" x14ac:dyDescent="0.2">
      <c r="A36">
        <v>21.77</v>
      </c>
      <c r="B36">
        <v>263.66000000000003</v>
      </c>
      <c r="C36">
        <f t="shared" si="9"/>
        <v>0.37000000000000099</v>
      </c>
      <c r="D36">
        <f t="shared" si="7"/>
        <v>3.3303330333033392E-2</v>
      </c>
      <c r="E36">
        <f t="shared" si="8"/>
        <v>2.3388838883888423E-2</v>
      </c>
      <c r="F36">
        <v>2.2329999999999999E-2</v>
      </c>
      <c r="K36">
        <f>B36*D36</f>
        <v>8.7807560756075844</v>
      </c>
    </row>
    <row r="37" spans="1:11" x14ac:dyDescent="0.2">
      <c r="A37">
        <v>21.78</v>
      </c>
      <c r="B37">
        <v>254.11</v>
      </c>
      <c r="C37">
        <f t="shared" si="9"/>
        <v>0.38000000000000256</v>
      </c>
      <c r="D37">
        <f t="shared" si="7"/>
        <v>3.4203420342034434E-2</v>
      </c>
      <c r="E37">
        <f t="shared" si="8"/>
        <v>2.3723672367236808E-2</v>
      </c>
      <c r="F37">
        <v>2.2329999999999999E-2</v>
      </c>
      <c r="K37">
        <f>B37*D37</f>
        <v>8.6914311431143698</v>
      </c>
    </row>
    <row r="38" spans="1:11" x14ac:dyDescent="0.2">
      <c r="A38">
        <v>21.8</v>
      </c>
      <c r="B38">
        <v>239.71</v>
      </c>
      <c r="C38">
        <f t="shared" si="9"/>
        <v>0.40000000000000213</v>
      </c>
      <c r="D38">
        <f t="shared" si="7"/>
        <v>3.6003600360036199E-2</v>
      </c>
      <c r="E38">
        <f t="shared" si="8"/>
        <v>2.4393339333933464E-2</v>
      </c>
      <c r="F38">
        <v>2.3040000000000001E-2</v>
      </c>
      <c r="K38">
        <f>B38*D38</f>
        <v>8.6304230423042778</v>
      </c>
    </row>
    <row r="39" spans="1:11" x14ac:dyDescent="0.2">
      <c r="A39">
        <v>21.82</v>
      </c>
      <c r="B39">
        <v>224.16</v>
      </c>
      <c r="C39">
        <f t="shared" si="9"/>
        <v>0.42000000000000171</v>
      </c>
      <c r="D39">
        <f t="shared" si="7"/>
        <v>3.7803780378037957E-2</v>
      </c>
      <c r="E39">
        <f t="shared" si="8"/>
        <v>2.5063006300630117E-2</v>
      </c>
      <c r="F39">
        <v>2.3040000000000001E-2</v>
      </c>
      <c r="K39">
        <f>B39*D39</f>
        <v>8.4740954095409879</v>
      </c>
    </row>
    <row r="40" spans="1:11" x14ac:dyDescent="0.2">
      <c r="A40">
        <v>21.83</v>
      </c>
      <c r="B40">
        <v>211.86</v>
      </c>
      <c r="C40">
        <f t="shared" si="9"/>
        <v>0.42999999999999972</v>
      </c>
      <c r="D40">
        <f t="shared" si="7"/>
        <v>3.870387038703868E-2</v>
      </c>
      <c r="E40">
        <f t="shared" si="8"/>
        <v>2.5397839783978388E-2</v>
      </c>
      <c r="F40">
        <v>2.3730000000000001E-2</v>
      </c>
      <c r="K40">
        <f>B40*D40</f>
        <v>8.199801980198016</v>
      </c>
    </row>
    <row r="41" spans="1:11" x14ac:dyDescent="0.2">
      <c r="A41">
        <v>21.85</v>
      </c>
      <c r="B41">
        <v>202.33</v>
      </c>
      <c r="C41">
        <f t="shared" si="9"/>
        <v>0.45000000000000284</v>
      </c>
      <c r="D41">
        <f t="shared" si="7"/>
        <v>4.0504050405040765E-2</v>
      </c>
      <c r="E41">
        <f t="shared" si="8"/>
        <v>2.6067506750675165E-2</v>
      </c>
      <c r="F41">
        <v>2.3730000000000001E-2</v>
      </c>
      <c r="K41">
        <f>B41*D41</f>
        <v>8.1951845184518977</v>
      </c>
    </row>
    <row r="42" spans="1:11" x14ac:dyDescent="0.2">
      <c r="A42">
        <v>21.87</v>
      </c>
      <c r="B42">
        <v>194.36</v>
      </c>
      <c r="C42">
        <f t="shared" si="9"/>
        <v>0.47000000000000242</v>
      </c>
      <c r="D42">
        <f t="shared" si="7"/>
        <v>4.2304230423042523E-2</v>
      </c>
      <c r="E42">
        <f t="shared" si="8"/>
        <v>2.6737173717371818E-2</v>
      </c>
      <c r="F42">
        <v>2.4420000000000001E-2</v>
      </c>
      <c r="K42">
        <f>B42*D42</f>
        <v>8.2222502250225453</v>
      </c>
    </row>
    <row r="43" spans="1:11" x14ac:dyDescent="0.2">
      <c r="A43">
        <v>21.88</v>
      </c>
      <c r="B43">
        <v>185.9</v>
      </c>
      <c r="C43">
        <f t="shared" si="9"/>
        <v>0.48000000000000043</v>
      </c>
      <c r="D43">
        <f t="shared" si="7"/>
        <v>4.3204320432043246E-2</v>
      </c>
      <c r="E43">
        <f t="shared" si="8"/>
        <v>2.7072007200720085E-2</v>
      </c>
      <c r="F43">
        <v>2.4420000000000001E-2</v>
      </c>
      <c r="K43">
        <f>B43*D43</f>
        <v>8.0316831683168388</v>
      </c>
    </row>
    <row r="44" spans="1:11" x14ac:dyDescent="0.2">
      <c r="A44">
        <v>21.9</v>
      </c>
      <c r="B44">
        <v>175.07</v>
      </c>
      <c r="C44">
        <f t="shared" si="9"/>
        <v>0.5</v>
      </c>
      <c r="D44">
        <f t="shared" si="7"/>
        <v>4.5004500450045004E-2</v>
      </c>
      <c r="E44">
        <f t="shared" si="8"/>
        <v>2.7741674167416741E-2</v>
      </c>
      <c r="F44">
        <v>2.444E-2</v>
      </c>
      <c r="K44">
        <f>B44*D44</f>
        <v>7.8789378937893781</v>
      </c>
    </row>
    <row r="45" spans="1:11" x14ac:dyDescent="0.2">
      <c r="A45">
        <v>21.92</v>
      </c>
      <c r="B45">
        <v>160.93</v>
      </c>
      <c r="C45">
        <f t="shared" si="9"/>
        <v>0.52000000000000313</v>
      </c>
      <c r="D45">
        <f t="shared" si="7"/>
        <v>4.6804680468047088E-2</v>
      </c>
      <c r="E45">
        <f t="shared" si="8"/>
        <v>2.8411341134113515E-2</v>
      </c>
      <c r="F45">
        <v>2.444E-2</v>
      </c>
      <c r="K45">
        <f>B45*D45</f>
        <v>7.532277227722818</v>
      </c>
    </row>
    <row r="46" spans="1:11" x14ac:dyDescent="0.2">
      <c r="A46">
        <v>21.93</v>
      </c>
      <c r="B46">
        <v>143.21</v>
      </c>
      <c r="C46">
        <f t="shared" si="9"/>
        <v>0.53000000000000114</v>
      </c>
      <c r="D46">
        <f t="shared" si="7"/>
        <v>4.7704770477047811E-2</v>
      </c>
      <c r="E46">
        <f t="shared" si="8"/>
        <v>2.8746174617461786E-2</v>
      </c>
      <c r="F46">
        <v>2.5139999999999999E-2</v>
      </c>
      <c r="K46">
        <f t="shared" ref="K46:K66" si="10">B46*D46</f>
        <v>6.8318001800180177</v>
      </c>
    </row>
    <row r="47" spans="1:11" x14ac:dyDescent="0.2">
      <c r="A47">
        <v>21.95</v>
      </c>
      <c r="B47">
        <v>122.3</v>
      </c>
      <c r="C47">
        <f t="shared" si="9"/>
        <v>0.55000000000000071</v>
      </c>
      <c r="D47">
        <f t="shared" si="7"/>
        <v>4.950495049504957E-2</v>
      </c>
      <c r="E47">
        <f t="shared" si="8"/>
        <v>2.9415841584158438E-2</v>
      </c>
      <c r="F47">
        <v>2.5139999999999999E-2</v>
      </c>
      <c r="K47">
        <f t="shared" si="10"/>
        <v>6.0544554455445621</v>
      </c>
    </row>
    <row r="48" spans="1:11" x14ac:dyDescent="0.2">
      <c r="A48">
        <v>21.97</v>
      </c>
      <c r="B48">
        <v>100.71</v>
      </c>
      <c r="C48">
        <f t="shared" si="9"/>
        <v>0.57000000000000028</v>
      </c>
      <c r="D48">
        <f t="shared" si="7"/>
        <v>5.1305130513051335E-2</v>
      </c>
      <c r="E48">
        <f t="shared" si="8"/>
        <v>3.0085508550855095E-2</v>
      </c>
      <c r="F48">
        <v>2.5139999999999999E-2</v>
      </c>
      <c r="K48">
        <f t="shared" si="10"/>
        <v>5.1669396939693994</v>
      </c>
    </row>
    <row r="49" spans="1:11" x14ac:dyDescent="0.2">
      <c r="A49">
        <v>21.98</v>
      </c>
      <c r="B49">
        <v>81.069999999999993</v>
      </c>
      <c r="C49">
        <f t="shared" si="9"/>
        <v>0.58000000000000185</v>
      </c>
      <c r="D49">
        <f t="shared" si="7"/>
        <v>5.2205220522052377E-2</v>
      </c>
      <c r="E49">
        <f t="shared" si="8"/>
        <v>3.0420342034203483E-2</v>
      </c>
      <c r="F49">
        <v>2.5139999999999999E-2</v>
      </c>
      <c r="K49">
        <f t="shared" si="10"/>
        <v>4.2322772277227863</v>
      </c>
    </row>
    <row r="50" spans="1:11" x14ac:dyDescent="0.2">
      <c r="A50">
        <v>22</v>
      </c>
      <c r="B50">
        <v>65.040000000000006</v>
      </c>
      <c r="C50">
        <f t="shared" si="9"/>
        <v>0.60000000000000142</v>
      </c>
      <c r="D50">
        <f t="shared" si="7"/>
        <v>5.4005400540054135E-2</v>
      </c>
      <c r="E50">
        <f t="shared" si="8"/>
        <v>3.1090009000900136E-2</v>
      </c>
      <c r="F50">
        <v>2.5139999999999999E-2</v>
      </c>
      <c r="K50">
        <f t="shared" si="10"/>
        <v>3.5125112511251211</v>
      </c>
    </row>
    <row r="51" spans="1:11" x14ac:dyDescent="0.2">
      <c r="A51">
        <v>22.02</v>
      </c>
      <c r="B51">
        <v>51.66</v>
      </c>
      <c r="C51">
        <f t="shared" si="9"/>
        <v>0.62000000000000099</v>
      </c>
      <c r="D51">
        <f t="shared" si="7"/>
        <v>5.5805580558055901E-2</v>
      </c>
      <c r="E51">
        <f t="shared" si="8"/>
        <v>3.1759675967596795E-2</v>
      </c>
      <c r="F51">
        <v>2.5139999999999999E-2</v>
      </c>
      <c r="K51">
        <f t="shared" si="10"/>
        <v>2.8829162916291677</v>
      </c>
    </row>
    <row r="52" spans="1:11" x14ac:dyDescent="0.2">
      <c r="A52">
        <v>22.03</v>
      </c>
      <c r="B52">
        <v>40.619999999999997</v>
      </c>
      <c r="C52">
        <f t="shared" si="9"/>
        <v>0.63000000000000256</v>
      </c>
      <c r="D52">
        <f t="shared" si="7"/>
        <v>5.6705670567056936E-2</v>
      </c>
      <c r="E52">
        <f t="shared" si="8"/>
        <v>3.2094509450945177E-2</v>
      </c>
      <c r="F52">
        <v>2.5839999999999998E-2</v>
      </c>
      <c r="K52">
        <f t="shared" si="10"/>
        <v>2.3033843384338524</v>
      </c>
    </row>
    <row r="53" spans="1:11" x14ac:dyDescent="0.2">
      <c r="A53">
        <v>22.05</v>
      </c>
      <c r="B53">
        <v>32.24</v>
      </c>
      <c r="C53">
        <f t="shared" si="9"/>
        <v>0.65000000000000213</v>
      </c>
      <c r="D53">
        <f t="shared" si="7"/>
        <v>5.8505850585058701E-2</v>
      </c>
      <c r="E53">
        <f t="shared" si="8"/>
        <v>3.2764176417641837E-2</v>
      </c>
      <c r="F53">
        <v>2.5839999999999998E-2</v>
      </c>
      <c r="K53">
        <f t="shared" si="10"/>
        <v>1.8862286228622926</v>
      </c>
    </row>
    <row r="54" spans="1:11" x14ac:dyDescent="0.2">
      <c r="A54">
        <v>22.07</v>
      </c>
      <c r="B54">
        <v>25.84</v>
      </c>
      <c r="C54">
        <f t="shared" si="9"/>
        <v>0.67000000000000171</v>
      </c>
      <c r="D54">
        <f t="shared" si="7"/>
        <v>6.0306030603060459E-2</v>
      </c>
      <c r="E54">
        <f t="shared" si="8"/>
        <v>3.3433843384338489E-2</v>
      </c>
      <c r="F54">
        <v>2.5839999999999998E-2</v>
      </c>
      <c r="K54">
        <f t="shared" si="10"/>
        <v>1.5583078307830822</v>
      </c>
    </row>
    <row r="55" spans="1:11" x14ac:dyDescent="0.2">
      <c r="A55">
        <v>22.08</v>
      </c>
      <c r="B55">
        <v>20.34</v>
      </c>
      <c r="C55">
        <f t="shared" si="9"/>
        <v>0.67999999999999972</v>
      </c>
      <c r="D55">
        <f t="shared" si="7"/>
        <v>6.1206120612061182E-2</v>
      </c>
      <c r="E55">
        <f t="shared" si="8"/>
        <v>3.376867686768676E-2</v>
      </c>
      <c r="F55">
        <v>2.5839999999999998E-2</v>
      </c>
      <c r="K55">
        <f t="shared" si="10"/>
        <v>1.2449324932493244</v>
      </c>
    </row>
    <row r="56" spans="1:11" x14ac:dyDescent="0.2">
      <c r="A56">
        <v>22.1</v>
      </c>
      <c r="B56">
        <v>16.03</v>
      </c>
      <c r="C56">
        <f t="shared" si="9"/>
        <v>0.70000000000000284</v>
      </c>
      <c r="D56">
        <f t="shared" si="7"/>
        <v>6.3006300630063267E-2</v>
      </c>
      <c r="E56">
        <f t="shared" si="8"/>
        <v>3.4438343834383531E-2</v>
      </c>
      <c r="F56">
        <v>2.5839999999999998E-2</v>
      </c>
      <c r="K56">
        <f t="shared" si="10"/>
        <v>1.0099909990999143</v>
      </c>
    </row>
    <row r="57" spans="1:11" x14ac:dyDescent="0.2">
      <c r="A57">
        <v>22.12</v>
      </c>
      <c r="B57">
        <v>12.99</v>
      </c>
      <c r="C57">
        <f t="shared" si="9"/>
        <v>0.72000000000000242</v>
      </c>
      <c r="D57">
        <f t="shared" si="7"/>
        <v>6.4806480648065032E-2</v>
      </c>
      <c r="E57">
        <f t="shared" si="8"/>
        <v>3.510801080108019E-2</v>
      </c>
      <c r="F57">
        <v>2.5839999999999998E-2</v>
      </c>
      <c r="K57">
        <f t="shared" si="10"/>
        <v>0.84183618361836476</v>
      </c>
    </row>
    <row r="58" spans="1:11" x14ac:dyDescent="0.2">
      <c r="A58">
        <v>22.13</v>
      </c>
      <c r="B58">
        <v>11.29</v>
      </c>
      <c r="C58">
        <f t="shared" si="9"/>
        <v>0.73000000000000043</v>
      </c>
      <c r="D58">
        <f t="shared" si="7"/>
        <v>6.5706570657065755E-2</v>
      </c>
      <c r="E58">
        <f t="shared" si="8"/>
        <v>3.5442844284428461E-2</v>
      </c>
      <c r="F58">
        <v>2.8629999999999999E-2</v>
      </c>
      <c r="K58">
        <f t="shared" si="10"/>
        <v>0.7418271827182723</v>
      </c>
    </row>
    <row r="59" spans="1:11" x14ac:dyDescent="0.2">
      <c r="A59">
        <v>22.15</v>
      </c>
      <c r="B59">
        <v>11.31</v>
      </c>
      <c r="C59">
        <f t="shared" si="9"/>
        <v>0.75</v>
      </c>
      <c r="D59">
        <f t="shared" si="7"/>
        <v>6.7506750675067506E-2</v>
      </c>
      <c r="E59">
        <f t="shared" si="8"/>
        <v>3.6112511251125107E-2</v>
      </c>
      <c r="F59">
        <v>2.8629999999999999E-2</v>
      </c>
      <c r="K59">
        <f t="shared" si="10"/>
        <v>0.76350135013501352</v>
      </c>
    </row>
    <row r="60" spans="1:11" x14ac:dyDescent="0.2">
      <c r="A60">
        <v>22.17</v>
      </c>
      <c r="B60">
        <v>12.85</v>
      </c>
      <c r="C60">
        <f t="shared" si="9"/>
        <v>0.77000000000000313</v>
      </c>
      <c r="D60">
        <f t="shared" si="7"/>
        <v>6.9306930693069591E-2</v>
      </c>
      <c r="E60">
        <f t="shared" si="8"/>
        <v>3.6782178217821884E-2</v>
      </c>
      <c r="F60">
        <v>2.9329999999999998E-2</v>
      </c>
      <c r="K60">
        <f t="shared" si="10"/>
        <v>0.89059405940594416</v>
      </c>
    </row>
    <row r="61" spans="1:11" x14ac:dyDescent="0.2">
      <c r="A61">
        <v>22.18</v>
      </c>
      <c r="B61">
        <v>15.35</v>
      </c>
      <c r="C61">
        <f t="shared" si="9"/>
        <v>0.78000000000000114</v>
      </c>
      <c r="D61">
        <f t="shared" si="7"/>
        <v>7.0207020702070314E-2</v>
      </c>
      <c r="E61">
        <f t="shared" si="8"/>
        <v>3.7117011701170155E-2</v>
      </c>
      <c r="F61">
        <v>2.9329999999999998E-2</v>
      </c>
      <c r="K61">
        <f t="shared" si="10"/>
        <v>1.0776777677767793</v>
      </c>
    </row>
    <row r="62" spans="1:11" x14ac:dyDescent="0.2">
      <c r="A62">
        <v>22.2</v>
      </c>
      <c r="B62">
        <v>19.739999999999998</v>
      </c>
      <c r="C62">
        <f t="shared" si="9"/>
        <v>0.80000000000000071</v>
      </c>
      <c r="D62">
        <f t="shared" si="7"/>
        <v>7.2007200720072079E-2</v>
      </c>
      <c r="E62">
        <f t="shared" si="8"/>
        <v>3.7786678667866808E-2</v>
      </c>
      <c r="F62">
        <v>2.9350000000000001E-2</v>
      </c>
      <c r="K62">
        <f t="shared" si="10"/>
        <v>1.4214221422142228</v>
      </c>
    </row>
    <row r="63" spans="1:11" x14ac:dyDescent="0.2">
      <c r="A63">
        <v>22.22</v>
      </c>
      <c r="B63">
        <v>26.68</v>
      </c>
      <c r="C63">
        <f t="shared" si="9"/>
        <v>0.82000000000000028</v>
      </c>
      <c r="D63">
        <f t="shared" si="7"/>
        <v>7.380738073807383E-2</v>
      </c>
      <c r="E63">
        <f t="shared" si="8"/>
        <v>3.845634563456346E-2</v>
      </c>
      <c r="F63">
        <v>2.9350000000000001E-2</v>
      </c>
      <c r="K63">
        <f t="shared" si="10"/>
        <v>1.9691809180918098</v>
      </c>
    </row>
    <row r="64" spans="1:11" x14ac:dyDescent="0.2">
      <c r="A64">
        <v>22.23</v>
      </c>
      <c r="B64">
        <v>35.53</v>
      </c>
      <c r="C64">
        <f t="shared" si="9"/>
        <v>0.83000000000000185</v>
      </c>
      <c r="D64">
        <f t="shared" si="7"/>
        <v>7.4707470747074872E-2</v>
      </c>
      <c r="E64">
        <f t="shared" si="8"/>
        <v>3.8791179117911856E-2</v>
      </c>
      <c r="F64">
        <v>3.073E-2</v>
      </c>
      <c r="K64">
        <f t="shared" si="10"/>
        <v>2.6543564356435705</v>
      </c>
    </row>
    <row r="65" spans="1:11" x14ac:dyDescent="0.2">
      <c r="A65">
        <v>22.25</v>
      </c>
      <c r="B65">
        <v>45.34</v>
      </c>
      <c r="C65">
        <f t="shared" si="9"/>
        <v>0.85000000000000142</v>
      </c>
      <c r="D65">
        <f t="shared" si="7"/>
        <v>7.6507650765076637E-2</v>
      </c>
      <c r="E65">
        <f t="shared" si="8"/>
        <v>3.9460846084608509E-2</v>
      </c>
      <c r="F65">
        <v>3.073E-2</v>
      </c>
      <c r="K65">
        <f t="shared" si="10"/>
        <v>3.4688568856885751</v>
      </c>
    </row>
    <row r="66" spans="1:11" x14ac:dyDescent="0.2">
      <c r="A66">
        <v>22.27</v>
      </c>
      <c r="B66">
        <v>55.15</v>
      </c>
      <c r="C66">
        <f t="shared" ref="C66:C97" si="11">A66-21.4</f>
        <v>0.87000000000000099</v>
      </c>
      <c r="D66">
        <f t="shared" si="7"/>
        <v>7.8307830783078403E-2</v>
      </c>
      <c r="E66">
        <f t="shared" si="8"/>
        <v>4.0130513051305161E-2</v>
      </c>
      <c r="F66">
        <v>3.1449999999999999E-2</v>
      </c>
      <c r="K66">
        <f t="shared" si="10"/>
        <v>4.3186768676867739</v>
      </c>
    </row>
    <row r="67" spans="1:11" x14ac:dyDescent="0.2">
      <c r="A67">
        <v>22.28</v>
      </c>
      <c r="B67">
        <v>63.41</v>
      </c>
      <c r="C67">
        <f t="shared" si="11"/>
        <v>0.88000000000000256</v>
      </c>
      <c r="D67">
        <f t="shared" ref="D67:D130" si="12">C67/11.11</f>
        <v>7.9207920792079445E-2</v>
      </c>
      <c r="E67">
        <f t="shared" si="8"/>
        <v>4.0465346534653557E-2</v>
      </c>
      <c r="F67">
        <v>3.1449999999999999E-2</v>
      </c>
      <c r="K67">
        <f t="shared" ref="K67:K130" si="13">B67*D67</f>
        <v>5.0225742574257577</v>
      </c>
    </row>
    <row r="68" spans="1:11" x14ac:dyDescent="0.2">
      <c r="A68">
        <v>22.3</v>
      </c>
      <c r="B68">
        <v>69.28</v>
      </c>
      <c r="C68">
        <f t="shared" si="11"/>
        <v>0.90000000000000213</v>
      </c>
      <c r="D68">
        <f t="shared" si="12"/>
        <v>8.100810081008121E-2</v>
      </c>
      <c r="E68">
        <f t="shared" si="8"/>
        <v>4.1135013501350209E-2</v>
      </c>
      <c r="F68">
        <v>4.4720000000000003E-2</v>
      </c>
      <c r="K68">
        <f t="shared" si="13"/>
        <v>5.6122412241224264</v>
      </c>
    </row>
    <row r="69" spans="1:11" x14ac:dyDescent="0.2">
      <c r="A69">
        <v>22.32</v>
      </c>
      <c r="B69">
        <v>73.8</v>
      </c>
      <c r="C69">
        <f t="shared" si="11"/>
        <v>0.92000000000000171</v>
      </c>
      <c r="D69">
        <f t="shared" si="12"/>
        <v>8.2808280828082961E-2</v>
      </c>
      <c r="E69">
        <f t="shared" si="8"/>
        <v>4.1804680468046862E-2</v>
      </c>
      <c r="F69">
        <v>4.4720000000000003E-2</v>
      </c>
      <c r="K69">
        <f t="shared" si="13"/>
        <v>6.1112511251125223</v>
      </c>
    </row>
    <row r="70" spans="1:11" x14ac:dyDescent="0.2">
      <c r="A70">
        <v>22.33</v>
      </c>
      <c r="B70">
        <v>76.989999999999995</v>
      </c>
      <c r="C70">
        <f t="shared" si="11"/>
        <v>0.92999999999999972</v>
      </c>
      <c r="D70">
        <f t="shared" si="12"/>
        <v>8.3708370837083684E-2</v>
      </c>
      <c r="E70">
        <f t="shared" si="8"/>
        <v>4.2139513951395133E-2</v>
      </c>
      <c r="F70">
        <v>4.5420000000000002E-2</v>
      </c>
      <c r="K70">
        <f t="shared" si="13"/>
        <v>6.4447074707470726</v>
      </c>
    </row>
    <row r="71" spans="1:11" x14ac:dyDescent="0.2">
      <c r="A71">
        <v>22.35</v>
      </c>
      <c r="B71">
        <v>78.92</v>
      </c>
      <c r="C71">
        <f t="shared" si="11"/>
        <v>0.95000000000000284</v>
      </c>
      <c r="D71">
        <f t="shared" si="12"/>
        <v>8.5508550855085769E-2</v>
      </c>
      <c r="E71">
        <f t="shared" si="8"/>
        <v>4.280918091809191E-2</v>
      </c>
      <c r="F71">
        <v>4.5420000000000002E-2</v>
      </c>
      <c r="K71">
        <f t="shared" si="13"/>
        <v>6.7483348334833693</v>
      </c>
    </row>
    <row r="72" spans="1:11" x14ac:dyDescent="0.2">
      <c r="A72">
        <v>22.37</v>
      </c>
      <c r="B72">
        <v>80.06</v>
      </c>
      <c r="C72">
        <f t="shared" si="11"/>
        <v>0.97000000000000242</v>
      </c>
      <c r="D72">
        <f t="shared" si="12"/>
        <v>8.7308730873087534E-2</v>
      </c>
      <c r="E72">
        <f t="shared" si="8"/>
        <v>4.3478847884788563E-2</v>
      </c>
      <c r="F72">
        <v>4.6089999999999999E-2</v>
      </c>
      <c r="K72">
        <f t="shared" si="13"/>
        <v>6.9899369936993878</v>
      </c>
    </row>
    <row r="73" spans="1:11" x14ac:dyDescent="0.2">
      <c r="A73">
        <v>22.38</v>
      </c>
      <c r="B73">
        <v>79.819999999999993</v>
      </c>
      <c r="C73">
        <f t="shared" si="11"/>
        <v>0.98000000000000043</v>
      </c>
      <c r="D73">
        <f t="shared" si="12"/>
        <v>8.8208820882088257E-2</v>
      </c>
      <c r="E73">
        <f t="shared" si="8"/>
        <v>4.3813681368136834E-2</v>
      </c>
      <c r="F73">
        <v>4.6089999999999999E-2</v>
      </c>
      <c r="K73">
        <f t="shared" si="13"/>
        <v>7.0408280828082841</v>
      </c>
    </row>
    <row r="74" spans="1:11" x14ac:dyDescent="0.2">
      <c r="A74">
        <v>22.4</v>
      </c>
      <c r="B74">
        <v>78.7</v>
      </c>
      <c r="C74">
        <f t="shared" si="11"/>
        <v>1</v>
      </c>
      <c r="D74">
        <f t="shared" si="12"/>
        <v>9.0009000900090008E-2</v>
      </c>
      <c r="E74">
        <f t="shared" si="8"/>
        <v>4.4483348334833486E-2</v>
      </c>
      <c r="F74">
        <v>4.6089999999999999E-2</v>
      </c>
      <c r="K74">
        <f t="shared" si="13"/>
        <v>7.0837083708370843</v>
      </c>
    </row>
    <row r="75" spans="1:11" x14ac:dyDescent="0.2">
      <c r="A75">
        <v>22.42</v>
      </c>
      <c r="B75">
        <v>77.599999999999994</v>
      </c>
      <c r="C75">
        <f t="shared" si="11"/>
        <v>1.0200000000000031</v>
      </c>
      <c r="D75">
        <f t="shared" si="12"/>
        <v>9.1809180918092093E-2</v>
      </c>
      <c r="E75">
        <f t="shared" si="8"/>
        <v>4.5153015301530264E-2</v>
      </c>
      <c r="F75">
        <v>4.6089999999999999E-2</v>
      </c>
      <c r="K75">
        <f t="shared" si="13"/>
        <v>7.1243924392439455</v>
      </c>
    </row>
    <row r="76" spans="1:11" x14ac:dyDescent="0.2">
      <c r="A76">
        <v>22.43</v>
      </c>
      <c r="B76">
        <v>78.98</v>
      </c>
      <c r="C76">
        <f t="shared" si="11"/>
        <v>1.0300000000000011</v>
      </c>
      <c r="D76">
        <f t="shared" si="12"/>
        <v>9.2709270927092816E-2</v>
      </c>
      <c r="E76">
        <f t="shared" si="8"/>
        <v>4.5487848784878521E-2</v>
      </c>
      <c r="F76">
        <v>4.6760000000000003E-2</v>
      </c>
      <c r="K76">
        <f t="shared" si="13"/>
        <v>7.3221782178217909</v>
      </c>
    </row>
    <row r="77" spans="1:11" x14ac:dyDescent="0.2">
      <c r="A77">
        <v>22.45</v>
      </c>
      <c r="B77">
        <v>82.73</v>
      </c>
      <c r="C77">
        <f t="shared" si="11"/>
        <v>1.0500000000000007</v>
      </c>
      <c r="D77">
        <f t="shared" si="12"/>
        <v>9.4509450945094581E-2</v>
      </c>
      <c r="E77">
        <f t="shared" si="8"/>
        <v>4.6157515751575187E-2</v>
      </c>
      <c r="F77">
        <v>4.6760000000000003E-2</v>
      </c>
      <c r="K77">
        <f t="shared" si="13"/>
        <v>7.8187668766876754</v>
      </c>
    </row>
    <row r="78" spans="1:11" x14ac:dyDescent="0.2">
      <c r="A78">
        <v>22.47</v>
      </c>
      <c r="B78">
        <v>86.84</v>
      </c>
      <c r="C78">
        <f t="shared" si="11"/>
        <v>1.0700000000000003</v>
      </c>
      <c r="D78">
        <f t="shared" si="12"/>
        <v>9.6309630963096346E-2</v>
      </c>
      <c r="E78">
        <f t="shared" si="8"/>
        <v>4.682718271827184E-2</v>
      </c>
      <c r="F78">
        <v>4.8180000000000001E-2</v>
      </c>
      <c r="K78">
        <f t="shared" si="13"/>
        <v>8.3635283528352868</v>
      </c>
    </row>
    <row r="79" spans="1:11" x14ac:dyDescent="0.2">
      <c r="A79">
        <v>22.48</v>
      </c>
      <c r="B79">
        <v>89.02</v>
      </c>
      <c r="C79">
        <f t="shared" si="11"/>
        <v>1.0800000000000018</v>
      </c>
      <c r="D79">
        <f t="shared" si="12"/>
        <v>9.7209720972097374E-2</v>
      </c>
      <c r="E79">
        <f t="shared" ref="E79:E135" si="14">D79*0.372+0.011</f>
        <v>4.7162016201620222E-2</v>
      </c>
      <c r="F79">
        <v>4.8180000000000001E-2</v>
      </c>
      <c r="K79">
        <f t="shared" si="13"/>
        <v>8.6536093609361071</v>
      </c>
    </row>
    <row r="80" spans="1:11" x14ac:dyDescent="0.2">
      <c r="A80">
        <v>22.5</v>
      </c>
      <c r="B80">
        <v>87.36</v>
      </c>
      <c r="C80">
        <f t="shared" si="11"/>
        <v>1.1000000000000014</v>
      </c>
      <c r="D80">
        <f t="shared" si="12"/>
        <v>9.9009900990099139E-2</v>
      </c>
      <c r="E80">
        <f t="shared" si="14"/>
        <v>4.7831683168316874E-2</v>
      </c>
      <c r="F80">
        <v>4.888E-2</v>
      </c>
      <c r="K80">
        <f t="shared" si="13"/>
        <v>8.6495049504950607</v>
      </c>
    </row>
    <row r="81" spans="1:11" x14ac:dyDescent="0.2">
      <c r="A81">
        <v>22.52</v>
      </c>
      <c r="B81">
        <v>82.38</v>
      </c>
      <c r="C81">
        <f t="shared" si="11"/>
        <v>1.120000000000001</v>
      </c>
      <c r="D81">
        <f t="shared" si="12"/>
        <v>0.1008100810081009</v>
      </c>
      <c r="E81">
        <f t="shared" si="14"/>
        <v>4.8501350135013541E-2</v>
      </c>
      <c r="F81">
        <v>4.888E-2</v>
      </c>
      <c r="K81">
        <f t="shared" si="13"/>
        <v>8.3047344734473523</v>
      </c>
    </row>
    <row r="82" spans="1:11" x14ac:dyDescent="0.2">
      <c r="A82">
        <v>22.53</v>
      </c>
      <c r="B82">
        <v>74.930000000000007</v>
      </c>
      <c r="C82">
        <f t="shared" si="11"/>
        <v>1.1300000000000026</v>
      </c>
      <c r="D82">
        <f t="shared" si="12"/>
        <v>0.10171017101710195</v>
      </c>
      <c r="E82">
        <f t="shared" si="14"/>
        <v>4.8836183618361922E-2</v>
      </c>
      <c r="F82">
        <v>5.0310000000000001E-2</v>
      </c>
      <c r="K82">
        <f t="shared" si="13"/>
        <v>7.6211431143114492</v>
      </c>
    </row>
    <row r="83" spans="1:11" x14ac:dyDescent="0.2">
      <c r="A83">
        <v>22.55</v>
      </c>
      <c r="B83">
        <v>65.599999999999994</v>
      </c>
      <c r="C83">
        <f t="shared" si="11"/>
        <v>1.1500000000000021</v>
      </c>
      <c r="D83">
        <f t="shared" si="12"/>
        <v>0.10351035103510371</v>
      </c>
      <c r="E83">
        <f t="shared" si="14"/>
        <v>4.9505850585058575E-2</v>
      </c>
      <c r="F83">
        <v>5.0310000000000001E-2</v>
      </c>
      <c r="K83">
        <f t="shared" si="13"/>
        <v>6.7902790279028027</v>
      </c>
    </row>
    <row r="84" spans="1:11" x14ac:dyDescent="0.2">
      <c r="A84">
        <v>22.57</v>
      </c>
      <c r="B84">
        <v>55.11</v>
      </c>
      <c r="C84">
        <f t="shared" si="11"/>
        <v>1.1700000000000017</v>
      </c>
      <c r="D84">
        <f t="shared" si="12"/>
        <v>0.10531053105310546</v>
      </c>
      <c r="E84">
        <f t="shared" si="14"/>
        <v>5.0175517551755228E-2</v>
      </c>
      <c r="F84">
        <v>0.18110999999999999</v>
      </c>
      <c r="K84">
        <f t="shared" si="13"/>
        <v>5.8036633663366421</v>
      </c>
    </row>
    <row r="85" spans="1:11" x14ac:dyDescent="0.2">
      <c r="A85">
        <v>22.58</v>
      </c>
      <c r="B85">
        <v>43.7</v>
      </c>
      <c r="C85">
        <f t="shared" si="11"/>
        <v>1.1799999999999997</v>
      </c>
      <c r="D85">
        <f t="shared" si="12"/>
        <v>0.10621062106210619</v>
      </c>
      <c r="E85">
        <f t="shared" si="14"/>
        <v>5.0510351035103498E-2</v>
      </c>
      <c r="F85">
        <v>0.18110999999999999</v>
      </c>
      <c r="K85">
        <f t="shared" si="13"/>
        <v>4.6414041404140409</v>
      </c>
    </row>
    <row r="86" spans="1:11" x14ac:dyDescent="0.2">
      <c r="A86">
        <v>22.6</v>
      </c>
      <c r="B86">
        <v>33.39</v>
      </c>
      <c r="C86">
        <f t="shared" si="11"/>
        <v>1.2000000000000028</v>
      </c>
      <c r="D86">
        <f t="shared" si="12"/>
        <v>0.10801080108010827</v>
      </c>
      <c r="E86">
        <f t="shared" si="14"/>
        <v>5.1180018001800276E-2</v>
      </c>
      <c r="F86">
        <v>0.18110999999999999</v>
      </c>
      <c r="K86">
        <f t="shared" si="13"/>
        <v>3.6064806480648151</v>
      </c>
    </row>
    <row r="87" spans="1:11" x14ac:dyDescent="0.2">
      <c r="A87">
        <v>22.62</v>
      </c>
      <c r="B87">
        <v>25.3</v>
      </c>
      <c r="C87">
        <f t="shared" si="11"/>
        <v>1.2200000000000024</v>
      </c>
      <c r="D87">
        <f t="shared" si="12"/>
        <v>0.10981098109811004</v>
      </c>
      <c r="E87">
        <f t="shared" si="14"/>
        <v>5.1849684968496929E-2</v>
      </c>
      <c r="F87">
        <v>0.18110999999999999</v>
      </c>
      <c r="K87">
        <f t="shared" si="13"/>
        <v>2.7782178217821838</v>
      </c>
    </row>
    <row r="88" spans="1:11" x14ac:dyDescent="0.2">
      <c r="A88">
        <v>22.63</v>
      </c>
      <c r="B88">
        <v>19.579999999999998</v>
      </c>
      <c r="C88">
        <f t="shared" si="11"/>
        <v>1.2300000000000004</v>
      </c>
      <c r="D88">
        <f t="shared" si="12"/>
        <v>0.11071107110711076</v>
      </c>
      <c r="E88">
        <f t="shared" si="14"/>
        <v>5.2184518451845199E-2</v>
      </c>
      <c r="F88">
        <v>0.18253</v>
      </c>
      <c r="K88">
        <f t="shared" si="13"/>
        <v>2.1677227722772283</v>
      </c>
    </row>
    <row r="89" spans="1:11" x14ac:dyDescent="0.2">
      <c r="A89">
        <v>22.65</v>
      </c>
      <c r="B89">
        <v>15.64</v>
      </c>
      <c r="C89">
        <f t="shared" si="11"/>
        <v>1.25</v>
      </c>
      <c r="D89">
        <f t="shared" si="12"/>
        <v>0.11251125112511251</v>
      </c>
      <c r="E89">
        <f t="shared" si="14"/>
        <v>5.2854185418541852E-2</v>
      </c>
      <c r="F89">
        <v>0.18253</v>
      </c>
      <c r="K89">
        <f t="shared" si="13"/>
        <v>1.7596759675967597</v>
      </c>
    </row>
    <row r="90" spans="1:11" x14ac:dyDescent="0.2">
      <c r="A90">
        <v>22.67</v>
      </c>
      <c r="B90">
        <v>12.93</v>
      </c>
      <c r="C90">
        <f t="shared" si="11"/>
        <v>1.2700000000000031</v>
      </c>
      <c r="D90">
        <f t="shared" si="12"/>
        <v>0.11431143114311459</v>
      </c>
      <c r="E90">
        <f t="shared" si="14"/>
        <v>5.3523852385238629E-2</v>
      </c>
      <c r="F90">
        <v>0.18337000000000001</v>
      </c>
      <c r="K90">
        <f t="shared" si="13"/>
        <v>1.4780468046804718</v>
      </c>
    </row>
    <row r="91" spans="1:11" x14ac:dyDescent="0.2">
      <c r="A91">
        <v>22.68</v>
      </c>
      <c r="B91">
        <v>11.05</v>
      </c>
      <c r="C91">
        <f t="shared" si="11"/>
        <v>1.2800000000000011</v>
      </c>
      <c r="D91">
        <f t="shared" si="12"/>
        <v>0.11521152115211532</v>
      </c>
      <c r="E91">
        <f t="shared" si="14"/>
        <v>5.38586858685869E-2</v>
      </c>
      <c r="F91">
        <v>0.18337000000000001</v>
      </c>
      <c r="K91">
        <f t="shared" si="13"/>
        <v>1.2730873087308743</v>
      </c>
    </row>
    <row r="92" spans="1:11" x14ac:dyDescent="0.2">
      <c r="A92">
        <v>22.7</v>
      </c>
      <c r="B92">
        <v>9.99</v>
      </c>
      <c r="C92">
        <f t="shared" si="11"/>
        <v>1.3000000000000007</v>
      </c>
      <c r="D92">
        <f t="shared" si="12"/>
        <v>0.11701170117011708</v>
      </c>
      <c r="E92">
        <f t="shared" si="14"/>
        <v>5.4528352835283553E-2</v>
      </c>
      <c r="F92">
        <v>0.18407999999999999</v>
      </c>
      <c r="K92">
        <f t="shared" si="13"/>
        <v>1.1689468946894697</v>
      </c>
    </row>
    <row r="93" spans="1:11" x14ac:dyDescent="0.2">
      <c r="A93">
        <v>26.07</v>
      </c>
      <c r="B93">
        <v>8.17</v>
      </c>
      <c r="C93">
        <f t="shared" si="11"/>
        <v>4.6700000000000017</v>
      </c>
      <c r="D93">
        <f t="shared" si="12"/>
        <v>0.42034203420342053</v>
      </c>
      <c r="E93">
        <f t="shared" si="14"/>
        <v>0.16736723672367246</v>
      </c>
      <c r="F93">
        <v>0.18407999999999999</v>
      </c>
      <c r="K93">
        <f t="shared" si="13"/>
        <v>3.4341944194419458</v>
      </c>
    </row>
    <row r="94" spans="1:11" x14ac:dyDescent="0.2">
      <c r="A94">
        <v>26.08</v>
      </c>
      <c r="B94">
        <v>10.4</v>
      </c>
      <c r="C94">
        <f t="shared" si="11"/>
        <v>4.68</v>
      </c>
      <c r="D94">
        <f t="shared" si="12"/>
        <v>0.42124212421242124</v>
      </c>
      <c r="E94">
        <f t="shared" si="14"/>
        <v>0.16770207020702071</v>
      </c>
      <c r="F94">
        <v>0.18453</v>
      </c>
      <c r="K94">
        <f t="shared" si="13"/>
        <v>4.380918091809181</v>
      </c>
    </row>
    <row r="95" spans="1:11" x14ac:dyDescent="0.2">
      <c r="A95">
        <v>26.1</v>
      </c>
      <c r="B95">
        <v>12.1</v>
      </c>
      <c r="C95">
        <f t="shared" si="11"/>
        <v>4.7000000000000028</v>
      </c>
      <c r="D95">
        <f t="shared" si="12"/>
        <v>0.42304230423042333</v>
      </c>
      <c r="E95">
        <f t="shared" si="14"/>
        <v>0.16837173717371748</v>
      </c>
      <c r="F95">
        <v>0.18453</v>
      </c>
      <c r="K95">
        <f t="shared" si="13"/>
        <v>5.1188118811881225</v>
      </c>
    </row>
    <row r="96" spans="1:11" x14ac:dyDescent="0.2">
      <c r="A96">
        <v>26.12</v>
      </c>
      <c r="B96">
        <v>13.61</v>
      </c>
      <c r="C96">
        <f t="shared" si="11"/>
        <v>4.7200000000000024</v>
      </c>
      <c r="D96">
        <f t="shared" si="12"/>
        <v>0.42484248424842508</v>
      </c>
      <c r="E96">
        <f t="shared" si="14"/>
        <v>0.16904140414041413</v>
      </c>
      <c r="F96">
        <v>0.18465999999999999</v>
      </c>
      <c r="K96">
        <f t="shared" si="13"/>
        <v>5.7821062106210652</v>
      </c>
    </row>
    <row r="97" spans="1:11" x14ac:dyDescent="0.2">
      <c r="A97">
        <v>26.13</v>
      </c>
      <c r="B97">
        <v>15.45</v>
      </c>
      <c r="C97">
        <f t="shared" si="11"/>
        <v>4.7300000000000004</v>
      </c>
      <c r="D97">
        <f t="shared" si="12"/>
        <v>0.42574257425742579</v>
      </c>
      <c r="E97">
        <f t="shared" si="14"/>
        <v>0.16937623762376239</v>
      </c>
      <c r="F97">
        <v>0.18465999999999999</v>
      </c>
      <c r="K97">
        <f t="shared" si="13"/>
        <v>6.5777227722772285</v>
      </c>
    </row>
    <row r="98" spans="1:11" x14ac:dyDescent="0.2">
      <c r="A98">
        <v>26.15</v>
      </c>
      <c r="B98">
        <v>17.440000000000001</v>
      </c>
      <c r="C98">
        <f t="shared" ref="C98:C129" si="15">A98-21.4</f>
        <v>4.75</v>
      </c>
      <c r="D98">
        <f t="shared" si="12"/>
        <v>0.42754275427542754</v>
      </c>
      <c r="E98">
        <f t="shared" si="14"/>
        <v>0.17004590459045904</v>
      </c>
      <c r="F98">
        <v>0.1855</v>
      </c>
      <c r="K98">
        <f t="shared" si="13"/>
        <v>7.4563456345634567</v>
      </c>
    </row>
    <row r="99" spans="1:11" x14ac:dyDescent="0.2">
      <c r="A99">
        <v>26.17</v>
      </c>
      <c r="B99">
        <v>18.89</v>
      </c>
      <c r="C99">
        <f t="shared" si="15"/>
        <v>4.7700000000000031</v>
      </c>
      <c r="D99">
        <f t="shared" si="12"/>
        <v>0.42934293429342962</v>
      </c>
      <c r="E99">
        <f t="shared" si="14"/>
        <v>0.17071557155715583</v>
      </c>
      <c r="F99">
        <v>0.1855</v>
      </c>
      <c r="K99">
        <f t="shared" si="13"/>
        <v>8.110288028802886</v>
      </c>
    </row>
    <row r="100" spans="1:11" x14ac:dyDescent="0.2">
      <c r="A100">
        <v>26.18</v>
      </c>
      <c r="B100">
        <v>19.64</v>
      </c>
      <c r="C100">
        <f t="shared" si="15"/>
        <v>4.7800000000000011</v>
      </c>
      <c r="D100">
        <f t="shared" si="12"/>
        <v>0.43024302430243039</v>
      </c>
      <c r="E100">
        <f t="shared" si="14"/>
        <v>0.17105040504050412</v>
      </c>
      <c r="F100">
        <v>0.19361999999999999</v>
      </c>
      <c r="K100">
        <f t="shared" si="13"/>
        <v>8.4499729972997333</v>
      </c>
    </row>
    <row r="101" spans="1:11" x14ac:dyDescent="0.2">
      <c r="A101">
        <v>26.2</v>
      </c>
      <c r="B101">
        <v>19.73</v>
      </c>
      <c r="C101">
        <f t="shared" si="15"/>
        <v>4.8000000000000007</v>
      </c>
      <c r="D101">
        <f t="shared" si="12"/>
        <v>0.43204320432043214</v>
      </c>
      <c r="E101">
        <f t="shared" si="14"/>
        <v>0.17172007200720077</v>
      </c>
      <c r="F101">
        <v>0.19361999999999999</v>
      </c>
      <c r="K101">
        <f t="shared" si="13"/>
        <v>8.524212421242126</v>
      </c>
    </row>
    <row r="102" spans="1:11" x14ac:dyDescent="0.2">
      <c r="A102">
        <v>26.22</v>
      </c>
      <c r="B102">
        <v>19.47</v>
      </c>
      <c r="C102">
        <f t="shared" si="15"/>
        <v>4.82</v>
      </c>
      <c r="D102">
        <f t="shared" si="12"/>
        <v>0.43384338433843389</v>
      </c>
      <c r="E102">
        <f t="shared" si="14"/>
        <v>0.17238973897389742</v>
      </c>
      <c r="K102">
        <f t="shared" si="13"/>
        <v>8.4469306930693069</v>
      </c>
    </row>
    <row r="103" spans="1:11" x14ac:dyDescent="0.2">
      <c r="A103">
        <v>26.23</v>
      </c>
      <c r="B103">
        <v>18.77</v>
      </c>
      <c r="C103">
        <f t="shared" si="15"/>
        <v>4.8300000000000018</v>
      </c>
      <c r="D103">
        <f t="shared" si="12"/>
        <v>0.43474347434743493</v>
      </c>
      <c r="E103">
        <f t="shared" si="14"/>
        <v>0.17272457245724582</v>
      </c>
      <c r="K103">
        <f t="shared" si="13"/>
        <v>8.1601350135013533</v>
      </c>
    </row>
    <row r="104" spans="1:11" x14ac:dyDescent="0.2">
      <c r="A104">
        <v>26.25</v>
      </c>
      <c r="B104">
        <v>18.14</v>
      </c>
      <c r="C104">
        <f t="shared" si="15"/>
        <v>4.8500000000000014</v>
      </c>
      <c r="D104">
        <f t="shared" si="12"/>
        <v>0.43654365436543668</v>
      </c>
      <c r="E104">
        <f t="shared" si="14"/>
        <v>0.17339423942394244</v>
      </c>
      <c r="K104">
        <f t="shared" si="13"/>
        <v>7.918901890189022</v>
      </c>
    </row>
    <row r="105" spans="1:11" x14ac:dyDescent="0.2">
      <c r="A105">
        <v>26.27</v>
      </c>
      <c r="B105">
        <v>17.68</v>
      </c>
      <c r="C105">
        <f t="shared" si="15"/>
        <v>4.870000000000001</v>
      </c>
      <c r="D105">
        <f t="shared" si="12"/>
        <v>0.43834383438343844</v>
      </c>
      <c r="E105">
        <f t="shared" si="14"/>
        <v>0.17406390639063909</v>
      </c>
      <c r="K105">
        <f t="shared" si="13"/>
        <v>7.7499189918991913</v>
      </c>
    </row>
    <row r="106" spans="1:11" x14ac:dyDescent="0.2">
      <c r="A106">
        <v>26.28</v>
      </c>
      <c r="B106">
        <v>17.38</v>
      </c>
      <c r="C106">
        <f t="shared" si="15"/>
        <v>4.8800000000000026</v>
      </c>
      <c r="D106">
        <f t="shared" si="12"/>
        <v>0.43924392439243948</v>
      </c>
      <c r="E106">
        <f t="shared" si="14"/>
        <v>0.17439873987398749</v>
      </c>
      <c r="K106">
        <f t="shared" si="13"/>
        <v>7.6340594059405973</v>
      </c>
    </row>
    <row r="107" spans="1:11" x14ac:dyDescent="0.2">
      <c r="A107">
        <v>26.3</v>
      </c>
      <c r="B107">
        <v>16.73</v>
      </c>
      <c r="C107">
        <f t="shared" si="15"/>
        <v>4.9000000000000021</v>
      </c>
      <c r="D107">
        <f t="shared" si="12"/>
        <v>0.44104410441044128</v>
      </c>
      <c r="E107">
        <f t="shared" si="14"/>
        <v>0.17506840684068417</v>
      </c>
      <c r="K107">
        <f t="shared" si="13"/>
        <v>7.3786678667866825</v>
      </c>
    </row>
    <row r="108" spans="1:11" x14ac:dyDescent="0.2">
      <c r="A108">
        <v>26.32</v>
      </c>
      <c r="B108">
        <v>15.11</v>
      </c>
      <c r="C108">
        <f t="shared" si="15"/>
        <v>4.9200000000000017</v>
      </c>
      <c r="D108">
        <f t="shared" si="12"/>
        <v>0.44284428442844304</v>
      </c>
      <c r="E108">
        <f t="shared" si="14"/>
        <v>0.17573807380738082</v>
      </c>
      <c r="K108">
        <f t="shared" si="13"/>
        <v>6.6913771377137738</v>
      </c>
    </row>
    <row r="109" spans="1:11" x14ac:dyDescent="0.2">
      <c r="A109">
        <v>26.33</v>
      </c>
      <c r="B109">
        <v>12.72</v>
      </c>
      <c r="C109">
        <f t="shared" si="15"/>
        <v>4.93</v>
      </c>
      <c r="D109">
        <f t="shared" si="12"/>
        <v>0.44374437443744374</v>
      </c>
      <c r="E109">
        <f t="shared" si="14"/>
        <v>0.17607290729072908</v>
      </c>
      <c r="K109">
        <f t="shared" si="13"/>
        <v>5.6444284428442844</v>
      </c>
    </row>
    <row r="110" spans="1:11" x14ac:dyDescent="0.2">
      <c r="A110">
        <v>26.35</v>
      </c>
      <c r="B110">
        <v>10.46</v>
      </c>
      <c r="C110">
        <f t="shared" si="15"/>
        <v>4.9500000000000028</v>
      </c>
      <c r="D110">
        <f t="shared" si="12"/>
        <v>0.44554455445544583</v>
      </c>
      <c r="E110">
        <f t="shared" si="14"/>
        <v>0.17674257425742584</v>
      </c>
      <c r="K110">
        <f t="shared" si="13"/>
        <v>4.6603960396039641</v>
      </c>
    </row>
    <row r="111" spans="1:11" x14ac:dyDescent="0.2">
      <c r="A111">
        <v>26.37</v>
      </c>
      <c r="B111">
        <v>8.7100000000000009</v>
      </c>
      <c r="C111">
        <f t="shared" si="15"/>
        <v>4.9700000000000024</v>
      </c>
      <c r="D111">
        <f t="shared" si="12"/>
        <v>0.44734473447344758</v>
      </c>
      <c r="E111">
        <f t="shared" si="14"/>
        <v>0.1774122412241225</v>
      </c>
      <c r="K111">
        <f t="shared" si="13"/>
        <v>3.8963726372637288</v>
      </c>
    </row>
    <row r="112" spans="1:11" x14ac:dyDescent="0.2">
      <c r="A112">
        <v>26.38</v>
      </c>
      <c r="B112">
        <v>7.37</v>
      </c>
      <c r="C112">
        <f t="shared" si="15"/>
        <v>4.9800000000000004</v>
      </c>
      <c r="D112">
        <f t="shared" si="12"/>
        <v>0.44824482448244829</v>
      </c>
      <c r="E112">
        <f t="shared" si="14"/>
        <v>0.17774707470747078</v>
      </c>
      <c r="K112">
        <f t="shared" si="13"/>
        <v>3.3035643564356438</v>
      </c>
    </row>
    <row r="113" spans="1:11" x14ac:dyDescent="0.2">
      <c r="A113">
        <v>26.68</v>
      </c>
      <c r="B113">
        <v>6.66</v>
      </c>
      <c r="C113">
        <f t="shared" si="15"/>
        <v>5.2800000000000011</v>
      </c>
      <c r="D113">
        <f t="shared" si="12"/>
        <v>0.47524752475247539</v>
      </c>
      <c r="E113">
        <f t="shared" si="14"/>
        <v>0.18779207920792085</v>
      </c>
      <c r="K113">
        <f t="shared" si="13"/>
        <v>3.1651485148514862</v>
      </c>
    </row>
    <row r="114" spans="1:11" x14ac:dyDescent="0.2">
      <c r="A114">
        <v>26.7</v>
      </c>
      <c r="B114">
        <v>8.25</v>
      </c>
      <c r="C114">
        <f t="shared" si="15"/>
        <v>5.3000000000000007</v>
      </c>
      <c r="D114">
        <f t="shared" si="12"/>
        <v>0.47704770477047714</v>
      </c>
      <c r="E114">
        <f t="shared" si="14"/>
        <v>0.1884617461746175</v>
      </c>
      <c r="K114">
        <f t="shared" si="13"/>
        <v>3.9356435643564365</v>
      </c>
    </row>
    <row r="115" spans="1:11" x14ac:dyDescent="0.2">
      <c r="A115">
        <v>26.72</v>
      </c>
      <c r="B115">
        <v>10.02</v>
      </c>
      <c r="C115">
        <f t="shared" si="15"/>
        <v>5.32</v>
      </c>
      <c r="D115">
        <f t="shared" si="12"/>
        <v>0.47884788478847889</v>
      </c>
      <c r="E115">
        <f t="shared" si="14"/>
        <v>0.18913141314131415</v>
      </c>
      <c r="K115">
        <f t="shared" si="13"/>
        <v>4.7980558055805584</v>
      </c>
    </row>
    <row r="116" spans="1:11" x14ac:dyDescent="0.2">
      <c r="A116">
        <v>26.73</v>
      </c>
      <c r="B116">
        <v>11.67</v>
      </c>
      <c r="C116">
        <f t="shared" si="15"/>
        <v>5.3300000000000018</v>
      </c>
      <c r="D116">
        <f t="shared" si="12"/>
        <v>0.47974797479747994</v>
      </c>
      <c r="E116">
        <f t="shared" si="14"/>
        <v>0.18946624662466255</v>
      </c>
      <c r="K116">
        <f t="shared" si="13"/>
        <v>5.5986588658865912</v>
      </c>
    </row>
    <row r="117" spans="1:11" x14ac:dyDescent="0.2">
      <c r="A117">
        <v>26.75</v>
      </c>
      <c r="B117">
        <v>12.75</v>
      </c>
      <c r="C117">
        <f t="shared" si="15"/>
        <v>5.3500000000000014</v>
      </c>
      <c r="D117">
        <f t="shared" si="12"/>
        <v>0.48154815481548169</v>
      </c>
      <c r="E117">
        <f t="shared" si="14"/>
        <v>0.1901359135913592</v>
      </c>
      <c r="K117">
        <f t="shared" si="13"/>
        <v>6.1397389738973915</v>
      </c>
    </row>
    <row r="118" spans="1:11" x14ac:dyDescent="0.2">
      <c r="A118">
        <v>26.77</v>
      </c>
      <c r="B118">
        <v>13.34</v>
      </c>
      <c r="C118">
        <f t="shared" si="15"/>
        <v>5.370000000000001</v>
      </c>
      <c r="D118">
        <f t="shared" si="12"/>
        <v>0.48334833483348344</v>
      </c>
      <c r="E118">
        <f t="shared" si="14"/>
        <v>0.19080558055805585</v>
      </c>
      <c r="K118">
        <f t="shared" si="13"/>
        <v>6.4478667866786692</v>
      </c>
    </row>
    <row r="119" spans="1:11" x14ac:dyDescent="0.2">
      <c r="A119">
        <v>26.78</v>
      </c>
      <c r="B119">
        <v>13.93</v>
      </c>
      <c r="C119">
        <f t="shared" si="15"/>
        <v>5.3800000000000026</v>
      </c>
      <c r="D119">
        <f t="shared" si="12"/>
        <v>0.48424842484248448</v>
      </c>
      <c r="E119">
        <f t="shared" si="14"/>
        <v>0.19114041404140422</v>
      </c>
      <c r="K119">
        <f t="shared" si="13"/>
        <v>6.745580558055809</v>
      </c>
    </row>
    <row r="120" spans="1:11" x14ac:dyDescent="0.2">
      <c r="A120">
        <v>26.8</v>
      </c>
      <c r="B120">
        <v>14.7</v>
      </c>
      <c r="C120">
        <f t="shared" si="15"/>
        <v>5.4000000000000021</v>
      </c>
      <c r="D120">
        <f t="shared" si="12"/>
        <v>0.48604860486048629</v>
      </c>
      <c r="E120">
        <f t="shared" si="14"/>
        <v>0.1918100810081009</v>
      </c>
      <c r="K120">
        <f t="shared" si="13"/>
        <v>7.144914491449148</v>
      </c>
    </row>
    <row r="121" spans="1:11" x14ac:dyDescent="0.2">
      <c r="A121">
        <v>26.82</v>
      </c>
      <c r="B121">
        <v>15.5</v>
      </c>
      <c r="C121">
        <f t="shared" si="15"/>
        <v>5.4200000000000017</v>
      </c>
      <c r="D121">
        <f t="shared" si="12"/>
        <v>0.48784878487848804</v>
      </c>
      <c r="E121">
        <f t="shared" si="14"/>
        <v>0.19247974797479755</v>
      </c>
      <c r="K121">
        <f t="shared" si="13"/>
        <v>7.5616561656165651</v>
      </c>
    </row>
    <row r="122" spans="1:11" x14ac:dyDescent="0.2">
      <c r="A122">
        <v>26.83</v>
      </c>
      <c r="B122">
        <v>16.260000000000002</v>
      </c>
      <c r="C122">
        <f t="shared" si="15"/>
        <v>5.43</v>
      </c>
      <c r="D122">
        <f t="shared" si="12"/>
        <v>0.48874887488748875</v>
      </c>
      <c r="E122">
        <f t="shared" si="14"/>
        <v>0.19281458145814581</v>
      </c>
      <c r="K122">
        <f t="shared" si="13"/>
        <v>7.9470567056705681</v>
      </c>
    </row>
    <row r="123" spans="1:11" x14ac:dyDescent="0.2">
      <c r="A123">
        <v>26.85</v>
      </c>
      <c r="B123">
        <v>16.760000000000002</v>
      </c>
      <c r="C123">
        <f t="shared" si="15"/>
        <v>5.4500000000000028</v>
      </c>
      <c r="D123">
        <f t="shared" si="12"/>
        <v>0.49054905490549083</v>
      </c>
      <c r="E123">
        <f t="shared" si="14"/>
        <v>0.1934842484248426</v>
      </c>
      <c r="K123">
        <f t="shared" si="13"/>
        <v>8.2216021602160279</v>
      </c>
    </row>
    <row r="124" spans="1:11" x14ac:dyDescent="0.2">
      <c r="A124">
        <v>26.87</v>
      </c>
      <c r="B124">
        <v>16.97</v>
      </c>
      <c r="C124">
        <f t="shared" si="15"/>
        <v>5.4700000000000024</v>
      </c>
      <c r="D124">
        <f t="shared" si="12"/>
        <v>0.49234923492349258</v>
      </c>
      <c r="E124">
        <f t="shared" si="14"/>
        <v>0.19415391539153926</v>
      </c>
      <c r="K124">
        <f t="shared" si="13"/>
        <v>8.3551665166516678</v>
      </c>
    </row>
    <row r="125" spans="1:11" x14ac:dyDescent="0.2">
      <c r="A125">
        <v>26.88</v>
      </c>
      <c r="B125">
        <v>16.63</v>
      </c>
      <c r="C125">
        <f t="shared" si="15"/>
        <v>5.48</v>
      </c>
      <c r="D125">
        <f t="shared" si="12"/>
        <v>0.49324932493249329</v>
      </c>
      <c r="E125">
        <f t="shared" si="14"/>
        <v>0.19448874887488751</v>
      </c>
      <c r="K125">
        <f t="shared" si="13"/>
        <v>8.2027362736273624</v>
      </c>
    </row>
    <row r="126" spans="1:11" x14ac:dyDescent="0.2">
      <c r="A126">
        <v>26.9</v>
      </c>
      <c r="B126">
        <v>15.82</v>
      </c>
      <c r="C126">
        <f t="shared" si="15"/>
        <v>5.5</v>
      </c>
      <c r="D126">
        <f t="shared" si="12"/>
        <v>0.4950495049504951</v>
      </c>
      <c r="E126">
        <f t="shared" si="14"/>
        <v>0.19515841584158419</v>
      </c>
      <c r="K126">
        <f t="shared" si="13"/>
        <v>7.8316831683168324</v>
      </c>
    </row>
    <row r="127" spans="1:11" x14ac:dyDescent="0.2">
      <c r="A127">
        <v>26.92</v>
      </c>
      <c r="B127">
        <v>14.55</v>
      </c>
      <c r="C127">
        <f t="shared" si="15"/>
        <v>5.5200000000000031</v>
      </c>
      <c r="D127">
        <f t="shared" si="12"/>
        <v>0.49684968496849713</v>
      </c>
      <c r="E127">
        <f t="shared" si="14"/>
        <v>0.19582808280828093</v>
      </c>
      <c r="K127">
        <f t="shared" si="13"/>
        <v>7.2291629162916333</v>
      </c>
    </row>
    <row r="128" spans="1:11" x14ac:dyDescent="0.2">
      <c r="A128">
        <v>26.93</v>
      </c>
      <c r="B128">
        <v>13.13</v>
      </c>
      <c r="C128">
        <f t="shared" si="15"/>
        <v>5.5300000000000011</v>
      </c>
      <c r="D128">
        <f t="shared" si="12"/>
        <v>0.49774977497749789</v>
      </c>
      <c r="E128">
        <f t="shared" si="14"/>
        <v>0.19616291629162921</v>
      </c>
      <c r="K128">
        <f t="shared" si="13"/>
        <v>6.5354545454545478</v>
      </c>
    </row>
    <row r="129" spans="1:11" x14ac:dyDescent="0.2">
      <c r="A129">
        <v>26.95</v>
      </c>
      <c r="B129">
        <v>11.9</v>
      </c>
      <c r="C129">
        <f t="shared" si="15"/>
        <v>5.5500000000000007</v>
      </c>
      <c r="D129">
        <f t="shared" si="12"/>
        <v>0.49954995499549965</v>
      </c>
      <c r="E129">
        <f t="shared" si="14"/>
        <v>0.19683258325832587</v>
      </c>
      <c r="K129">
        <f t="shared" si="13"/>
        <v>5.944644464446446</v>
      </c>
    </row>
    <row r="130" spans="1:11" x14ac:dyDescent="0.2">
      <c r="A130">
        <v>26.97</v>
      </c>
      <c r="B130">
        <v>10.95</v>
      </c>
      <c r="C130">
        <f t="shared" ref="C130:C135" si="16">A130-21.4</f>
        <v>5.57</v>
      </c>
      <c r="D130">
        <f t="shared" si="12"/>
        <v>0.50135013501350145</v>
      </c>
      <c r="E130">
        <f t="shared" si="14"/>
        <v>0.19750225022502255</v>
      </c>
      <c r="K130">
        <f t="shared" si="13"/>
        <v>5.4897839783978402</v>
      </c>
    </row>
    <row r="131" spans="1:11" x14ac:dyDescent="0.2">
      <c r="A131">
        <v>26.98</v>
      </c>
      <c r="B131">
        <v>10.29</v>
      </c>
      <c r="C131">
        <f t="shared" si="16"/>
        <v>5.5800000000000018</v>
      </c>
      <c r="D131">
        <f t="shared" ref="D131:D135" si="17">C131/11.11</f>
        <v>0.50225022502250249</v>
      </c>
      <c r="E131">
        <f t="shared" si="14"/>
        <v>0.19783708370837094</v>
      </c>
      <c r="K131">
        <f t="shared" ref="K131:K135" si="18">B131*D131</f>
        <v>5.1681548154815502</v>
      </c>
    </row>
    <row r="132" spans="1:11" x14ac:dyDescent="0.2">
      <c r="A132">
        <v>27</v>
      </c>
      <c r="B132">
        <v>9.73</v>
      </c>
      <c r="C132">
        <f t="shared" si="16"/>
        <v>5.6000000000000014</v>
      </c>
      <c r="D132">
        <f t="shared" si="17"/>
        <v>0.50405040504050425</v>
      </c>
      <c r="E132">
        <f t="shared" si="14"/>
        <v>0.19850675067506759</v>
      </c>
      <c r="K132">
        <f t="shared" si="18"/>
        <v>4.9044104410441065</v>
      </c>
    </row>
    <row r="133" spans="1:11" x14ac:dyDescent="0.2">
      <c r="A133">
        <v>27.02</v>
      </c>
      <c r="B133">
        <v>8.92</v>
      </c>
      <c r="C133">
        <f t="shared" si="16"/>
        <v>5.620000000000001</v>
      </c>
      <c r="D133">
        <f t="shared" si="17"/>
        <v>0.505850585058506</v>
      </c>
      <c r="E133">
        <f t="shared" si="14"/>
        <v>0.19917641764176425</v>
      </c>
      <c r="K133">
        <f t="shared" si="18"/>
        <v>4.5121872187218734</v>
      </c>
    </row>
    <row r="134" spans="1:11" x14ac:dyDescent="0.2">
      <c r="A134">
        <v>27.03</v>
      </c>
      <c r="B134">
        <v>7.87</v>
      </c>
      <c r="C134">
        <f t="shared" si="16"/>
        <v>5.6300000000000026</v>
      </c>
      <c r="D134">
        <f t="shared" si="17"/>
        <v>0.50675067506750704</v>
      </c>
      <c r="E134">
        <f t="shared" si="14"/>
        <v>0.19951125112511262</v>
      </c>
      <c r="K134">
        <f t="shared" si="18"/>
        <v>3.9881278127812805</v>
      </c>
    </row>
    <row r="135" spans="1:11" x14ac:dyDescent="0.2">
      <c r="A135">
        <v>27.05</v>
      </c>
      <c r="B135">
        <v>6.66</v>
      </c>
      <c r="C135">
        <f t="shared" si="16"/>
        <v>5.6500000000000021</v>
      </c>
      <c r="D135">
        <f t="shared" si="17"/>
        <v>0.50855085508550879</v>
      </c>
      <c r="E135">
        <f t="shared" si="14"/>
        <v>0.20018091809180927</v>
      </c>
      <c r="K135">
        <f t="shared" si="18"/>
        <v>3.3869486948694885</v>
      </c>
    </row>
  </sheetData>
  <sortState xmlns:xlrd2="http://schemas.microsoft.com/office/spreadsheetml/2017/richdata2" ref="T1:T114">
    <sortCondition ref="T1"/>
  </sortState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A88A7-CA0A-F040-A17D-D6830711DEE4}">
  <dimension ref="A1:P62"/>
  <sheetViews>
    <sheetView workbookViewId="0">
      <selection activeCell="M17" activeCellId="1" sqref="H3:I17 M3:M17"/>
    </sheetView>
  </sheetViews>
  <sheetFormatPr baseColWidth="10" defaultRowHeight="16" x14ac:dyDescent="0.2"/>
  <sheetData>
    <row r="1" spans="1:16" x14ac:dyDescent="0.2">
      <c r="A1" s="3" t="s">
        <v>1</v>
      </c>
      <c r="B1" s="3" t="s">
        <v>2</v>
      </c>
      <c r="C1" s="5" t="s">
        <v>3</v>
      </c>
      <c r="D1" s="4" t="s">
        <v>4</v>
      </c>
      <c r="E1" s="3" t="s">
        <v>5</v>
      </c>
      <c r="F1" t="s">
        <v>6</v>
      </c>
      <c r="G1" s="3" t="s">
        <v>11</v>
      </c>
      <c r="H1" s="1" t="s">
        <v>7</v>
      </c>
      <c r="I1" s="1" t="s">
        <v>9</v>
      </c>
      <c r="J1" s="3" t="s">
        <v>8</v>
      </c>
      <c r="K1" t="s">
        <v>0</v>
      </c>
      <c r="L1" s="3" t="s">
        <v>12</v>
      </c>
      <c r="M1" s="1" t="s">
        <v>10</v>
      </c>
      <c r="P1" s="2"/>
    </row>
    <row r="2" spans="1:16" x14ac:dyDescent="0.2">
      <c r="A2">
        <v>21.2</v>
      </c>
      <c r="B2">
        <v>7.24</v>
      </c>
      <c r="C2">
        <v>0</v>
      </c>
      <c r="D2">
        <f>C2/11.11</f>
        <v>0</v>
      </c>
      <c r="E2">
        <f>D2*0.372+0.011</f>
        <v>1.0999999999999999E-2</v>
      </c>
      <c r="F2" s="2">
        <v>0</v>
      </c>
      <c r="G2" s="2">
        <v>0</v>
      </c>
      <c r="K2">
        <v>0</v>
      </c>
      <c r="P2" s="2"/>
    </row>
    <row r="3" spans="1:16" x14ac:dyDescent="0.2">
      <c r="A3">
        <v>21.22</v>
      </c>
      <c r="B3">
        <v>14.69</v>
      </c>
      <c r="C3">
        <v>0</v>
      </c>
      <c r="D3">
        <f t="shared" ref="D3:D10" si="0">C3/11.11</f>
        <v>0</v>
      </c>
      <c r="E3">
        <f t="shared" ref="E3:E62" si="1">D3*0.372+0.011</f>
        <v>1.0999999999999999E-2</v>
      </c>
      <c r="F3" s="2">
        <v>0</v>
      </c>
      <c r="G3" s="2">
        <f>G2+0.196/15</f>
        <v>1.3066666666666667E-2</v>
      </c>
      <c r="H3">
        <f>COUNTIFS(F:F,"&lt;="&amp;G3)</f>
        <v>7</v>
      </c>
      <c r="I3">
        <f>J3/SUM($J$3:$J$17)*25</f>
        <v>5.6580798146477882</v>
      </c>
      <c r="J3">
        <f>SUMIFS(B:B,E:E,"&lt;="&amp;G3)</f>
        <v>3247</v>
      </c>
      <c r="K3">
        <v>0</v>
      </c>
      <c r="L3">
        <f>SUMIFS(K:K,E:E,"&lt;="&amp;G3)/J3</f>
        <v>9.8989110490963557E-4</v>
      </c>
      <c r="M3">
        <f>IF(ISERROR(L3),0,L3)</f>
        <v>9.8989110490963557E-4</v>
      </c>
      <c r="P3" s="2"/>
    </row>
    <row r="4" spans="1:16" x14ac:dyDescent="0.2">
      <c r="A4">
        <v>21.23</v>
      </c>
      <c r="B4">
        <v>30.87</v>
      </c>
      <c r="C4">
        <v>0</v>
      </c>
      <c r="D4">
        <f t="shared" si="0"/>
        <v>0</v>
      </c>
      <c r="E4">
        <f t="shared" si="1"/>
        <v>1.0999999999999999E-2</v>
      </c>
      <c r="F4" s="2">
        <v>0</v>
      </c>
      <c r="G4" s="2">
        <f t="shared" ref="G4:G17" si="2">G3+0.196/15</f>
        <v>2.6133333333333335E-2</v>
      </c>
      <c r="H4">
        <f t="shared" ref="H4:H16" si="3">COUNTIFS(F:F,"&lt;="&amp;G4,F:F,"&gt;"&amp;G3)</f>
        <v>10</v>
      </c>
      <c r="I4">
        <f t="shared" ref="I4:I17" si="4">J4/SUM($J$3:$J$17)*25</f>
        <v>13.311769781845909</v>
      </c>
      <c r="J4">
        <f>SUMIFS(B:B,E:E,"&lt;="&amp;G4,E:E,"&gt;"&amp;G3)</f>
        <v>7639.2199999999993</v>
      </c>
      <c r="K4">
        <v>0</v>
      </c>
      <c r="L4">
        <f>SUMIFS(K:K,E:E,"&lt;="&amp;G4,E:E,"&gt;"&amp;G3)/J4</f>
        <v>2.813698014432689E-2</v>
      </c>
      <c r="M4">
        <f t="shared" ref="M4:M17" si="5">IF(ISERROR(L4),0,L4)</f>
        <v>2.813698014432689E-2</v>
      </c>
      <c r="P4" s="2"/>
    </row>
    <row r="5" spans="1:16" x14ac:dyDescent="0.2">
      <c r="A5">
        <v>21.25</v>
      </c>
      <c r="B5">
        <v>61.35</v>
      </c>
      <c r="C5">
        <v>0</v>
      </c>
      <c r="D5">
        <f t="shared" si="0"/>
        <v>0</v>
      </c>
      <c r="E5">
        <f t="shared" si="1"/>
        <v>1.0999999999999999E-2</v>
      </c>
      <c r="F5" s="2">
        <v>0</v>
      </c>
      <c r="G5" s="2">
        <f t="shared" si="2"/>
        <v>3.9199999999999999E-2</v>
      </c>
      <c r="H5">
        <f t="shared" si="3"/>
        <v>8</v>
      </c>
      <c r="I5">
        <f t="shared" si="4"/>
        <v>6.0047787859820438</v>
      </c>
      <c r="J5">
        <f>SUMIFS(B:B,E:E,"&lt;="&amp;G5,E:E,"&gt;"&amp;G4)</f>
        <v>3445.9600000000009</v>
      </c>
      <c r="K5">
        <v>0</v>
      </c>
      <c r="L5">
        <f>SUMIFS(K:K,E:E,"&lt;="&amp;G5,E:E,"&gt;"&amp;G4)/J5</f>
        <v>4.9831643079106563E-2</v>
      </c>
      <c r="M5">
        <f t="shared" si="5"/>
        <v>4.9831643079106563E-2</v>
      </c>
      <c r="P5" s="2"/>
    </row>
    <row r="6" spans="1:16" x14ac:dyDescent="0.2">
      <c r="A6">
        <v>21.27</v>
      </c>
      <c r="B6">
        <v>113.63</v>
      </c>
      <c r="C6">
        <v>0</v>
      </c>
      <c r="D6">
        <f t="shared" si="0"/>
        <v>0</v>
      </c>
      <c r="E6">
        <f t="shared" si="1"/>
        <v>1.0999999999999999E-2</v>
      </c>
      <c r="F6" s="2">
        <v>0</v>
      </c>
      <c r="G6" s="2">
        <f t="shared" si="2"/>
        <v>5.226666666666667E-2</v>
      </c>
      <c r="H6">
        <f t="shared" si="3"/>
        <v>0</v>
      </c>
      <c r="I6">
        <f t="shared" si="4"/>
        <v>2.5371617524259867E-2</v>
      </c>
      <c r="J6">
        <f>SUMIFS(B:B,E:E,"&lt;="&amp;G6,E:E,"&gt;"&amp;G5)</f>
        <v>14.56</v>
      </c>
      <c r="K6">
        <v>0</v>
      </c>
      <c r="L6">
        <f>SUMIFS(K:K,E:E,"&lt;="&amp;G6,E:E,"&gt;"&amp;G5)/J6</f>
        <v>7.6507650765076318E-2</v>
      </c>
      <c r="M6">
        <f t="shared" si="5"/>
        <v>7.6507650765076318E-2</v>
      </c>
      <c r="P6" s="2"/>
    </row>
    <row r="7" spans="1:16" x14ac:dyDescent="0.2">
      <c r="A7">
        <v>21.28</v>
      </c>
      <c r="B7">
        <v>194.45</v>
      </c>
      <c r="C7">
        <v>0</v>
      </c>
      <c r="D7">
        <f t="shared" si="0"/>
        <v>0</v>
      </c>
      <c r="E7">
        <f t="shared" si="1"/>
        <v>1.0999999999999999E-2</v>
      </c>
      <c r="F7" s="2">
        <v>6.9800000000000001E-3</v>
      </c>
      <c r="G7" s="2">
        <f t="shared" si="2"/>
        <v>6.533333333333334E-2</v>
      </c>
      <c r="H7">
        <f t="shared" si="3"/>
        <v>0</v>
      </c>
      <c r="I7">
        <f t="shared" si="4"/>
        <v>0</v>
      </c>
      <c r="J7">
        <f>SUMIFS(B:B,E:E,"&lt;="&amp;G7,E:E,"&gt;"&amp;G6)</f>
        <v>0</v>
      </c>
      <c r="K7">
        <v>0</v>
      </c>
      <c r="L7" t="e">
        <f>SUMIFS(K:K,E:E,"&lt;="&amp;G7,E:E,"&gt;"&amp;G6)/J7</f>
        <v>#DIV/0!</v>
      </c>
      <c r="M7">
        <f t="shared" si="5"/>
        <v>0</v>
      </c>
      <c r="P7" s="2"/>
    </row>
    <row r="8" spans="1:16" x14ac:dyDescent="0.2">
      <c r="A8">
        <v>21.3</v>
      </c>
      <c r="B8">
        <v>297.02999999999997</v>
      </c>
      <c r="C8">
        <v>0</v>
      </c>
      <c r="D8">
        <f t="shared" si="0"/>
        <v>0</v>
      </c>
      <c r="E8">
        <f t="shared" si="1"/>
        <v>1.0999999999999999E-2</v>
      </c>
      <c r="F8" s="2">
        <v>6.9800000000000001E-3</v>
      </c>
      <c r="G8" s="2">
        <f t="shared" si="2"/>
        <v>7.8400000000000011E-2</v>
      </c>
      <c r="H8">
        <f t="shared" si="3"/>
        <v>0</v>
      </c>
      <c r="I8">
        <f t="shared" si="4"/>
        <v>0</v>
      </c>
      <c r="J8">
        <f>SUMIFS(B:B,E:E,"&lt;="&amp;G8,E:E,"&gt;"&amp;G7)</f>
        <v>0</v>
      </c>
      <c r="K8">
        <v>0</v>
      </c>
      <c r="L8" t="e">
        <f>SUMIFS(K:K,E:E,"&lt;="&amp;G8,E:E,"&gt;"&amp;G7)/J8</f>
        <v>#DIV/0!</v>
      </c>
      <c r="M8">
        <f t="shared" si="5"/>
        <v>0</v>
      </c>
      <c r="P8" s="2"/>
    </row>
    <row r="9" spans="1:16" x14ac:dyDescent="0.2">
      <c r="A9">
        <v>21.32</v>
      </c>
      <c r="B9">
        <v>401.12</v>
      </c>
      <c r="C9">
        <v>0</v>
      </c>
      <c r="D9">
        <f t="shared" si="0"/>
        <v>0</v>
      </c>
      <c r="E9">
        <f t="shared" si="1"/>
        <v>1.0999999999999999E-2</v>
      </c>
      <c r="F9" s="2">
        <v>1.7469999999999999E-2</v>
      </c>
      <c r="G9" s="2">
        <f t="shared" si="2"/>
        <v>9.1466666666666682E-2</v>
      </c>
      <c r="H9">
        <f t="shared" si="3"/>
        <v>0</v>
      </c>
      <c r="I9">
        <f t="shared" si="4"/>
        <v>0</v>
      </c>
      <c r="J9">
        <f>SUMIFS(B:B,E:E,"&lt;="&amp;G9,E:E,"&gt;"&amp;G8)</f>
        <v>0</v>
      </c>
      <c r="K9">
        <v>0</v>
      </c>
      <c r="L9" t="e">
        <f>SUMIFS(K:K,E:E,"&lt;="&amp;G9,E:E,"&gt;"&amp;G8)/J9</f>
        <v>#DIV/0!</v>
      </c>
      <c r="M9">
        <f t="shared" si="5"/>
        <v>0</v>
      </c>
      <c r="P9" s="2"/>
    </row>
    <row r="10" spans="1:16" x14ac:dyDescent="0.2">
      <c r="A10">
        <v>21.33</v>
      </c>
      <c r="B10">
        <v>476.93</v>
      </c>
      <c r="C10">
        <v>0</v>
      </c>
      <c r="D10">
        <f t="shared" si="0"/>
        <v>0</v>
      </c>
      <c r="E10">
        <f t="shared" si="1"/>
        <v>1.0999999999999999E-2</v>
      </c>
      <c r="F10" s="2">
        <v>1.7469999999999999E-2</v>
      </c>
      <c r="G10" s="2">
        <f t="shared" si="2"/>
        <v>0.10453333333333335</v>
      </c>
      <c r="H10">
        <f t="shared" si="3"/>
        <v>0</v>
      </c>
      <c r="I10">
        <f t="shared" si="4"/>
        <v>0</v>
      </c>
      <c r="J10">
        <f>SUMIFS(B:B,E:E,"&lt;="&amp;G10,E:E,"&gt;"&amp;G9)</f>
        <v>0</v>
      </c>
      <c r="K10">
        <v>0</v>
      </c>
      <c r="L10" t="e">
        <f>SUMIFS(K:K,E:E,"&lt;="&amp;G10,E:E,"&gt;"&amp;G9)/J10</f>
        <v>#DIV/0!</v>
      </c>
      <c r="M10">
        <f t="shared" si="5"/>
        <v>0</v>
      </c>
      <c r="P10" s="2"/>
    </row>
    <row r="11" spans="1:16" x14ac:dyDescent="0.2">
      <c r="A11">
        <v>21.35</v>
      </c>
      <c r="B11">
        <v>500.95</v>
      </c>
      <c r="C11">
        <f t="shared" ref="C11:C33" si="6">A11-21.35</f>
        <v>0</v>
      </c>
      <c r="D11">
        <f t="shared" ref="D11:D62" si="7">C11/11.11</f>
        <v>0</v>
      </c>
      <c r="E11">
        <f t="shared" si="1"/>
        <v>1.0999999999999999E-2</v>
      </c>
      <c r="F11" s="2">
        <v>1.8159999999999999E-2</v>
      </c>
      <c r="G11" s="2">
        <f t="shared" si="2"/>
        <v>0.11760000000000002</v>
      </c>
      <c r="H11">
        <f t="shared" si="3"/>
        <v>0</v>
      </c>
      <c r="I11">
        <f t="shared" si="4"/>
        <v>0</v>
      </c>
      <c r="J11">
        <f>SUMIFS(B:B,E:E,"&lt;="&amp;G11,E:E,"&gt;"&amp;G10)</f>
        <v>0</v>
      </c>
      <c r="K11">
        <f>B11*D11</f>
        <v>0</v>
      </c>
      <c r="L11" t="e">
        <f>SUMIFS(K:K,E:E,"&lt;="&amp;G11,E:E,"&gt;"&amp;G10)/J11</f>
        <v>#DIV/0!</v>
      </c>
      <c r="M11">
        <f t="shared" si="5"/>
        <v>0</v>
      </c>
      <c r="P11" s="2"/>
    </row>
    <row r="12" spans="1:16" x14ac:dyDescent="0.2">
      <c r="A12">
        <v>21.37</v>
      </c>
      <c r="B12">
        <v>465.77</v>
      </c>
      <c r="C12">
        <f t="shared" si="6"/>
        <v>1.9999999999999574E-2</v>
      </c>
      <c r="D12">
        <f t="shared" si="7"/>
        <v>1.8001800180017619E-3</v>
      </c>
      <c r="E12">
        <f t="shared" si="1"/>
        <v>1.1669666966696655E-2</v>
      </c>
      <c r="F12" s="2">
        <v>1.8159999999999999E-2</v>
      </c>
      <c r="G12" s="2">
        <f t="shared" si="2"/>
        <v>0.13066666666666668</v>
      </c>
      <c r="H12">
        <f t="shared" si="3"/>
        <v>0</v>
      </c>
      <c r="I12">
        <f t="shared" si="4"/>
        <v>0</v>
      </c>
      <c r="J12">
        <f>SUMIFS(B:B,E:E,"&lt;="&amp;G12,E:E,"&gt;"&amp;G11)</f>
        <v>0</v>
      </c>
      <c r="K12">
        <f>B12*D12</f>
        <v>0.83846984698468063</v>
      </c>
      <c r="L12" t="e">
        <f>SUMIFS(K:K,E:E,"&lt;="&amp;G12,E:E,"&gt;"&amp;G11)/J12</f>
        <v>#DIV/0!</v>
      </c>
      <c r="M12">
        <f t="shared" si="5"/>
        <v>0</v>
      </c>
      <c r="P12" s="2"/>
    </row>
    <row r="13" spans="1:16" x14ac:dyDescent="0.2">
      <c r="A13">
        <v>21.38</v>
      </c>
      <c r="B13">
        <v>387.72</v>
      </c>
      <c r="C13">
        <f t="shared" si="6"/>
        <v>2.9999999999997584E-2</v>
      </c>
      <c r="D13">
        <f t="shared" si="7"/>
        <v>2.700270027002483E-3</v>
      </c>
      <c r="E13">
        <f t="shared" si="1"/>
        <v>1.2004500450044923E-2</v>
      </c>
      <c r="F13" s="2">
        <v>1.9570000000000001E-2</v>
      </c>
      <c r="G13" s="2">
        <f t="shared" si="2"/>
        <v>0.14373333333333335</v>
      </c>
      <c r="H13">
        <f t="shared" si="3"/>
        <v>0</v>
      </c>
      <c r="I13">
        <f t="shared" si="4"/>
        <v>0</v>
      </c>
      <c r="J13">
        <f>SUMIFS(B:B,E:E,"&lt;="&amp;G13,E:E,"&gt;"&amp;G12)</f>
        <v>0</v>
      </c>
      <c r="K13">
        <f>B13*D13</f>
        <v>1.0469486948694027</v>
      </c>
      <c r="L13" t="e">
        <f>SUMIFS(K:K,E:E,"&lt;="&amp;G13,E:E,"&gt;"&amp;G12)/J13</f>
        <v>#DIV/0!</v>
      </c>
      <c r="M13">
        <f t="shared" si="5"/>
        <v>0</v>
      </c>
      <c r="P13" s="2"/>
    </row>
    <row r="14" spans="1:16" x14ac:dyDescent="0.2">
      <c r="A14">
        <v>21.4</v>
      </c>
      <c r="B14">
        <v>295.25</v>
      </c>
      <c r="C14">
        <f t="shared" si="6"/>
        <v>4.9999999999997158E-2</v>
      </c>
      <c r="D14">
        <f t="shared" si="7"/>
        <v>4.5004500450042447E-3</v>
      </c>
      <c r="E14">
        <f t="shared" si="1"/>
        <v>1.2674167416741579E-2</v>
      </c>
      <c r="F14" s="2">
        <v>1.9570000000000001E-2</v>
      </c>
      <c r="G14" s="2">
        <f t="shared" si="2"/>
        <v>0.15680000000000002</v>
      </c>
      <c r="H14">
        <f t="shared" si="3"/>
        <v>0</v>
      </c>
      <c r="I14">
        <f t="shared" si="4"/>
        <v>0</v>
      </c>
      <c r="J14">
        <f>SUMIFS(B:B,E:E,"&lt;="&amp;G14,E:E,"&gt;"&amp;G13)</f>
        <v>0</v>
      </c>
      <c r="K14">
        <f>B14*D14</f>
        <v>1.3287578757875032</v>
      </c>
      <c r="L14" t="e">
        <f>SUMIFS(K:K,E:E,"&lt;="&amp;G14,E:E,"&gt;"&amp;G13)/J14</f>
        <v>#DIV/0!</v>
      </c>
      <c r="M14">
        <f t="shared" si="5"/>
        <v>0</v>
      </c>
      <c r="P14" s="2"/>
    </row>
    <row r="15" spans="1:16" x14ac:dyDescent="0.2">
      <c r="A15">
        <v>21.42</v>
      </c>
      <c r="B15">
        <v>213.8</v>
      </c>
      <c r="C15">
        <f t="shared" si="6"/>
        <v>7.0000000000000284E-2</v>
      </c>
      <c r="D15">
        <f t="shared" si="7"/>
        <v>6.3006300630063265E-3</v>
      </c>
      <c r="E15">
        <f t="shared" si="1"/>
        <v>1.3343834383438353E-2</v>
      </c>
      <c r="F15" s="2">
        <v>2.094E-2</v>
      </c>
      <c r="G15" s="2">
        <f t="shared" si="2"/>
        <v>0.16986666666666669</v>
      </c>
      <c r="H15">
        <f t="shared" si="3"/>
        <v>0</v>
      </c>
      <c r="I15">
        <f t="shared" si="4"/>
        <v>0</v>
      </c>
      <c r="J15">
        <f>SUMIFS(B:B,E:E,"&lt;="&amp;G15,E:E,"&gt;"&amp;G14)</f>
        <v>0</v>
      </c>
      <c r="K15">
        <f>B15*D15</f>
        <v>1.3470747074707528</v>
      </c>
      <c r="L15" t="e">
        <f>SUMIFS(K:K,E:E,"&lt;="&amp;G15,E:E,"&gt;"&amp;G14)/J15</f>
        <v>#DIV/0!</v>
      </c>
      <c r="M15">
        <f t="shared" si="5"/>
        <v>0</v>
      </c>
      <c r="P15" s="2"/>
    </row>
    <row r="16" spans="1:16" x14ac:dyDescent="0.2">
      <c r="A16">
        <v>21.43</v>
      </c>
      <c r="B16">
        <v>159.33000000000001</v>
      </c>
      <c r="C16">
        <f t="shared" si="6"/>
        <v>7.9999999999998295E-2</v>
      </c>
      <c r="D16">
        <f t="shared" si="7"/>
        <v>7.2007200720070478E-3</v>
      </c>
      <c r="E16">
        <f t="shared" si="1"/>
        <v>1.367866786678662E-2</v>
      </c>
      <c r="F16" s="2">
        <v>2.094E-2</v>
      </c>
      <c r="G16" s="2">
        <f t="shared" si="2"/>
        <v>0.18293333333333336</v>
      </c>
      <c r="H16">
        <f t="shared" si="3"/>
        <v>0</v>
      </c>
      <c r="I16">
        <f t="shared" si="4"/>
        <v>0</v>
      </c>
      <c r="J16">
        <f>SUMIFS(B:B,E:E,"&lt;="&amp;G16,E:E,"&gt;"&amp;G15)</f>
        <v>0</v>
      </c>
      <c r="K16">
        <f>B16*D16</f>
        <v>1.1472907290728831</v>
      </c>
      <c r="L16" t="e">
        <f>SUMIFS(K:K,E:E,"&lt;="&amp;G16,E:E,"&gt;"&amp;G15)/J16</f>
        <v>#DIV/0!</v>
      </c>
      <c r="M16">
        <f t="shared" si="5"/>
        <v>0</v>
      </c>
      <c r="P16" s="2"/>
    </row>
    <row r="17" spans="1:16" x14ac:dyDescent="0.2">
      <c r="A17">
        <v>21.45</v>
      </c>
      <c r="B17">
        <v>133.58000000000001</v>
      </c>
      <c r="C17">
        <f t="shared" si="6"/>
        <v>9.9999999999997868E-2</v>
      </c>
      <c r="D17">
        <f t="shared" si="7"/>
        <v>9.0009000900088103E-3</v>
      </c>
      <c r="E17">
        <f t="shared" si="1"/>
        <v>1.4348334833483276E-2</v>
      </c>
      <c r="F17" s="2">
        <v>2.2329999999999999E-2</v>
      </c>
      <c r="G17" s="2">
        <f t="shared" si="2"/>
        <v>0.19600000000000004</v>
      </c>
      <c r="H17">
        <f>COUNTIFS(F:F,"&gt;"&amp;G16)</f>
        <v>0</v>
      </c>
      <c r="I17">
        <f t="shared" si="4"/>
        <v>0</v>
      </c>
      <c r="J17">
        <f>SUMIFS(B:B,E:E,"&gt;"&amp;G16)</f>
        <v>0</v>
      </c>
      <c r="K17">
        <f>B17*D17</f>
        <v>1.2023402340233771</v>
      </c>
      <c r="L17" t="e">
        <f>SUMIFS(K:K,E:E,"&gt;"&amp;G16)/J17</f>
        <v>#DIV/0!</v>
      </c>
      <c r="M17">
        <f t="shared" si="5"/>
        <v>0</v>
      </c>
      <c r="P17" s="2"/>
    </row>
    <row r="18" spans="1:16" x14ac:dyDescent="0.2">
      <c r="A18">
        <v>21.47</v>
      </c>
      <c r="B18">
        <v>127.68</v>
      </c>
      <c r="C18">
        <f t="shared" si="6"/>
        <v>0.11999999999999744</v>
      </c>
      <c r="D18">
        <f t="shared" si="7"/>
        <v>1.0801080108010572E-2</v>
      </c>
      <c r="E18">
        <f t="shared" si="1"/>
        <v>1.5018001800179932E-2</v>
      </c>
      <c r="F18" s="2">
        <v>2.2329999999999999E-2</v>
      </c>
      <c r="G18" s="2"/>
      <c r="K18">
        <f>B18*D18</f>
        <v>1.3790819081907899</v>
      </c>
      <c r="P18" s="2"/>
    </row>
    <row r="19" spans="1:16" x14ac:dyDescent="0.2">
      <c r="A19">
        <v>21.48</v>
      </c>
      <c r="B19">
        <v>129.46</v>
      </c>
      <c r="C19">
        <f t="shared" si="6"/>
        <v>0.12999999999999901</v>
      </c>
      <c r="D19">
        <f t="shared" si="7"/>
        <v>1.1701170117011613E-2</v>
      </c>
      <c r="E19">
        <f t="shared" si="1"/>
        <v>1.5352835283528319E-2</v>
      </c>
      <c r="F19" s="2">
        <v>2.9329999999999998E-2</v>
      </c>
      <c r="G19" s="2"/>
      <c r="K19">
        <f>B19*D19</f>
        <v>1.5148334833483235</v>
      </c>
      <c r="P19" s="2"/>
    </row>
    <row r="20" spans="1:16" x14ac:dyDescent="0.2">
      <c r="A20">
        <v>21.5</v>
      </c>
      <c r="B20">
        <v>128.28</v>
      </c>
      <c r="C20">
        <f t="shared" si="6"/>
        <v>0.14999999999999858</v>
      </c>
      <c r="D20">
        <f t="shared" si="7"/>
        <v>1.3501350135013374E-2</v>
      </c>
      <c r="E20">
        <f t="shared" si="1"/>
        <v>1.6022502250224974E-2</v>
      </c>
      <c r="F20" s="2">
        <v>2.9329999999999998E-2</v>
      </c>
      <c r="G20" s="2"/>
      <c r="K20">
        <f>B20*D20</f>
        <v>1.7319531953195157</v>
      </c>
      <c r="P20" s="2"/>
    </row>
    <row r="21" spans="1:16" x14ac:dyDescent="0.2">
      <c r="A21">
        <v>21.52</v>
      </c>
      <c r="B21">
        <v>122.57</v>
      </c>
      <c r="C21">
        <f t="shared" si="6"/>
        <v>0.16999999999999815</v>
      </c>
      <c r="D21">
        <f t="shared" si="7"/>
        <v>1.5301530153015136E-2</v>
      </c>
      <c r="E21">
        <f t="shared" si="1"/>
        <v>1.669216921692163E-2</v>
      </c>
      <c r="F21" s="2">
        <v>2.9350000000000001E-2</v>
      </c>
      <c r="G21" s="2"/>
      <c r="K21">
        <f>B21*D21</f>
        <v>1.8755085508550651</v>
      </c>
    </row>
    <row r="22" spans="1:16" x14ac:dyDescent="0.2">
      <c r="A22">
        <v>21.53</v>
      </c>
      <c r="B22">
        <v>116.34</v>
      </c>
      <c r="C22">
        <f t="shared" si="6"/>
        <v>0.17999999999999972</v>
      </c>
      <c r="D22">
        <f t="shared" si="7"/>
        <v>1.6201620162016178E-2</v>
      </c>
      <c r="E22">
        <f t="shared" si="1"/>
        <v>1.7027002700270018E-2</v>
      </c>
      <c r="F22" s="2">
        <v>2.9350000000000001E-2</v>
      </c>
      <c r="G22" s="2"/>
      <c r="K22">
        <f>B22*D22</f>
        <v>1.8848964896489622</v>
      </c>
    </row>
    <row r="23" spans="1:16" x14ac:dyDescent="0.2">
      <c r="A23">
        <v>21.55</v>
      </c>
      <c r="B23">
        <v>120.87</v>
      </c>
      <c r="C23">
        <f t="shared" si="6"/>
        <v>0.19999999999999929</v>
      </c>
      <c r="D23">
        <f t="shared" si="7"/>
        <v>1.800180018001794E-2</v>
      </c>
      <c r="E23">
        <f t="shared" si="1"/>
        <v>1.7696669666966675E-2</v>
      </c>
      <c r="F23" s="2">
        <v>3.073E-2</v>
      </c>
      <c r="K23">
        <f>B23*D23</f>
        <v>2.1758775877587686</v>
      </c>
    </row>
    <row r="24" spans="1:16" x14ac:dyDescent="0.2">
      <c r="A24">
        <v>21.57</v>
      </c>
      <c r="B24">
        <v>149.82</v>
      </c>
      <c r="C24">
        <f t="shared" si="6"/>
        <v>0.21999999999999886</v>
      </c>
      <c r="D24">
        <f t="shared" si="7"/>
        <v>1.9801980198019702E-2</v>
      </c>
      <c r="E24">
        <f t="shared" si="1"/>
        <v>1.8366336633663327E-2</v>
      </c>
      <c r="F24" s="2">
        <v>3.073E-2</v>
      </c>
      <c r="K24">
        <f>B24*D24</f>
        <v>2.9667326732673116</v>
      </c>
    </row>
    <row r="25" spans="1:16" x14ac:dyDescent="0.2">
      <c r="A25">
        <v>21.58</v>
      </c>
      <c r="B25">
        <v>208.67</v>
      </c>
      <c r="C25">
        <f t="shared" si="6"/>
        <v>0.22999999999999687</v>
      </c>
      <c r="D25">
        <f t="shared" si="7"/>
        <v>2.0702070207020421E-2</v>
      </c>
      <c r="E25">
        <f t="shared" si="1"/>
        <v>1.8701170117011598E-2</v>
      </c>
      <c r="F25" s="2">
        <v>3.1449999999999999E-2</v>
      </c>
      <c r="K25">
        <f>B25*D25</f>
        <v>4.3199009900989509</v>
      </c>
    </row>
    <row r="26" spans="1:16" x14ac:dyDescent="0.2">
      <c r="A26">
        <v>21.6</v>
      </c>
      <c r="B26">
        <v>287.64999999999998</v>
      </c>
      <c r="C26">
        <f t="shared" si="6"/>
        <v>0.25</v>
      </c>
      <c r="D26">
        <f t="shared" si="7"/>
        <v>2.2502250225022502E-2</v>
      </c>
      <c r="E26">
        <f t="shared" si="1"/>
        <v>1.9370837083708368E-2</v>
      </c>
      <c r="F26" s="2">
        <v>3.1449999999999999E-2</v>
      </c>
      <c r="K26">
        <f>B26*D26</f>
        <v>6.4727722772277225</v>
      </c>
    </row>
    <row r="27" spans="1:16" x14ac:dyDescent="0.2">
      <c r="A27">
        <v>21.62</v>
      </c>
      <c r="B27">
        <v>367.44</v>
      </c>
      <c r="C27">
        <f t="shared" si="6"/>
        <v>0.26999999999999957</v>
      </c>
      <c r="D27">
        <f t="shared" si="7"/>
        <v>2.4302430243024264E-2</v>
      </c>
      <c r="E27">
        <f t="shared" si="1"/>
        <v>2.0040504050405025E-2</v>
      </c>
      <c r="K27">
        <f>B27*D27</f>
        <v>8.9296849684968347</v>
      </c>
    </row>
    <row r="28" spans="1:16" x14ac:dyDescent="0.2">
      <c r="A28">
        <v>21.63</v>
      </c>
      <c r="B28">
        <v>434.26</v>
      </c>
      <c r="C28">
        <f t="shared" si="6"/>
        <v>0.27999999999999758</v>
      </c>
      <c r="D28">
        <f t="shared" si="7"/>
        <v>2.5202520252024987E-2</v>
      </c>
      <c r="E28">
        <f t="shared" si="1"/>
        <v>2.0375337533753292E-2</v>
      </c>
      <c r="K28">
        <f>B28*D28</f>
        <v>10.94444644464437</v>
      </c>
    </row>
    <row r="29" spans="1:16" x14ac:dyDescent="0.2">
      <c r="A29">
        <v>21.65</v>
      </c>
      <c r="B29">
        <v>476.32</v>
      </c>
      <c r="C29">
        <f t="shared" si="6"/>
        <v>0.29999999999999716</v>
      </c>
      <c r="D29">
        <f t="shared" si="7"/>
        <v>2.7002700270026748E-2</v>
      </c>
      <c r="E29">
        <f t="shared" si="1"/>
        <v>2.1045004500449951E-2</v>
      </c>
      <c r="K29">
        <f>B29*D29</f>
        <v>12.861926192619141</v>
      </c>
    </row>
    <row r="30" spans="1:16" x14ac:dyDescent="0.2">
      <c r="A30">
        <v>21.67</v>
      </c>
      <c r="B30">
        <v>491.05</v>
      </c>
      <c r="C30">
        <f t="shared" si="6"/>
        <v>0.32000000000000028</v>
      </c>
      <c r="D30">
        <f t="shared" si="7"/>
        <v>2.8802880288028829E-2</v>
      </c>
      <c r="E30">
        <f t="shared" si="1"/>
        <v>2.1714671467146722E-2</v>
      </c>
      <c r="K30">
        <f>B30*D30</f>
        <v>14.143654365436557</v>
      </c>
    </row>
    <row r="31" spans="1:16" x14ac:dyDescent="0.2">
      <c r="A31">
        <v>21.68</v>
      </c>
      <c r="B31">
        <v>487.05</v>
      </c>
      <c r="C31">
        <f t="shared" si="6"/>
        <v>0.32999999999999829</v>
      </c>
      <c r="D31">
        <f t="shared" si="7"/>
        <v>2.9702970297029552E-2</v>
      </c>
      <c r="E31">
        <f t="shared" si="1"/>
        <v>2.2049504950494993E-2</v>
      </c>
      <c r="K31">
        <f>B31*D31</f>
        <v>14.466831683168245</v>
      </c>
    </row>
    <row r="32" spans="1:16" x14ac:dyDescent="0.2">
      <c r="A32">
        <v>21.7</v>
      </c>
      <c r="B32">
        <v>480.15</v>
      </c>
      <c r="C32">
        <f t="shared" si="6"/>
        <v>0.34999999999999787</v>
      </c>
      <c r="D32">
        <f t="shared" si="7"/>
        <v>3.1503150315031314E-2</v>
      </c>
      <c r="E32">
        <f t="shared" si="1"/>
        <v>2.2719171917191649E-2</v>
      </c>
      <c r="K32">
        <f>B32*D32</f>
        <v>15.126237623762284</v>
      </c>
    </row>
    <row r="33" spans="1:11" x14ac:dyDescent="0.2">
      <c r="A33">
        <v>21.72</v>
      </c>
      <c r="B33">
        <v>482.57</v>
      </c>
      <c r="C33">
        <f t="shared" si="6"/>
        <v>0.36999999999999744</v>
      </c>
      <c r="D33">
        <f t="shared" si="7"/>
        <v>3.3303330333033072E-2</v>
      </c>
      <c r="E33">
        <f t="shared" si="1"/>
        <v>2.3388838883888301E-2</v>
      </c>
      <c r="K33">
        <f>B33*D33</f>
        <v>16.071188118811769</v>
      </c>
    </row>
    <row r="34" spans="1:11" x14ac:dyDescent="0.2">
      <c r="A34">
        <v>21.73</v>
      </c>
      <c r="B34">
        <v>497.84</v>
      </c>
      <c r="C34">
        <f t="shared" ref="C34:C62" si="8">A34-21.35</f>
        <v>0.37999999999999901</v>
      </c>
      <c r="D34">
        <f t="shared" si="7"/>
        <v>3.4203420342034115E-2</v>
      </c>
      <c r="E34">
        <f t="shared" si="1"/>
        <v>2.372367236723669E-2</v>
      </c>
      <c r="K34">
        <f>B34*D34</f>
        <v>17.027830783078262</v>
      </c>
    </row>
    <row r="35" spans="1:11" x14ac:dyDescent="0.2">
      <c r="A35">
        <v>21.75</v>
      </c>
      <c r="B35">
        <v>515.48</v>
      </c>
      <c r="C35">
        <f t="shared" si="8"/>
        <v>0.39999999999999858</v>
      </c>
      <c r="D35">
        <f t="shared" si="7"/>
        <v>3.600360036003588E-2</v>
      </c>
      <c r="E35">
        <f t="shared" si="1"/>
        <v>2.4393339333933346E-2</v>
      </c>
      <c r="K35">
        <f>B35*D35</f>
        <v>18.559135913591295</v>
      </c>
    </row>
    <row r="36" spans="1:11" x14ac:dyDescent="0.2">
      <c r="A36">
        <v>21.77</v>
      </c>
      <c r="B36">
        <v>521.72</v>
      </c>
      <c r="C36">
        <f t="shared" si="8"/>
        <v>0.41999999999999815</v>
      </c>
      <c r="D36">
        <f t="shared" si="7"/>
        <v>3.7803780378037638E-2</v>
      </c>
      <c r="E36">
        <f t="shared" si="1"/>
        <v>2.5063006300629999E-2</v>
      </c>
      <c r="K36">
        <f>B36*D36</f>
        <v>19.722988298829797</v>
      </c>
    </row>
    <row r="37" spans="1:11" x14ac:dyDescent="0.2">
      <c r="A37">
        <v>21.78</v>
      </c>
      <c r="B37">
        <v>509.31</v>
      </c>
      <c r="C37">
        <f t="shared" si="8"/>
        <v>0.42999999999999972</v>
      </c>
      <c r="D37">
        <f t="shared" si="7"/>
        <v>3.870387038703868E-2</v>
      </c>
      <c r="E37">
        <f t="shared" si="1"/>
        <v>2.5397839783978388E-2</v>
      </c>
      <c r="K37">
        <f>B37*D37</f>
        <v>19.712268226822669</v>
      </c>
    </row>
    <row r="38" spans="1:11" x14ac:dyDescent="0.2">
      <c r="A38">
        <v>21.8</v>
      </c>
      <c r="B38">
        <v>477.98</v>
      </c>
      <c r="C38">
        <f t="shared" si="8"/>
        <v>0.44999999999999929</v>
      </c>
      <c r="D38">
        <f t="shared" si="7"/>
        <v>4.0504050405040445E-2</v>
      </c>
      <c r="E38">
        <f t="shared" si="1"/>
        <v>2.6067506750675047E-2</v>
      </c>
      <c r="K38">
        <f>B38*D38</f>
        <v>19.360126012601231</v>
      </c>
    </row>
    <row r="39" spans="1:11" x14ac:dyDescent="0.2">
      <c r="A39">
        <v>21.82</v>
      </c>
      <c r="B39">
        <v>434.14</v>
      </c>
      <c r="C39">
        <f t="shared" si="8"/>
        <v>0.46999999999999886</v>
      </c>
      <c r="D39">
        <f t="shared" si="7"/>
        <v>4.2304230423042204E-2</v>
      </c>
      <c r="E39">
        <f t="shared" si="1"/>
        <v>2.67371737173717E-2</v>
      </c>
      <c r="K39">
        <f>B39*D39</f>
        <v>18.365958595859542</v>
      </c>
    </row>
    <row r="40" spans="1:11" x14ac:dyDescent="0.2">
      <c r="A40">
        <v>21.83</v>
      </c>
      <c r="B40">
        <v>387.46</v>
      </c>
      <c r="C40">
        <f t="shared" si="8"/>
        <v>0.47999999999999687</v>
      </c>
      <c r="D40">
        <f t="shared" si="7"/>
        <v>4.3204320432042927E-2</v>
      </c>
      <c r="E40">
        <f t="shared" si="1"/>
        <v>2.7072007200719967E-2</v>
      </c>
      <c r="K40">
        <f>B40*D40</f>
        <v>16.739945994599353</v>
      </c>
    </row>
    <row r="41" spans="1:11" x14ac:dyDescent="0.2">
      <c r="A41">
        <v>21.85</v>
      </c>
      <c r="B41">
        <v>350.41</v>
      </c>
      <c r="C41">
        <f t="shared" si="8"/>
        <v>0.5</v>
      </c>
      <c r="D41">
        <f t="shared" si="7"/>
        <v>4.5004500450045004E-2</v>
      </c>
      <c r="E41">
        <f t="shared" si="1"/>
        <v>2.7741674167416741E-2</v>
      </c>
      <c r="K41">
        <f>B41*D41</f>
        <v>15.770027002700271</v>
      </c>
    </row>
    <row r="42" spans="1:11" x14ac:dyDescent="0.2">
      <c r="A42">
        <v>21.87</v>
      </c>
      <c r="B42">
        <v>328.24</v>
      </c>
      <c r="C42">
        <f t="shared" si="8"/>
        <v>0.51999999999999957</v>
      </c>
      <c r="D42">
        <f t="shared" si="7"/>
        <v>4.6804680468046769E-2</v>
      </c>
      <c r="E42">
        <f t="shared" si="1"/>
        <v>2.8411341134113397E-2</v>
      </c>
      <c r="K42">
        <f>B42*D42</f>
        <v>15.363168316831672</v>
      </c>
    </row>
    <row r="43" spans="1:11" x14ac:dyDescent="0.2">
      <c r="A43">
        <v>21.88</v>
      </c>
      <c r="B43">
        <v>312.2</v>
      </c>
      <c r="C43">
        <f t="shared" si="8"/>
        <v>0.52999999999999758</v>
      </c>
      <c r="D43">
        <f t="shared" si="7"/>
        <v>4.7704770477047492E-2</v>
      </c>
      <c r="E43">
        <f t="shared" si="1"/>
        <v>2.8746174617461668E-2</v>
      </c>
      <c r="K43">
        <f t="shared" ref="K43:K62" si="9">B43*D43</f>
        <v>14.893429342934226</v>
      </c>
    </row>
    <row r="44" spans="1:11" x14ac:dyDescent="0.2">
      <c r="A44">
        <v>21.9</v>
      </c>
      <c r="B44">
        <v>289.33</v>
      </c>
      <c r="C44">
        <f t="shared" si="8"/>
        <v>0.54999999999999716</v>
      </c>
      <c r="D44">
        <f t="shared" si="7"/>
        <v>4.9504950495049251E-2</v>
      </c>
      <c r="E44">
        <f t="shared" si="1"/>
        <v>2.9415841584158321E-2</v>
      </c>
      <c r="K44">
        <f t="shared" si="9"/>
        <v>14.3232673267326</v>
      </c>
    </row>
    <row r="45" spans="1:11" x14ac:dyDescent="0.2">
      <c r="A45">
        <v>21.92</v>
      </c>
      <c r="B45">
        <v>256.10000000000002</v>
      </c>
      <c r="C45">
        <f t="shared" si="8"/>
        <v>0.57000000000000028</v>
      </c>
      <c r="D45">
        <f t="shared" si="7"/>
        <v>5.1305130513051335E-2</v>
      </c>
      <c r="E45">
        <f t="shared" si="1"/>
        <v>3.0085508550855095E-2</v>
      </c>
      <c r="K45">
        <f t="shared" si="9"/>
        <v>13.139243924392447</v>
      </c>
    </row>
    <row r="46" spans="1:11" x14ac:dyDescent="0.2">
      <c r="A46">
        <v>21.93</v>
      </c>
      <c r="B46">
        <v>217.38</v>
      </c>
      <c r="C46">
        <f t="shared" si="8"/>
        <v>0.57999999999999829</v>
      </c>
      <c r="D46">
        <f t="shared" si="7"/>
        <v>5.2205220522052051E-2</v>
      </c>
      <c r="E46">
        <f t="shared" si="1"/>
        <v>3.0420342034203362E-2</v>
      </c>
      <c r="K46">
        <f t="shared" si="9"/>
        <v>11.348370837083674</v>
      </c>
    </row>
    <row r="47" spans="1:11" x14ac:dyDescent="0.2">
      <c r="A47">
        <v>21.95</v>
      </c>
      <c r="B47">
        <v>180.36</v>
      </c>
      <c r="C47">
        <f t="shared" si="8"/>
        <v>0.59999999999999787</v>
      </c>
      <c r="D47">
        <f t="shared" si="7"/>
        <v>5.4005400540053816E-2</v>
      </c>
      <c r="E47">
        <f t="shared" si="1"/>
        <v>3.1090009000900018E-2</v>
      </c>
      <c r="K47">
        <f t="shared" si="9"/>
        <v>9.7404140414041063</v>
      </c>
    </row>
    <row r="48" spans="1:11" x14ac:dyDescent="0.2">
      <c r="A48">
        <v>21.97</v>
      </c>
      <c r="B48">
        <v>147.59</v>
      </c>
      <c r="C48">
        <f t="shared" si="8"/>
        <v>0.61999999999999744</v>
      </c>
      <c r="D48">
        <f t="shared" si="7"/>
        <v>5.5805580558055581E-2</v>
      </c>
      <c r="E48">
        <f t="shared" si="1"/>
        <v>3.1759675967596671E-2</v>
      </c>
      <c r="K48">
        <f t="shared" si="9"/>
        <v>8.2363456345634241</v>
      </c>
    </row>
    <row r="49" spans="1:11" x14ac:dyDescent="0.2">
      <c r="A49">
        <v>21.98</v>
      </c>
      <c r="B49">
        <v>118.79</v>
      </c>
      <c r="C49">
        <f t="shared" si="8"/>
        <v>0.62999999999999901</v>
      </c>
      <c r="D49">
        <f t="shared" si="7"/>
        <v>5.6705670567056617E-2</v>
      </c>
      <c r="E49">
        <f t="shared" si="1"/>
        <v>3.2094509450945059E-2</v>
      </c>
      <c r="K49">
        <f t="shared" si="9"/>
        <v>6.736066606660656</v>
      </c>
    </row>
    <row r="50" spans="1:11" x14ac:dyDescent="0.2">
      <c r="A50">
        <v>22</v>
      </c>
      <c r="B50">
        <v>92.56</v>
      </c>
      <c r="C50">
        <f t="shared" si="8"/>
        <v>0.64999999999999858</v>
      </c>
      <c r="D50">
        <f t="shared" si="7"/>
        <v>5.8505850585058382E-2</v>
      </c>
      <c r="E50">
        <f t="shared" si="1"/>
        <v>3.2764176417641719E-2</v>
      </c>
      <c r="K50">
        <f t="shared" si="9"/>
        <v>5.4153015301530036</v>
      </c>
    </row>
    <row r="51" spans="1:11" x14ac:dyDescent="0.2">
      <c r="A51">
        <v>22.02</v>
      </c>
      <c r="B51">
        <v>69.16</v>
      </c>
      <c r="C51">
        <f t="shared" si="8"/>
        <v>0.66999999999999815</v>
      </c>
      <c r="D51">
        <f t="shared" si="7"/>
        <v>6.030603060306014E-2</v>
      </c>
      <c r="E51">
        <f t="shared" si="1"/>
        <v>3.3433843384338371E-2</v>
      </c>
      <c r="K51">
        <f t="shared" si="9"/>
        <v>4.1707650765076387</v>
      </c>
    </row>
    <row r="52" spans="1:11" x14ac:dyDescent="0.2">
      <c r="A52">
        <v>22.03</v>
      </c>
      <c r="B52">
        <v>50.98</v>
      </c>
      <c r="C52">
        <f t="shared" si="8"/>
        <v>0.67999999999999972</v>
      </c>
      <c r="D52">
        <f t="shared" si="7"/>
        <v>6.1206120612061182E-2</v>
      </c>
      <c r="E52">
        <f t="shared" si="1"/>
        <v>3.376867686768676E-2</v>
      </c>
      <c r="K52">
        <f t="shared" si="9"/>
        <v>3.1202880288028787</v>
      </c>
    </row>
    <row r="53" spans="1:11" x14ac:dyDescent="0.2">
      <c r="A53">
        <v>22.05</v>
      </c>
      <c r="B53">
        <v>38.479999999999997</v>
      </c>
      <c r="C53">
        <f t="shared" si="8"/>
        <v>0.69999999999999929</v>
      </c>
      <c r="D53">
        <f t="shared" si="7"/>
        <v>6.3006300630062947E-2</v>
      </c>
      <c r="E53">
        <f t="shared" si="1"/>
        <v>3.443834383438342E-2</v>
      </c>
      <c r="K53">
        <f t="shared" si="9"/>
        <v>2.424482448244822</v>
      </c>
    </row>
    <row r="54" spans="1:11" x14ac:dyDescent="0.2">
      <c r="A54">
        <v>22.07</v>
      </c>
      <c r="B54">
        <v>30.36</v>
      </c>
      <c r="C54">
        <f t="shared" si="8"/>
        <v>0.71999999999999886</v>
      </c>
      <c r="D54">
        <f t="shared" si="7"/>
        <v>6.4806480648064713E-2</v>
      </c>
      <c r="E54">
        <f t="shared" si="1"/>
        <v>3.5108010801080072E-2</v>
      </c>
      <c r="K54">
        <f t="shared" si="9"/>
        <v>1.9675247524752446</v>
      </c>
    </row>
    <row r="55" spans="1:11" x14ac:dyDescent="0.2">
      <c r="A55">
        <v>22.08</v>
      </c>
      <c r="B55">
        <v>25.65</v>
      </c>
      <c r="C55">
        <f t="shared" si="8"/>
        <v>0.72999999999999687</v>
      </c>
      <c r="D55">
        <f t="shared" si="7"/>
        <v>6.5706570657065422E-2</v>
      </c>
      <c r="E55">
        <f t="shared" si="1"/>
        <v>3.5442844284428336E-2</v>
      </c>
      <c r="K55">
        <f t="shared" si="9"/>
        <v>1.685373537353728</v>
      </c>
    </row>
    <row r="56" spans="1:11" x14ac:dyDescent="0.2">
      <c r="A56">
        <v>22.1</v>
      </c>
      <c r="B56">
        <v>23.38</v>
      </c>
      <c r="C56">
        <f t="shared" si="8"/>
        <v>0.75</v>
      </c>
      <c r="D56">
        <f t="shared" si="7"/>
        <v>6.7506750675067506E-2</v>
      </c>
      <c r="E56">
        <f t="shared" si="1"/>
        <v>3.6112511251125107E-2</v>
      </c>
      <c r="K56">
        <f t="shared" si="9"/>
        <v>1.5783078307830782</v>
      </c>
    </row>
    <row r="57" spans="1:11" x14ac:dyDescent="0.2">
      <c r="A57">
        <v>22.12</v>
      </c>
      <c r="B57">
        <v>21.83</v>
      </c>
      <c r="C57">
        <f t="shared" si="8"/>
        <v>0.76999999999999957</v>
      </c>
      <c r="D57">
        <f t="shared" si="7"/>
        <v>6.9306930693069271E-2</v>
      </c>
      <c r="E57">
        <f t="shared" si="1"/>
        <v>3.6782178217821773E-2</v>
      </c>
      <c r="K57">
        <f t="shared" si="9"/>
        <v>1.5129702970297021</v>
      </c>
    </row>
    <row r="58" spans="1:11" x14ac:dyDescent="0.2">
      <c r="A58">
        <v>22.13</v>
      </c>
      <c r="B58">
        <v>20.65</v>
      </c>
      <c r="C58">
        <f t="shared" si="8"/>
        <v>0.77999999999999758</v>
      </c>
      <c r="D58">
        <f t="shared" si="7"/>
        <v>7.0207020702069994E-2</v>
      </c>
      <c r="E58">
        <f t="shared" si="1"/>
        <v>3.7117011701170037E-2</v>
      </c>
      <c r="K58">
        <f t="shared" si="9"/>
        <v>1.4497749774977453</v>
      </c>
    </row>
    <row r="59" spans="1:11" x14ac:dyDescent="0.2">
      <c r="A59">
        <v>22.15</v>
      </c>
      <c r="B59">
        <v>19.04</v>
      </c>
      <c r="C59">
        <f t="shared" si="8"/>
        <v>0.79999999999999716</v>
      </c>
      <c r="D59">
        <f t="shared" si="7"/>
        <v>7.200720072007176E-2</v>
      </c>
      <c r="E59">
        <f t="shared" si="1"/>
        <v>3.7786678667866697E-2</v>
      </c>
      <c r="K59">
        <f t="shared" si="9"/>
        <v>1.3710171017101662</v>
      </c>
    </row>
    <row r="60" spans="1:11" x14ac:dyDescent="0.2">
      <c r="A60">
        <v>22.17</v>
      </c>
      <c r="B60">
        <v>16.8</v>
      </c>
      <c r="C60">
        <f t="shared" si="8"/>
        <v>0.82000000000000028</v>
      </c>
      <c r="D60">
        <f t="shared" si="7"/>
        <v>7.380738073807383E-2</v>
      </c>
      <c r="E60">
        <f t="shared" si="1"/>
        <v>3.845634563456346E-2</v>
      </c>
      <c r="K60">
        <f t="shared" si="9"/>
        <v>1.2399639963996405</v>
      </c>
    </row>
    <row r="61" spans="1:11" x14ac:dyDescent="0.2">
      <c r="A61">
        <v>22.18</v>
      </c>
      <c r="B61">
        <v>15.07</v>
      </c>
      <c r="C61">
        <f t="shared" si="8"/>
        <v>0.82999999999999829</v>
      </c>
      <c r="D61">
        <f t="shared" si="7"/>
        <v>7.4707470747074553E-2</v>
      </c>
      <c r="E61">
        <f t="shared" si="1"/>
        <v>3.8791179117911731E-2</v>
      </c>
      <c r="K61">
        <f t="shared" si="9"/>
        <v>1.1258415841584135</v>
      </c>
    </row>
    <row r="62" spans="1:11" x14ac:dyDescent="0.2">
      <c r="A62">
        <v>22.2</v>
      </c>
      <c r="B62">
        <v>14.56</v>
      </c>
      <c r="C62">
        <f t="shared" si="8"/>
        <v>0.84999999999999787</v>
      </c>
      <c r="D62">
        <f t="shared" si="7"/>
        <v>7.6507650765076318E-2</v>
      </c>
      <c r="E62">
        <f t="shared" si="1"/>
        <v>3.9460846084608391E-2</v>
      </c>
      <c r="K62">
        <f t="shared" si="9"/>
        <v>1.1139513951395112</v>
      </c>
    </row>
  </sheetData>
  <sortState xmlns:xlrd2="http://schemas.microsoft.com/office/spreadsheetml/2017/richdata2" ref="T1:T71">
    <sortCondition ref="T1"/>
  </sortState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9DEB-5F5D-AE4F-B9C9-340A82D20360}">
  <dimension ref="A1:M104"/>
  <sheetViews>
    <sheetView workbookViewId="0">
      <selection activeCell="M17" activeCellId="1" sqref="H3:I17 M3:M17"/>
    </sheetView>
  </sheetViews>
  <sheetFormatPr baseColWidth="10" defaultRowHeight="16" x14ac:dyDescent="0.2"/>
  <sheetData>
    <row r="1" spans="1:13" x14ac:dyDescent="0.2">
      <c r="A1" s="3" t="s">
        <v>1</v>
      </c>
      <c r="B1" s="3" t="s">
        <v>2</v>
      </c>
      <c r="C1" s="5" t="s">
        <v>3</v>
      </c>
      <c r="D1" s="4" t="s">
        <v>4</v>
      </c>
      <c r="E1" s="3" t="s">
        <v>5</v>
      </c>
      <c r="F1" t="s">
        <v>6</v>
      </c>
      <c r="G1" s="3" t="s">
        <v>11</v>
      </c>
      <c r="H1" s="1" t="s">
        <v>7</v>
      </c>
      <c r="I1" s="1" t="s">
        <v>9</v>
      </c>
      <c r="J1" s="3" t="s">
        <v>8</v>
      </c>
      <c r="K1" t="s">
        <v>0</v>
      </c>
      <c r="L1" s="3" t="s">
        <v>12</v>
      </c>
      <c r="M1" s="1" t="s">
        <v>10</v>
      </c>
    </row>
    <row r="2" spans="1:13" x14ac:dyDescent="0.2">
      <c r="A2" s="2">
        <v>21.1</v>
      </c>
      <c r="B2" s="2">
        <v>5.63</v>
      </c>
      <c r="C2">
        <v>0</v>
      </c>
      <c r="D2">
        <f>C2/11.11</f>
        <v>0</v>
      </c>
      <c r="E2">
        <f>D2*0.372+0.011</f>
        <v>1.0999999999999999E-2</v>
      </c>
      <c r="F2">
        <v>0</v>
      </c>
      <c r="G2" s="2">
        <v>0</v>
      </c>
      <c r="K2">
        <v>0</v>
      </c>
    </row>
    <row r="3" spans="1:13" x14ac:dyDescent="0.2">
      <c r="A3" s="2">
        <v>21.12</v>
      </c>
      <c r="B3" s="2">
        <v>15.38</v>
      </c>
      <c r="C3">
        <v>0</v>
      </c>
      <c r="D3">
        <f t="shared" ref="D3:D10" si="0">C3/11.11</f>
        <v>0</v>
      </c>
      <c r="E3">
        <f t="shared" ref="E3:E10" si="1">D3*0.372+0.011</f>
        <v>1.0999999999999999E-2</v>
      </c>
      <c r="F3">
        <v>0</v>
      </c>
      <c r="G3" s="2">
        <f>G2+0.196/15</f>
        <v>1.3066666666666667E-2</v>
      </c>
      <c r="H3">
        <f>COUNTIFS(F:F,"&lt;="&amp;G3)</f>
        <v>7</v>
      </c>
      <c r="I3">
        <f>J3/SUM($J$3:$J$17)*25</f>
        <v>7.5232638886374588</v>
      </c>
      <c r="J3">
        <f>SUMIFS(B:B,E:E,"&lt;="&amp;G3)</f>
        <v>4155.8599999999997</v>
      </c>
      <c r="K3">
        <v>0</v>
      </c>
      <c r="L3">
        <f>SUMIFS(K:K,E:E,"&lt;="&amp;G3)/J3</f>
        <v>9.2336621976530861E-4</v>
      </c>
      <c r="M3">
        <f>IF(ISERROR(L3),0,L3)</f>
        <v>9.2336621976530861E-4</v>
      </c>
    </row>
    <row r="4" spans="1:13" x14ac:dyDescent="0.2">
      <c r="A4" s="2">
        <v>21.13</v>
      </c>
      <c r="B4" s="2">
        <v>37.01</v>
      </c>
      <c r="C4">
        <v>0</v>
      </c>
      <c r="D4">
        <f t="shared" si="0"/>
        <v>0</v>
      </c>
      <c r="E4">
        <f t="shared" si="1"/>
        <v>1.0999999999999999E-2</v>
      </c>
      <c r="F4">
        <v>0</v>
      </c>
      <c r="G4" s="2">
        <f t="shared" ref="G4:G17" si="2">G3+0.196/15</f>
        <v>2.6133333333333335E-2</v>
      </c>
      <c r="H4">
        <f t="shared" ref="H4:H16" si="3">COUNTIFS(F:F,"&lt;="&amp;G4,F:F,"&gt;"&amp;G3)</f>
        <v>2</v>
      </c>
      <c r="I4">
        <f t="shared" ref="I4:I17" si="4">J4/SUM($J$3:$J$17)*25</f>
        <v>6.0328254174683185</v>
      </c>
      <c r="J4">
        <f>SUMIFS(B:B,E:E,"&lt;="&amp;G4,E:E,"&gt;"&amp;G3)</f>
        <v>3332.5400000000004</v>
      </c>
      <c r="K4">
        <v>0</v>
      </c>
      <c r="L4">
        <f>SUMIFS(K:K,E:E,"&lt;="&amp;G4,E:E,"&gt;"&amp;G3)/J4</f>
        <v>2.6044699988732326E-2</v>
      </c>
      <c r="M4">
        <f t="shared" ref="M4:M17" si="5">IF(ISERROR(L4),0,L4)</f>
        <v>2.6044699988732326E-2</v>
      </c>
    </row>
    <row r="5" spans="1:13" x14ac:dyDescent="0.2">
      <c r="A5" s="2">
        <v>21.15</v>
      </c>
      <c r="B5" s="2">
        <v>82.46</v>
      </c>
      <c r="C5">
        <v>0</v>
      </c>
      <c r="D5">
        <f t="shared" si="0"/>
        <v>0</v>
      </c>
      <c r="E5">
        <f t="shared" si="1"/>
        <v>1.0999999999999999E-2</v>
      </c>
      <c r="F5">
        <v>0</v>
      </c>
      <c r="G5" s="2">
        <f t="shared" si="2"/>
        <v>3.9199999999999999E-2</v>
      </c>
      <c r="H5">
        <f t="shared" si="3"/>
        <v>8</v>
      </c>
      <c r="I5">
        <f t="shared" si="4"/>
        <v>6.0562504208897447</v>
      </c>
      <c r="J5">
        <f>SUMIFS(B:B,E:E,"&lt;="&amp;G5,E:E,"&gt;"&amp;G4)</f>
        <v>3345.4800000000005</v>
      </c>
      <c r="K5">
        <v>0</v>
      </c>
      <c r="L5">
        <f>SUMIFS(K:K,E:E,"&lt;="&amp;G5,E:E,"&gt;"&amp;G4)/J5</f>
        <v>4.8474464362394484E-2</v>
      </c>
      <c r="M5">
        <f t="shared" si="5"/>
        <v>4.8474464362394484E-2</v>
      </c>
    </row>
    <row r="6" spans="1:13" x14ac:dyDescent="0.2">
      <c r="A6" s="2">
        <v>21.17</v>
      </c>
      <c r="B6" s="2">
        <v>159.97</v>
      </c>
      <c r="C6">
        <v>0</v>
      </c>
      <c r="D6">
        <f t="shared" si="0"/>
        <v>0</v>
      </c>
      <c r="E6">
        <f t="shared" si="1"/>
        <v>1.0999999999999999E-2</v>
      </c>
      <c r="F6">
        <v>0</v>
      </c>
      <c r="G6" s="2">
        <f t="shared" si="2"/>
        <v>5.226666666666667E-2</v>
      </c>
      <c r="H6">
        <f t="shared" si="3"/>
        <v>0</v>
      </c>
      <c r="I6">
        <f t="shared" si="4"/>
        <v>0</v>
      </c>
      <c r="J6">
        <f>SUMIFS(B:B,E:E,"&lt;="&amp;G6,E:E,"&gt;"&amp;G5)</f>
        <v>0</v>
      </c>
      <c r="K6">
        <v>0</v>
      </c>
      <c r="L6" t="e">
        <f>SUMIFS(K:K,E:E,"&lt;="&amp;G6,E:E,"&gt;"&amp;G5)/J6</f>
        <v>#DIV/0!</v>
      </c>
      <c r="M6">
        <f t="shared" si="5"/>
        <v>0</v>
      </c>
    </row>
    <row r="7" spans="1:13" x14ac:dyDescent="0.2">
      <c r="A7" s="2">
        <v>21.18</v>
      </c>
      <c r="B7" s="2">
        <v>271.69</v>
      </c>
      <c r="C7">
        <v>0</v>
      </c>
      <c r="D7">
        <f t="shared" si="0"/>
        <v>0</v>
      </c>
      <c r="E7">
        <f t="shared" si="1"/>
        <v>1.0999999999999999E-2</v>
      </c>
      <c r="F7">
        <v>8.3899999999999999E-3</v>
      </c>
      <c r="G7" s="2">
        <f t="shared" si="2"/>
        <v>6.533333333333334E-2</v>
      </c>
      <c r="H7">
        <f t="shared" si="3"/>
        <v>0</v>
      </c>
      <c r="I7">
        <f t="shared" si="4"/>
        <v>0</v>
      </c>
      <c r="J7">
        <f>SUMIFS(B:B,E:E,"&lt;="&amp;G7,E:E,"&gt;"&amp;G6)</f>
        <v>0</v>
      </c>
      <c r="K7">
        <v>0</v>
      </c>
      <c r="L7" t="e">
        <f>SUMIFS(K:K,E:E,"&lt;="&amp;G7,E:E,"&gt;"&amp;G6)/J7</f>
        <v>#DIV/0!</v>
      </c>
      <c r="M7">
        <f t="shared" si="5"/>
        <v>0</v>
      </c>
    </row>
    <row r="8" spans="1:13" x14ac:dyDescent="0.2">
      <c r="A8" s="2">
        <v>21.2</v>
      </c>
      <c r="B8" s="2">
        <v>407.57</v>
      </c>
      <c r="C8">
        <v>0</v>
      </c>
      <c r="D8">
        <f t="shared" si="0"/>
        <v>0</v>
      </c>
      <c r="E8">
        <f t="shared" si="1"/>
        <v>1.0999999999999999E-2</v>
      </c>
      <c r="F8">
        <v>8.3899999999999999E-3</v>
      </c>
      <c r="G8" s="2">
        <f t="shared" si="2"/>
        <v>7.8400000000000011E-2</v>
      </c>
      <c r="H8">
        <f t="shared" si="3"/>
        <v>0</v>
      </c>
      <c r="I8">
        <f t="shared" si="4"/>
        <v>0</v>
      </c>
      <c r="J8">
        <f>SUMIFS(B:B,E:E,"&lt;="&amp;G8,E:E,"&gt;"&amp;G7)</f>
        <v>0</v>
      </c>
      <c r="K8">
        <v>0</v>
      </c>
      <c r="L8" t="e">
        <f>SUMIFS(K:K,E:E,"&lt;="&amp;G8,E:E,"&gt;"&amp;G7)/J8</f>
        <v>#DIV/0!</v>
      </c>
      <c r="M8">
        <f t="shared" si="5"/>
        <v>0</v>
      </c>
    </row>
    <row r="9" spans="1:13" x14ac:dyDescent="0.2">
      <c r="A9" s="2">
        <v>21.22</v>
      </c>
      <c r="B9" s="2">
        <v>537.6</v>
      </c>
      <c r="C9">
        <v>0</v>
      </c>
      <c r="D9">
        <f t="shared" si="0"/>
        <v>0</v>
      </c>
      <c r="E9">
        <f t="shared" si="1"/>
        <v>1.0999999999999999E-2</v>
      </c>
      <c r="F9">
        <v>2.308E-2</v>
      </c>
      <c r="G9" s="2">
        <f t="shared" si="2"/>
        <v>9.1466666666666682E-2</v>
      </c>
      <c r="H9">
        <f t="shared" si="3"/>
        <v>0</v>
      </c>
      <c r="I9">
        <f t="shared" si="4"/>
        <v>0</v>
      </c>
      <c r="J9">
        <f>SUMIFS(B:B,E:E,"&lt;="&amp;G9,E:E,"&gt;"&amp;G8)</f>
        <v>0</v>
      </c>
      <c r="K9">
        <v>0</v>
      </c>
      <c r="L9" t="e">
        <f>SUMIFS(K:K,E:E,"&lt;="&amp;G9,E:E,"&gt;"&amp;G8)/J9</f>
        <v>#DIV/0!</v>
      </c>
      <c r="M9">
        <f t="shared" si="5"/>
        <v>0</v>
      </c>
    </row>
    <row r="10" spans="1:13" x14ac:dyDescent="0.2">
      <c r="A10" s="2">
        <v>21.23</v>
      </c>
      <c r="B10" s="2">
        <v>622.14</v>
      </c>
      <c r="C10">
        <v>0</v>
      </c>
      <c r="D10">
        <f t="shared" si="0"/>
        <v>0</v>
      </c>
      <c r="E10">
        <f t="shared" si="1"/>
        <v>1.0999999999999999E-2</v>
      </c>
      <c r="F10">
        <v>2.308E-2</v>
      </c>
      <c r="G10" s="2">
        <f t="shared" si="2"/>
        <v>0.10453333333333335</v>
      </c>
      <c r="H10">
        <f t="shared" si="3"/>
        <v>2</v>
      </c>
      <c r="I10">
        <f t="shared" si="4"/>
        <v>1.5507388470553647</v>
      </c>
      <c r="J10">
        <f>SUMIFS(B:B,E:E,"&lt;="&amp;G10,E:E,"&gt;"&amp;G9)</f>
        <v>856.63000000000011</v>
      </c>
      <c r="K10">
        <v>0</v>
      </c>
      <c r="L10">
        <f>SUMIFS(K:K,E:E,"&lt;="&amp;G10,E:E,"&gt;"&amp;G9)/J10</f>
        <v>0.24147654016887163</v>
      </c>
      <c r="M10">
        <f t="shared" si="5"/>
        <v>0.24147654016887163</v>
      </c>
    </row>
    <row r="11" spans="1:13" x14ac:dyDescent="0.2">
      <c r="A11" s="2">
        <v>21.25</v>
      </c>
      <c r="B11" s="2">
        <v>634.29999999999995</v>
      </c>
      <c r="C11">
        <f t="shared" ref="C11:C33" si="6">A11-21.25</f>
        <v>0</v>
      </c>
      <c r="D11">
        <f t="shared" ref="D11:D66" si="7">C11/11.11</f>
        <v>0</v>
      </c>
      <c r="E11">
        <f>D11*0.372+0.011</f>
        <v>1.0999999999999999E-2</v>
      </c>
      <c r="F11">
        <v>3.3590000000000002E-2</v>
      </c>
      <c r="G11" s="2">
        <f t="shared" si="2"/>
        <v>0.11760000000000002</v>
      </c>
      <c r="H11">
        <f t="shared" si="3"/>
        <v>6</v>
      </c>
      <c r="I11">
        <f t="shared" si="4"/>
        <v>3.6058031734905724</v>
      </c>
      <c r="J11">
        <f>SUMIFS(B:B,E:E,"&lt;="&amp;G11,E:E,"&gt;"&amp;G10)</f>
        <v>1991.8500000000006</v>
      </c>
      <c r="K11">
        <f>B11*D11</f>
        <v>0</v>
      </c>
      <c r="L11">
        <f>SUMIFS(K:K,E:E,"&lt;="&amp;G11,E:E,"&gt;"&amp;G10)/J11</f>
        <v>0.26842530928294273</v>
      </c>
      <c r="M11">
        <f t="shared" si="5"/>
        <v>0.26842530928294273</v>
      </c>
    </row>
    <row r="12" spans="1:13" x14ac:dyDescent="0.2">
      <c r="A12" s="2">
        <v>21.27</v>
      </c>
      <c r="B12" s="2">
        <v>573.29999999999995</v>
      </c>
      <c r="C12">
        <f t="shared" si="6"/>
        <v>1.9999999999999574E-2</v>
      </c>
      <c r="D12">
        <f t="shared" si="7"/>
        <v>1.8001800180017619E-3</v>
      </c>
      <c r="E12">
        <f t="shared" ref="E12:E75" si="8">D12*0.372+0.011</f>
        <v>1.1669666966696655E-2</v>
      </c>
      <c r="F12">
        <v>3.3590000000000002E-2</v>
      </c>
      <c r="G12" s="2">
        <f t="shared" si="2"/>
        <v>0.13066666666666668</v>
      </c>
      <c r="H12">
        <f t="shared" si="3"/>
        <v>0</v>
      </c>
      <c r="I12">
        <f t="shared" si="4"/>
        <v>0.23111825245853915</v>
      </c>
      <c r="J12">
        <f>SUMIFS(B:B,E:E,"&lt;="&amp;G12,E:E,"&gt;"&amp;G11)</f>
        <v>127.67</v>
      </c>
      <c r="K12">
        <f>B12*D12</f>
        <v>1.03204320432041</v>
      </c>
      <c r="L12">
        <f>SUMIFS(K:K,E:E,"&lt;="&amp;G12,E:E,"&gt;"&amp;G11)/J12</f>
        <v>0.289797257316395</v>
      </c>
      <c r="M12">
        <f t="shared" si="5"/>
        <v>0.289797257316395</v>
      </c>
    </row>
    <row r="13" spans="1:13" x14ac:dyDescent="0.2">
      <c r="A13" s="2">
        <v>21.28</v>
      </c>
      <c r="B13" s="2">
        <v>463.66</v>
      </c>
      <c r="C13">
        <f t="shared" si="6"/>
        <v>3.0000000000001137E-2</v>
      </c>
      <c r="D13">
        <f t="shared" si="7"/>
        <v>2.7002700270028026E-3</v>
      </c>
      <c r="E13">
        <f t="shared" si="8"/>
        <v>1.2004500450045042E-2</v>
      </c>
      <c r="F13">
        <v>3.3590000000000002E-2</v>
      </c>
      <c r="G13" s="2">
        <f t="shared" si="2"/>
        <v>0.14373333333333335</v>
      </c>
      <c r="H13">
        <f t="shared" si="3"/>
        <v>0</v>
      </c>
      <c r="I13">
        <f t="shared" si="4"/>
        <v>0</v>
      </c>
      <c r="J13">
        <f>SUMIFS(B:B,E:E,"&lt;="&amp;G13,E:E,"&gt;"&amp;G12)</f>
        <v>0</v>
      </c>
      <c r="K13">
        <f>B13*D13</f>
        <v>1.2520072007201195</v>
      </c>
      <c r="L13" t="e">
        <f>SUMIFS(K:K,E:E,"&lt;="&amp;G13,E:E,"&gt;"&amp;G12)/J13</f>
        <v>#DIV/0!</v>
      </c>
      <c r="M13">
        <f t="shared" si="5"/>
        <v>0</v>
      </c>
    </row>
    <row r="14" spans="1:13" x14ac:dyDescent="0.2">
      <c r="A14" s="2">
        <v>21.3</v>
      </c>
      <c r="B14" s="2">
        <v>345.15</v>
      </c>
      <c r="C14">
        <f t="shared" si="6"/>
        <v>5.0000000000000711E-2</v>
      </c>
      <c r="D14">
        <f t="shared" si="7"/>
        <v>4.5004500450045648E-3</v>
      </c>
      <c r="E14">
        <f t="shared" si="8"/>
        <v>1.2674167416741697E-2</v>
      </c>
      <c r="F14">
        <v>3.3590000000000002E-2</v>
      </c>
      <c r="G14" s="2">
        <f t="shared" si="2"/>
        <v>0.15680000000000002</v>
      </c>
      <c r="H14">
        <f t="shared" si="3"/>
        <v>0</v>
      </c>
      <c r="I14">
        <f t="shared" si="4"/>
        <v>0</v>
      </c>
      <c r="J14">
        <f>SUMIFS(B:B,E:E,"&lt;="&amp;G14,E:E,"&gt;"&amp;G13)</f>
        <v>0</v>
      </c>
      <c r="K14">
        <f>B14*D14</f>
        <v>1.5533303330333255</v>
      </c>
      <c r="L14" t="e">
        <f>SUMIFS(K:K,E:E,"&lt;="&amp;G14,E:E,"&gt;"&amp;G13)/J14</f>
        <v>#DIV/0!</v>
      </c>
      <c r="M14">
        <f t="shared" si="5"/>
        <v>0</v>
      </c>
    </row>
    <row r="15" spans="1:13" x14ac:dyDescent="0.2">
      <c r="A15" s="2">
        <v>21.32</v>
      </c>
      <c r="B15" s="2">
        <v>250.08</v>
      </c>
      <c r="C15">
        <f t="shared" si="6"/>
        <v>7.0000000000000284E-2</v>
      </c>
      <c r="D15">
        <f t="shared" si="7"/>
        <v>6.3006300630063265E-3</v>
      </c>
      <c r="E15">
        <f t="shared" si="8"/>
        <v>1.3343834383438353E-2</v>
      </c>
      <c r="F15">
        <v>3.7760000000000002E-2</v>
      </c>
      <c r="G15" s="2">
        <f t="shared" si="2"/>
        <v>0.16986666666666669</v>
      </c>
      <c r="H15">
        <f t="shared" si="3"/>
        <v>0</v>
      </c>
      <c r="I15">
        <f t="shared" si="4"/>
        <v>0</v>
      </c>
      <c r="J15">
        <f>SUMIFS(B:B,E:E,"&lt;="&amp;G15,E:E,"&gt;"&amp;G14)</f>
        <v>0</v>
      </c>
      <c r="K15">
        <f>B15*D15</f>
        <v>1.5756615661566222</v>
      </c>
      <c r="L15" t="e">
        <f>SUMIFS(K:K,E:E,"&lt;="&amp;G15,E:E,"&gt;"&amp;G14)/J15</f>
        <v>#DIV/0!</v>
      </c>
      <c r="M15">
        <f t="shared" si="5"/>
        <v>0</v>
      </c>
    </row>
    <row r="16" spans="1:13" x14ac:dyDescent="0.2">
      <c r="A16" s="2">
        <v>21.33</v>
      </c>
      <c r="B16" s="2">
        <v>188.89</v>
      </c>
      <c r="C16">
        <f t="shared" si="6"/>
        <v>7.9999999999998295E-2</v>
      </c>
      <c r="D16">
        <f t="shared" si="7"/>
        <v>7.2007200720070478E-3</v>
      </c>
      <c r="E16">
        <f t="shared" si="8"/>
        <v>1.367866786678662E-2</v>
      </c>
      <c r="F16">
        <v>3.7760000000000002E-2</v>
      </c>
      <c r="G16" s="2">
        <f t="shared" si="2"/>
        <v>0.18293333333333336</v>
      </c>
      <c r="H16">
        <f t="shared" si="3"/>
        <v>0</v>
      </c>
      <c r="I16">
        <f t="shared" si="4"/>
        <v>0</v>
      </c>
      <c r="J16">
        <f>SUMIFS(B:B,E:E,"&lt;="&amp;G16,E:E,"&gt;"&amp;G15)</f>
        <v>0</v>
      </c>
      <c r="K16">
        <f>B16*D16</f>
        <v>1.3601440144014112</v>
      </c>
      <c r="L16" t="e">
        <f>SUMIFS(K:K,E:E,"&lt;="&amp;G16,E:E,"&gt;"&amp;G15)/J16</f>
        <v>#DIV/0!</v>
      </c>
      <c r="M16">
        <f t="shared" si="5"/>
        <v>0</v>
      </c>
    </row>
    <row r="17" spans="1:13" x14ac:dyDescent="0.2">
      <c r="A17" s="2">
        <v>21.35</v>
      </c>
      <c r="B17" s="2">
        <v>156.59</v>
      </c>
      <c r="C17">
        <f t="shared" si="6"/>
        <v>0.10000000000000142</v>
      </c>
      <c r="D17">
        <f t="shared" si="7"/>
        <v>9.0009000900091295E-3</v>
      </c>
      <c r="E17">
        <f t="shared" si="8"/>
        <v>1.4348334833483396E-2</v>
      </c>
      <c r="F17">
        <v>3.7760000000000002E-2</v>
      </c>
      <c r="G17" s="2">
        <f t="shared" si="2"/>
        <v>0.19600000000000004</v>
      </c>
      <c r="H17">
        <f>COUNTIFS(F:F,"&gt;"&amp;G16)</f>
        <v>0</v>
      </c>
      <c r="I17">
        <f t="shared" si="4"/>
        <v>0</v>
      </c>
      <c r="J17">
        <f>SUMIFS(B:B,E:E,"&gt;"&amp;G16)</f>
        <v>0</v>
      </c>
      <c r="K17">
        <f>B17*D17</f>
        <v>1.4094509450945296</v>
      </c>
      <c r="L17" t="e">
        <f>SUMIFS(K:K,E:E,"&gt;"&amp;G16)/J17</f>
        <v>#DIV/0!</v>
      </c>
      <c r="M17">
        <f t="shared" si="5"/>
        <v>0</v>
      </c>
    </row>
    <row r="18" spans="1:13" x14ac:dyDescent="0.2">
      <c r="A18" s="2">
        <v>21.37</v>
      </c>
      <c r="B18" s="2">
        <v>140.05000000000001</v>
      </c>
      <c r="C18">
        <f t="shared" si="6"/>
        <v>0.12000000000000099</v>
      </c>
      <c r="D18">
        <f t="shared" si="7"/>
        <v>1.0801080108010891E-2</v>
      </c>
      <c r="E18">
        <f t="shared" si="8"/>
        <v>1.501800180018005E-2</v>
      </c>
      <c r="F18">
        <v>3.7760000000000002E-2</v>
      </c>
      <c r="G18" s="2"/>
      <c r="K18">
        <f>B18*D18</f>
        <v>1.5126912691269254</v>
      </c>
    </row>
    <row r="19" spans="1:13" x14ac:dyDescent="0.2">
      <c r="A19" s="2">
        <v>21.38</v>
      </c>
      <c r="B19" s="2">
        <v>125.46</v>
      </c>
      <c r="C19">
        <f t="shared" si="6"/>
        <v>0.12999999999999901</v>
      </c>
      <c r="D19">
        <f t="shared" si="7"/>
        <v>1.1701170117011613E-2</v>
      </c>
      <c r="E19">
        <f t="shared" si="8"/>
        <v>1.5352835283528319E-2</v>
      </c>
      <c r="F19">
        <v>0.10211000000000001</v>
      </c>
      <c r="G19" s="2"/>
      <c r="K19">
        <f>B19*D19</f>
        <v>1.4680288028802768</v>
      </c>
    </row>
    <row r="20" spans="1:13" x14ac:dyDescent="0.2">
      <c r="A20" s="2">
        <v>21.4</v>
      </c>
      <c r="B20" s="2">
        <v>105.52</v>
      </c>
      <c r="C20">
        <f t="shared" si="6"/>
        <v>0.14999999999999858</v>
      </c>
      <c r="D20">
        <f t="shared" si="7"/>
        <v>1.3501350135013374E-2</v>
      </c>
      <c r="E20">
        <f t="shared" si="8"/>
        <v>1.6022502250224974E-2</v>
      </c>
      <c r="F20">
        <v>0.10211000000000001</v>
      </c>
      <c r="G20" s="2"/>
      <c r="K20">
        <f>B20*D20</f>
        <v>1.4246624662466112</v>
      </c>
    </row>
    <row r="21" spans="1:13" x14ac:dyDescent="0.2">
      <c r="A21" s="2">
        <v>21.42</v>
      </c>
      <c r="B21" s="2">
        <v>81.459999999999994</v>
      </c>
      <c r="C21">
        <f t="shared" si="6"/>
        <v>0.17000000000000171</v>
      </c>
      <c r="D21">
        <f t="shared" si="7"/>
        <v>1.5301530153015455E-2</v>
      </c>
      <c r="E21">
        <f t="shared" si="8"/>
        <v>1.6692169216921748E-2</v>
      </c>
      <c r="F21">
        <v>0.10775</v>
      </c>
      <c r="G21" s="2"/>
      <c r="K21">
        <f>B21*D21</f>
        <v>1.2464626462646389</v>
      </c>
    </row>
    <row r="22" spans="1:13" x14ac:dyDescent="0.2">
      <c r="A22" s="2">
        <v>21.43</v>
      </c>
      <c r="B22" s="2">
        <v>58.12</v>
      </c>
      <c r="C22">
        <f t="shared" si="6"/>
        <v>0.17999999999999972</v>
      </c>
      <c r="D22">
        <f t="shared" si="7"/>
        <v>1.6201620162016178E-2</v>
      </c>
      <c r="E22">
        <f t="shared" si="8"/>
        <v>1.7027002700270018E-2</v>
      </c>
      <c r="F22">
        <v>0.10775</v>
      </c>
      <c r="G22" s="2"/>
      <c r="K22">
        <f>B22*D22</f>
        <v>0.94163816381638021</v>
      </c>
    </row>
    <row r="23" spans="1:13" x14ac:dyDescent="0.2">
      <c r="A23" s="2">
        <v>21.45</v>
      </c>
      <c r="B23" s="2">
        <v>39.44</v>
      </c>
      <c r="C23">
        <f t="shared" si="6"/>
        <v>0.19999999999999929</v>
      </c>
      <c r="D23">
        <f t="shared" si="7"/>
        <v>1.800180018001794E-2</v>
      </c>
      <c r="E23">
        <f t="shared" si="8"/>
        <v>1.7696669666966675E-2</v>
      </c>
      <c r="F23">
        <v>0.10782</v>
      </c>
      <c r="K23">
        <f>B23*D23</f>
        <v>0.70999099909990748</v>
      </c>
    </row>
    <row r="24" spans="1:13" x14ac:dyDescent="0.2">
      <c r="A24" s="2">
        <v>21.47</v>
      </c>
      <c r="B24" s="2">
        <v>27.73</v>
      </c>
      <c r="C24">
        <f t="shared" si="6"/>
        <v>0.21999999999999886</v>
      </c>
      <c r="D24">
        <f t="shared" si="7"/>
        <v>1.9801980198019702E-2</v>
      </c>
      <c r="E24">
        <f t="shared" si="8"/>
        <v>1.8366336633663327E-2</v>
      </c>
      <c r="F24">
        <v>0.10782</v>
      </c>
      <c r="K24">
        <f>B24*D24</f>
        <v>0.54910891089108638</v>
      </c>
    </row>
    <row r="25" spans="1:13" x14ac:dyDescent="0.2">
      <c r="A25" s="2">
        <v>21.48</v>
      </c>
      <c r="B25" s="2">
        <v>23.25</v>
      </c>
      <c r="C25">
        <f t="shared" si="6"/>
        <v>0.23000000000000043</v>
      </c>
      <c r="D25">
        <f t="shared" si="7"/>
        <v>2.070207020702074E-2</v>
      </c>
      <c r="E25">
        <f t="shared" si="8"/>
        <v>1.8701170117011716E-2</v>
      </c>
      <c r="F25">
        <v>0.10845</v>
      </c>
      <c r="K25">
        <f>B25*D25</f>
        <v>0.4813231323132322</v>
      </c>
    </row>
    <row r="26" spans="1:13" x14ac:dyDescent="0.2">
      <c r="A26" s="2">
        <v>21.5</v>
      </c>
      <c r="B26" s="2">
        <v>26.94</v>
      </c>
      <c r="C26">
        <f t="shared" si="6"/>
        <v>0.25</v>
      </c>
      <c r="D26">
        <f t="shared" si="7"/>
        <v>2.2502250225022502E-2</v>
      </c>
      <c r="E26">
        <f t="shared" si="8"/>
        <v>1.9370837083708368E-2</v>
      </c>
      <c r="F26">
        <v>0.10845</v>
      </c>
      <c r="K26">
        <f>B26*D26</f>
        <v>0.60621062106210621</v>
      </c>
    </row>
    <row r="27" spans="1:13" x14ac:dyDescent="0.2">
      <c r="A27" s="2">
        <v>21.52</v>
      </c>
      <c r="B27" s="2">
        <v>39.25</v>
      </c>
      <c r="C27">
        <f t="shared" si="6"/>
        <v>0.26999999999999957</v>
      </c>
      <c r="D27">
        <f t="shared" si="7"/>
        <v>2.4302430243024264E-2</v>
      </c>
      <c r="E27">
        <f t="shared" si="8"/>
        <v>2.0040504050405025E-2</v>
      </c>
      <c r="K27">
        <f>B27*D27</f>
        <v>0.95387038703870231</v>
      </c>
    </row>
    <row r="28" spans="1:13" x14ac:dyDescent="0.2">
      <c r="A28" s="2">
        <v>21.53</v>
      </c>
      <c r="B28" s="2">
        <v>58.19</v>
      </c>
      <c r="C28">
        <f t="shared" si="6"/>
        <v>0.28000000000000114</v>
      </c>
      <c r="D28">
        <f t="shared" si="7"/>
        <v>2.5202520252025306E-2</v>
      </c>
      <c r="E28">
        <f t="shared" si="8"/>
        <v>2.0375337533753413E-2</v>
      </c>
      <c r="K28">
        <f>B28*D28</f>
        <v>1.4665346534653525</v>
      </c>
    </row>
    <row r="29" spans="1:13" x14ac:dyDescent="0.2">
      <c r="A29" s="2">
        <v>21.55</v>
      </c>
      <c r="B29" s="2">
        <v>82.36</v>
      </c>
      <c r="C29">
        <f t="shared" si="6"/>
        <v>0.30000000000000071</v>
      </c>
      <c r="D29">
        <f t="shared" si="7"/>
        <v>2.7002700270027068E-2</v>
      </c>
      <c r="E29">
        <f t="shared" si="8"/>
        <v>2.1045004500450069E-2</v>
      </c>
      <c r="K29">
        <f>B29*D29</f>
        <v>2.2239423942394292</v>
      </c>
    </row>
    <row r="30" spans="1:13" x14ac:dyDescent="0.2">
      <c r="A30" s="2">
        <v>21.57</v>
      </c>
      <c r="B30" s="2">
        <v>111.46</v>
      </c>
      <c r="C30">
        <f t="shared" si="6"/>
        <v>0.32000000000000028</v>
      </c>
      <c r="D30">
        <f t="shared" si="7"/>
        <v>2.8802880288028829E-2</v>
      </c>
      <c r="E30">
        <f t="shared" si="8"/>
        <v>2.1714671467146722E-2</v>
      </c>
      <c r="K30">
        <f>B30*D30</f>
        <v>3.210369036903693</v>
      </c>
    </row>
    <row r="31" spans="1:13" x14ac:dyDescent="0.2">
      <c r="A31" s="2">
        <v>21.58</v>
      </c>
      <c r="B31" s="2">
        <v>143.16999999999999</v>
      </c>
      <c r="C31">
        <f t="shared" si="6"/>
        <v>0.32999999999999829</v>
      </c>
      <c r="D31">
        <f t="shared" si="7"/>
        <v>2.9702970297029552E-2</v>
      </c>
      <c r="E31">
        <f t="shared" si="8"/>
        <v>2.2049504950494993E-2</v>
      </c>
      <c r="K31">
        <f>B31*D31</f>
        <v>4.2525742574257208</v>
      </c>
    </row>
    <row r="32" spans="1:13" x14ac:dyDescent="0.2">
      <c r="A32" s="2">
        <v>21.6</v>
      </c>
      <c r="B32" s="2">
        <v>171.04</v>
      </c>
      <c r="C32">
        <f t="shared" si="6"/>
        <v>0.35000000000000142</v>
      </c>
      <c r="D32">
        <f t="shared" si="7"/>
        <v>3.1503150315031633E-2</v>
      </c>
      <c r="E32">
        <f t="shared" si="8"/>
        <v>2.2719171917191767E-2</v>
      </c>
      <c r="K32">
        <f>B32*D32</f>
        <v>5.3882988298830101</v>
      </c>
    </row>
    <row r="33" spans="1:11" x14ac:dyDescent="0.2">
      <c r="A33" s="2">
        <v>21.62</v>
      </c>
      <c r="B33" s="2">
        <v>191.43</v>
      </c>
      <c r="C33">
        <f t="shared" si="6"/>
        <v>0.37000000000000099</v>
      </c>
      <c r="D33">
        <f t="shared" si="7"/>
        <v>3.3303330333033392E-2</v>
      </c>
      <c r="E33">
        <f t="shared" si="8"/>
        <v>2.3388838883888423E-2</v>
      </c>
      <c r="K33">
        <f>B33*D33</f>
        <v>6.3752565256525822</v>
      </c>
    </row>
    <row r="34" spans="1:11" x14ac:dyDescent="0.2">
      <c r="A34" s="2">
        <v>21.63</v>
      </c>
      <c r="B34" s="2">
        <v>205.78</v>
      </c>
      <c r="C34">
        <f t="shared" ref="C34:C65" si="9">A34-21.25</f>
        <v>0.37999999999999901</v>
      </c>
      <c r="D34">
        <f t="shared" si="7"/>
        <v>3.4203420342034115E-2</v>
      </c>
      <c r="E34">
        <f t="shared" si="8"/>
        <v>2.372367236723669E-2</v>
      </c>
      <c r="K34">
        <f t="shared" ref="K34:K65" si="10">B34*D34</f>
        <v>7.0383798379837801</v>
      </c>
    </row>
    <row r="35" spans="1:11" x14ac:dyDescent="0.2">
      <c r="A35" s="2">
        <v>21.65</v>
      </c>
      <c r="B35" s="2">
        <v>222.69</v>
      </c>
      <c r="C35">
        <f t="shared" si="9"/>
        <v>0.39999999999999858</v>
      </c>
      <c r="D35">
        <f t="shared" si="7"/>
        <v>3.600360036003588E-2</v>
      </c>
      <c r="E35">
        <f t="shared" si="8"/>
        <v>2.4393339333933346E-2</v>
      </c>
      <c r="K35">
        <f t="shared" si="10"/>
        <v>8.0176417641763909</v>
      </c>
    </row>
    <row r="36" spans="1:11" x14ac:dyDescent="0.2">
      <c r="A36" s="2">
        <v>21.67</v>
      </c>
      <c r="B36" s="2">
        <v>251.91</v>
      </c>
      <c r="C36">
        <f t="shared" si="9"/>
        <v>0.42000000000000171</v>
      </c>
      <c r="D36">
        <f t="shared" si="7"/>
        <v>3.7803780378037957E-2</v>
      </c>
      <c r="E36">
        <f t="shared" si="8"/>
        <v>2.5063006300630117E-2</v>
      </c>
      <c r="K36">
        <f t="shared" si="10"/>
        <v>9.5231503150315415</v>
      </c>
    </row>
    <row r="37" spans="1:11" x14ac:dyDescent="0.2">
      <c r="A37" s="2">
        <v>21.68</v>
      </c>
      <c r="B37" s="2">
        <v>293.31</v>
      </c>
      <c r="C37">
        <f t="shared" si="9"/>
        <v>0.42999999999999972</v>
      </c>
      <c r="D37">
        <f t="shared" si="7"/>
        <v>3.870387038703868E-2</v>
      </c>
      <c r="E37">
        <f t="shared" si="8"/>
        <v>2.5397839783978388E-2</v>
      </c>
      <c r="K37">
        <f t="shared" si="10"/>
        <v>11.352232223222316</v>
      </c>
    </row>
    <row r="38" spans="1:11" x14ac:dyDescent="0.2">
      <c r="A38" s="2">
        <v>21.7</v>
      </c>
      <c r="B38" s="2">
        <v>338.42</v>
      </c>
      <c r="C38">
        <f t="shared" si="9"/>
        <v>0.44999999999999929</v>
      </c>
      <c r="D38">
        <f t="shared" si="7"/>
        <v>4.0504050405040445E-2</v>
      </c>
      <c r="E38">
        <f t="shared" si="8"/>
        <v>2.6067506750675047E-2</v>
      </c>
      <c r="K38">
        <f t="shared" si="10"/>
        <v>13.707380738073788</v>
      </c>
    </row>
    <row r="39" spans="1:11" x14ac:dyDescent="0.2">
      <c r="A39" s="2">
        <v>21.72</v>
      </c>
      <c r="B39" s="2">
        <v>378.11</v>
      </c>
      <c r="C39">
        <f t="shared" si="9"/>
        <v>0.46999999999999886</v>
      </c>
      <c r="D39">
        <f t="shared" si="7"/>
        <v>4.2304230423042204E-2</v>
      </c>
      <c r="E39">
        <f t="shared" si="8"/>
        <v>2.67371737173717E-2</v>
      </c>
      <c r="K39">
        <f t="shared" si="10"/>
        <v>15.995652565256488</v>
      </c>
    </row>
    <row r="40" spans="1:11" x14ac:dyDescent="0.2">
      <c r="A40" s="2">
        <v>21.73</v>
      </c>
      <c r="B40" s="2">
        <v>406.63</v>
      </c>
      <c r="C40">
        <f t="shared" si="9"/>
        <v>0.48000000000000043</v>
      </c>
      <c r="D40">
        <f t="shared" si="7"/>
        <v>4.3204320432043246E-2</v>
      </c>
      <c r="E40">
        <f t="shared" si="8"/>
        <v>2.7072007200720085E-2</v>
      </c>
      <c r="K40">
        <f t="shared" si="10"/>
        <v>17.568172817281745</v>
      </c>
    </row>
    <row r="41" spans="1:11" x14ac:dyDescent="0.2">
      <c r="A41" s="2">
        <v>21.75</v>
      </c>
      <c r="B41" s="2">
        <v>417.3</v>
      </c>
      <c r="C41">
        <f t="shared" si="9"/>
        <v>0.5</v>
      </c>
      <c r="D41">
        <f t="shared" si="7"/>
        <v>4.5004500450045004E-2</v>
      </c>
      <c r="E41">
        <f t="shared" si="8"/>
        <v>2.7741674167416741E-2</v>
      </c>
      <c r="K41">
        <f t="shared" si="10"/>
        <v>18.780378037803782</v>
      </c>
    </row>
    <row r="42" spans="1:11" x14ac:dyDescent="0.2">
      <c r="A42" s="2">
        <v>21.77</v>
      </c>
      <c r="B42" s="2">
        <v>404.67</v>
      </c>
      <c r="C42">
        <f t="shared" si="9"/>
        <v>0.51999999999999957</v>
      </c>
      <c r="D42">
        <f t="shared" si="7"/>
        <v>4.6804680468046769E-2</v>
      </c>
      <c r="E42">
        <f t="shared" si="8"/>
        <v>2.8411341134113397E-2</v>
      </c>
      <c r="K42">
        <f t="shared" si="10"/>
        <v>18.940450045004486</v>
      </c>
    </row>
    <row r="43" spans="1:11" x14ac:dyDescent="0.2">
      <c r="A43" s="2">
        <v>21.78</v>
      </c>
      <c r="B43" s="2">
        <v>370.75</v>
      </c>
      <c r="C43">
        <f t="shared" si="9"/>
        <v>0.53000000000000114</v>
      </c>
      <c r="D43">
        <f t="shared" si="7"/>
        <v>4.7704770477047811E-2</v>
      </c>
      <c r="E43">
        <f t="shared" si="8"/>
        <v>2.8746174617461786E-2</v>
      </c>
      <c r="K43">
        <f t="shared" si="10"/>
        <v>17.686543654365476</v>
      </c>
    </row>
    <row r="44" spans="1:11" x14ac:dyDescent="0.2">
      <c r="A44" s="2">
        <v>21.8</v>
      </c>
      <c r="B44" s="2">
        <v>323.20999999999998</v>
      </c>
      <c r="C44">
        <f t="shared" si="9"/>
        <v>0.55000000000000071</v>
      </c>
      <c r="D44">
        <f t="shared" si="7"/>
        <v>4.950495049504957E-2</v>
      </c>
      <c r="E44">
        <f t="shared" si="8"/>
        <v>2.9415841584158438E-2</v>
      </c>
      <c r="K44">
        <f t="shared" si="10"/>
        <v>16.00049504950497</v>
      </c>
    </row>
    <row r="45" spans="1:11" x14ac:dyDescent="0.2">
      <c r="A45" s="2">
        <v>21.82</v>
      </c>
      <c r="B45" s="2">
        <v>271.01</v>
      </c>
      <c r="C45">
        <f t="shared" si="9"/>
        <v>0.57000000000000028</v>
      </c>
      <c r="D45">
        <f t="shared" si="7"/>
        <v>5.1305130513051335E-2</v>
      </c>
      <c r="E45">
        <f t="shared" si="8"/>
        <v>3.0085508550855095E-2</v>
      </c>
      <c r="K45">
        <f t="shared" si="10"/>
        <v>13.904203420342041</v>
      </c>
    </row>
    <row r="46" spans="1:11" x14ac:dyDescent="0.2">
      <c r="A46" s="2">
        <v>21.83</v>
      </c>
      <c r="B46" s="2">
        <v>218.62</v>
      </c>
      <c r="C46">
        <f t="shared" si="9"/>
        <v>0.57999999999999829</v>
      </c>
      <c r="D46">
        <f t="shared" si="7"/>
        <v>5.2205220522052051E-2</v>
      </c>
      <c r="E46">
        <f t="shared" si="8"/>
        <v>3.0420342034203362E-2</v>
      </c>
      <c r="K46">
        <f t="shared" si="10"/>
        <v>11.413105310531019</v>
      </c>
    </row>
    <row r="47" spans="1:11" x14ac:dyDescent="0.2">
      <c r="A47" s="2">
        <v>21.85</v>
      </c>
      <c r="B47" s="2">
        <v>166.12</v>
      </c>
      <c r="C47">
        <f t="shared" si="9"/>
        <v>0.60000000000000142</v>
      </c>
      <c r="D47">
        <f t="shared" si="7"/>
        <v>5.4005400540054135E-2</v>
      </c>
      <c r="E47">
        <f t="shared" si="8"/>
        <v>3.1090009000900136E-2</v>
      </c>
      <c r="K47">
        <f t="shared" si="10"/>
        <v>8.9713771377137927</v>
      </c>
    </row>
    <row r="48" spans="1:11" x14ac:dyDescent="0.2">
      <c r="A48" s="2">
        <v>21.87</v>
      </c>
      <c r="B48" s="2">
        <v>117.24</v>
      </c>
      <c r="C48">
        <f t="shared" si="9"/>
        <v>0.62000000000000099</v>
      </c>
      <c r="D48">
        <f t="shared" si="7"/>
        <v>5.5805580558055901E-2</v>
      </c>
      <c r="E48">
        <f t="shared" si="8"/>
        <v>3.1759675967596795E-2</v>
      </c>
      <c r="K48">
        <f t="shared" si="10"/>
        <v>6.5426462646264731</v>
      </c>
    </row>
    <row r="49" spans="1:11" x14ac:dyDescent="0.2">
      <c r="A49" s="2">
        <v>21.88</v>
      </c>
      <c r="B49" s="2">
        <v>81.05</v>
      </c>
      <c r="C49">
        <f t="shared" si="9"/>
        <v>0.62999999999999901</v>
      </c>
      <c r="D49">
        <f t="shared" si="7"/>
        <v>5.6705670567056617E-2</v>
      </c>
      <c r="E49">
        <f t="shared" si="8"/>
        <v>3.2094509450945059E-2</v>
      </c>
      <c r="K49">
        <f t="shared" si="10"/>
        <v>4.5959945994599387</v>
      </c>
    </row>
    <row r="50" spans="1:11" x14ac:dyDescent="0.2">
      <c r="A50" s="2">
        <v>21.9</v>
      </c>
      <c r="B50" s="2">
        <v>56.11</v>
      </c>
      <c r="C50">
        <f t="shared" si="9"/>
        <v>0.64999999999999858</v>
      </c>
      <c r="D50">
        <f t="shared" si="7"/>
        <v>5.8505850585058382E-2</v>
      </c>
      <c r="E50">
        <f t="shared" si="8"/>
        <v>3.2764176417641719E-2</v>
      </c>
      <c r="K50">
        <f t="shared" si="10"/>
        <v>3.2827632763276258</v>
      </c>
    </row>
    <row r="51" spans="1:11" x14ac:dyDescent="0.2">
      <c r="A51" s="2">
        <v>21.92</v>
      </c>
      <c r="B51" s="2">
        <v>39.880000000000003</v>
      </c>
      <c r="C51">
        <f t="shared" si="9"/>
        <v>0.67000000000000171</v>
      </c>
      <c r="D51">
        <f t="shared" si="7"/>
        <v>6.0306030603060459E-2</v>
      </c>
      <c r="E51">
        <f t="shared" si="8"/>
        <v>3.3433843384338489E-2</v>
      </c>
      <c r="K51">
        <f t="shared" si="10"/>
        <v>2.4050045004500511</v>
      </c>
    </row>
    <row r="52" spans="1:11" x14ac:dyDescent="0.2">
      <c r="A52" s="2">
        <v>21.93</v>
      </c>
      <c r="B52" s="2">
        <v>28.71</v>
      </c>
      <c r="C52">
        <f t="shared" si="9"/>
        <v>0.67999999999999972</v>
      </c>
      <c r="D52">
        <f t="shared" si="7"/>
        <v>6.1206120612061182E-2</v>
      </c>
      <c r="E52">
        <f t="shared" si="8"/>
        <v>3.376867686768676E-2</v>
      </c>
      <c r="K52">
        <f t="shared" si="10"/>
        <v>1.7572277227722766</v>
      </c>
    </row>
    <row r="53" spans="1:11" x14ac:dyDescent="0.2">
      <c r="A53" s="2">
        <v>21.95</v>
      </c>
      <c r="B53" s="2">
        <v>20.29</v>
      </c>
      <c r="C53">
        <f t="shared" si="9"/>
        <v>0.69999999999999929</v>
      </c>
      <c r="D53">
        <f t="shared" si="7"/>
        <v>6.3006300630062947E-2</v>
      </c>
      <c r="E53">
        <f t="shared" si="8"/>
        <v>3.443834383438342E-2</v>
      </c>
      <c r="K53">
        <f t="shared" si="10"/>
        <v>1.2783978397839773</v>
      </c>
    </row>
    <row r="54" spans="1:11" x14ac:dyDescent="0.2">
      <c r="A54" s="2">
        <v>21.97</v>
      </c>
      <c r="B54" s="2">
        <v>14.5</v>
      </c>
      <c r="C54">
        <f t="shared" si="9"/>
        <v>0.71999999999999886</v>
      </c>
      <c r="D54">
        <f t="shared" si="7"/>
        <v>6.4806480648064713E-2</v>
      </c>
      <c r="E54">
        <f t="shared" si="8"/>
        <v>3.5108010801080072E-2</v>
      </c>
      <c r="K54">
        <f t="shared" si="10"/>
        <v>0.93969396939693839</v>
      </c>
    </row>
    <row r="55" spans="1:11" x14ac:dyDescent="0.2">
      <c r="A55" s="2">
        <v>21.98</v>
      </c>
      <c r="B55" s="2">
        <v>11.46</v>
      </c>
      <c r="C55">
        <f t="shared" si="9"/>
        <v>0.73000000000000043</v>
      </c>
      <c r="D55">
        <f t="shared" si="7"/>
        <v>6.5706570657065755E-2</v>
      </c>
      <c r="E55">
        <f t="shared" si="8"/>
        <v>3.5442844284428461E-2</v>
      </c>
      <c r="K55">
        <f t="shared" si="10"/>
        <v>0.75299729972997365</v>
      </c>
    </row>
    <row r="56" spans="1:11" x14ac:dyDescent="0.2">
      <c r="A56" s="2">
        <v>22</v>
      </c>
      <c r="B56" s="2">
        <v>10.23</v>
      </c>
      <c r="C56">
        <f t="shared" si="9"/>
        <v>0.75</v>
      </c>
      <c r="D56">
        <f t="shared" si="7"/>
        <v>6.7506750675067506E-2</v>
      </c>
      <c r="E56">
        <f t="shared" si="8"/>
        <v>3.6112511251125107E-2</v>
      </c>
      <c r="K56">
        <f t="shared" si="10"/>
        <v>0.69059405940594065</v>
      </c>
    </row>
    <row r="57" spans="1:11" x14ac:dyDescent="0.2">
      <c r="A57" s="2">
        <v>22.02</v>
      </c>
      <c r="B57" s="2">
        <v>9.59</v>
      </c>
      <c r="C57">
        <f t="shared" si="9"/>
        <v>0.76999999999999957</v>
      </c>
      <c r="D57">
        <f t="shared" si="7"/>
        <v>6.9306930693069271E-2</v>
      </c>
      <c r="E57">
        <f t="shared" si="8"/>
        <v>3.6782178217821773E-2</v>
      </c>
      <c r="K57">
        <f t="shared" si="10"/>
        <v>0.66465346534653436</v>
      </c>
    </row>
    <row r="58" spans="1:11" x14ac:dyDescent="0.2">
      <c r="A58" s="2">
        <v>23.75</v>
      </c>
      <c r="B58" s="2">
        <v>3.02</v>
      </c>
      <c r="C58">
        <f t="shared" si="9"/>
        <v>2.5</v>
      </c>
      <c r="D58">
        <f t="shared" si="7"/>
        <v>0.22502250225022502</v>
      </c>
      <c r="E58">
        <f t="shared" si="8"/>
        <v>9.4708370837083708E-2</v>
      </c>
      <c r="K58">
        <f t="shared" si="10"/>
        <v>0.67956795679567961</v>
      </c>
    </row>
    <row r="59" spans="1:11" x14ac:dyDescent="0.2">
      <c r="A59" s="2">
        <v>23.77</v>
      </c>
      <c r="B59" s="2">
        <v>7.17</v>
      </c>
      <c r="C59">
        <f t="shared" si="9"/>
        <v>2.5199999999999996</v>
      </c>
      <c r="D59">
        <f t="shared" si="7"/>
        <v>0.2268226822682268</v>
      </c>
      <c r="E59">
        <f t="shared" si="8"/>
        <v>9.5378037803780361E-2</v>
      </c>
      <c r="K59">
        <f t="shared" si="10"/>
        <v>1.6263186318631861</v>
      </c>
    </row>
    <row r="60" spans="1:11" x14ac:dyDescent="0.2">
      <c r="A60" s="2">
        <v>23.78</v>
      </c>
      <c r="B60" s="2">
        <v>9.7200000000000006</v>
      </c>
      <c r="C60">
        <f t="shared" si="9"/>
        <v>2.5300000000000011</v>
      </c>
      <c r="D60">
        <f t="shared" si="7"/>
        <v>0.22772277227722784</v>
      </c>
      <c r="E60">
        <f t="shared" si="8"/>
        <v>9.5712871287128756E-2</v>
      </c>
      <c r="K60">
        <f t="shared" si="10"/>
        <v>2.213465346534655</v>
      </c>
    </row>
    <row r="61" spans="1:11" x14ac:dyDescent="0.2">
      <c r="A61" s="2">
        <v>23.8</v>
      </c>
      <c r="B61" s="2">
        <v>14.01</v>
      </c>
      <c r="C61">
        <f t="shared" si="9"/>
        <v>2.5500000000000007</v>
      </c>
      <c r="D61">
        <f t="shared" si="7"/>
        <v>0.22952295229522959</v>
      </c>
      <c r="E61">
        <f t="shared" si="8"/>
        <v>9.6382538253825409E-2</v>
      </c>
      <c r="K61">
        <f t="shared" si="10"/>
        <v>3.2156165616561667</v>
      </c>
    </row>
    <row r="62" spans="1:11" x14ac:dyDescent="0.2">
      <c r="A62" s="2">
        <v>23.82</v>
      </c>
      <c r="B62" s="2">
        <v>20.85</v>
      </c>
      <c r="C62">
        <f t="shared" si="9"/>
        <v>2.5700000000000003</v>
      </c>
      <c r="D62">
        <f t="shared" si="7"/>
        <v>0.23132313231323137</v>
      </c>
      <c r="E62">
        <f t="shared" si="8"/>
        <v>9.7052205220522061E-2</v>
      </c>
      <c r="K62">
        <f t="shared" si="10"/>
        <v>4.8230873087308748</v>
      </c>
    </row>
    <row r="63" spans="1:11" x14ac:dyDescent="0.2">
      <c r="A63" s="2">
        <v>23.83</v>
      </c>
      <c r="B63" s="2">
        <v>30.26</v>
      </c>
      <c r="C63">
        <f t="shared" si="9"/>
        <v>2.5799999999999983</v>
      </c>
      <c r="D63">
        <f t="shared" si="7"/>
        <v>0.23222322232223208</v>
      </c>
      <c r="E63">
        <f t="shared" si="8"/>
        <v>9.7387038703870332E-2</v>
      </c>
      <c r="K63">
        <f t="shared" si="10"/>
        <v>7.0270747074707431</v>
      </c>
    </row>
    <row r="64" spans="1:11" x14ac:dyDescent="0.2">
      <c r="A64" s="2">
        <v>23.85</v>
      </c>
      <c r="B64" s="2">
        <v>42.53</v>
      </c>
      <c r="C64">
        <f t="shared" si="9"/>
        <v>2.6000000000000014</v>
      </c>
      <c r="D64">
        <f t="shared" si="7"/>
        <v>0.23402340234023417</v>
      </c>
      <c r="E64">
        <f t="shared" si="8"/>
        <v>9.805670567056711E-2</v>
      </c>
      <c r="K64">
        <f t="shared" si="10"/>
        <v>9.9530153015301597</v>
      </c>
    </row>
    <row r="65" spans="1:11" x14ac:dyDescent="0.2">
      <c r="A65" s="2">
        <v>23.87</v>
      </c>
      <c r="B65" s="2">
        <v>56.52</v>
      </c>
      <c r="C65">
        <f t="shared" si="9"/>
        <v>2.620000000000001</v>
      </c>
      <c r="D65">
        <f t="shared" si="7"/>
        <v>0.23582358235823592</v>
      </c>
      <c r="E65">
        <f t="shared" si="8"/>
        <v>9.8726372637263762E-2</v>
      </c>
      <c r="K65">
        <f t="shared" si="10"/>
        <v>13.328748874887495</v>
      </c>
    </row>
    <row r="66" spans="1:11" x14ac:dyDescent="0.2">
      <c r="A66" s="2">
        <v>23.88</v>
      </c>
      <c r="B66" s="2">
        <v>68.42</v>
      </c>
      <c r="C66">
        <f t="shared" ref="C66:C102" si="11">A66-21.25</f>
        <v>2.629999999999999</v>
      </c>
      <c r="D66">
        <f t="shared" si="7"/>
        <v>0.23672367236723665</v>
      </c>
      <c r="E66">
        <f t="shared" si="8"/>
        <v>9.9061206120612033E-2</v>
      </c>
      <c r="K66">
        <f t="shared" ref="K66:K101" si="12">B66*D66</f>
        <v>16.196633663366331</v>
      </c>
    </row>
    <row r="67" spans="1:11" x14ac:dyDescent="0.2">
      <c r="A67" s="2">
        <v>23.9</v>
      </c>
      <c r="B67" s="2">
        <v>74.39</v>
      </c>
      <c r="C67">
        <f t="shared" si="11"/>
        <v>2.6499999999999986</v>
      </c>
      <c r="D67">
        <f t="shared" ref="D67:D104" si="13">C67/11.11</f>
        <v>0.23852385238523841</v>
      </c>
      <c r="E67">
        <f t="shared" si="8"/>
        <v>9.9730873087308686E-2</v>
      </c>
      <c r="K67">
        <f t="shared" si="12"/>
        <v>17.743789378937883</v>
      </c>
    </row>
    <row r="68" spans="1:11" x14ac:dyDescent="0.2">
      <c r="A68" s="2">
        <v>23.92</v>
      </c>
      <c r="B68" s="2">
        <v>72.930000000000007</v>
      </c>
      <c r="C68">
        <f t="shared" si="11"/>
        <v>2.6700000000000017</v>
      </c>
      <c r="D68">
        <f t="shared" si="13"/>
        <v>0.24032403240324049</v>
      </c>
      <c r="E68">
        <f t="shared" si="8"/>
        <v>0.10040054005400546</v>
      </c>
      <c r="K68">
        <f t="shared" si="12"/>
        <v>17.526831683168332</v>
      </c>
    </row>
    <row r="69" spans="1:11" x14ac:dyDescent="0.2">
      <c r="A69" s="2">
        <v>23.93</v>
      </c>
      <c r="B69" s="2">
        <v>65.790000000000006</v>
      </c>
      <c r="C69">
        <f t="shared" si="11"/>
        <v>2.6799999999999997</v>
      </c>
      <c r="D69">
        <f t="shared" si="13"/>
        <v>0.2412241224122412</v>
      </c>
      <c r="E69">
        <f t="shared" si="8"/>
        <v>0.10073537353735372</v>
      </c>
      <c r="K69">
        <f t="shared" si="12"/>
        <v>15.870135013501351</v>
      </c>
    </row>
    <row r="70" spans="1:11" x14ac:dyDescent="0.2">
      <c r="A70" s="2">
        <v>23.95</v>
      </c>
      <c r="B70" s="2">
        <v>58.11</v>
      </c>
      <c r="C70">
        <f t="shared" si="11"/>
        <v>2.6999999999999993</v>
      </c>
      <c r="D70">
        <f t="shared" si="13"/>
        <v>0.24302430243024298</v>
      </c>
      <c r="E70">
        <f t="shared" si="8"/>
        <v>0.10140504050405039</v>
      </c>
      <c r="K70">
        <f t="shared" si="12"/>
        <v>14.122142214221419</v>
      </c>
    </row>
    <row r="71" spans="1:11" x14ac:dyDescent="0.2">
      <c r="A71" s="2">
        <v>23.97</v>
      </c>
      <c r="B71" s="2">
        <v>53.96</v>
      </c>
      <c r="C71">
        <f t="shared" si="11"/>
        <v>2.7199999999999989</v>
      </c>
      <c r="D71">
        <f t="shared" si="13"/>
        <v>0.24482448244824473</v>
      </c>
      <c r="E71">
        <f t="shared" si="8"/>
        <v>0.10207470747074704</v>
      </c>
      <c r="K71">
        <f t="shared" si="12"/>
        <v>13.210729072907286</v>
      </c>
    </row>
    <row r="72" spans="1:11" x14ac:dyDescent="0.2">
      <c r="A72" s="2">
        <v>23.98</v>
      </c>
      <c r="B72" s="2">
        <v>54.94</v>
      </c>
      <c r="C72">
        <f t="shared" si="11"/>
        <v>2.7300000000000004</v>
      </c>
      <c r="D72">
        <f t="shared" si="13"/>
        <v>0.24572457245724577</v>
      </c>
      <c r="E72">
        <f t="shared" si="8"/>
        <v>0.10240954095409542</v>
      </c>
      <c r="K72">
        <f t="shared" si="12"/>
        <v>13.500108010801082</v>
      </c>
    </row>
    <row r="73" spans="1:11" x14ac:dyDescent="0.2">
      <c r="A73" s="2">
        <v>24</v>
      </c>
      <c r="B73" s="2">
        <v>62</v>
      </c>
      <c r="C73">
        <f t="shared" si="11"/>
        <v>2.75</v>
      </c>
      <c r="D73">
        <f t="shared" si="13"/>
        <v>0.24752475247524755</v>
      </c>
      <c r="E73">
        <f t="shared" si="8"/>
        <v>0.10307920792079209</v>
      </c>
      <c r="K73">
        <f t="shared" si="12"/>
        <v>15.346534653465348</v>
      </c>
    </row>
    <row r="74" spans="1:11" x14ac:dyDescent="0.2">
      <c r="A74" s="2">
        <v>24.02</v>
      </c>
      <c r="B74" s="2">
        <v>74.11</v>
      </c>
      <c r="C74">
        <f t="shared" si="11"/>
        <v>2.7699999999999996</v>
      </c>
      <c r="D74">
        <f t="shared" si="13"/>
        <v>0.2493249324932493</v>
      </c>
      <c r="E74">
        <f t="shared" si="8"/>
        <v>0.10374887488748874</v>
      </c>
      <c r="K74">
        <f t="shared" si="12"/>
        <v>18.477470747074705</v>
      </c>
    </row>
    <row r="75" spans="1:11" x14ac:dyDescent="0.2">
      <c r="A75" s="2">
        <v>24.03</v>
      </c>
      <c r="B75" s="2">
        <v>87.9</v>
      </c>
      <c r="C75">
        <f t="shared" si="11"/>
        <v>2.7800000000000011</v>
      </c>
      <c r="D75">
        <f t="shared" si="13"/>
        <v>0.25022502250225032</v>
      </c>
      <c r="E75">
        <f t="shared" si="8"/>
        <v>0.10408370837083711</v>
      </c>
      <c r="K75">
        <f t="shared" si="12"/>
        <v>21.994779477947805</v>
      </c>
    </row>
    <row r="76" spans="1:11" x14ac:dyDescent="0.2">
      <c r="A76" s="2">
        <v>24.05</v>
      </c>
      <c r="B76" s="2">
        <v>99.19</v>
      </c>
      <c r="C76">
        <f t="shared" si="11"/>
        <v>2.8000000000000007</v>
      </c>
      <c r="D76">
        <f t="shared" si="13"/>
        <v>0.25202520252025212</v>
      </c>
      <c r="E76">
        <f t="shared" ref="E76:E104" si="14">D76*0.372+0.011</f>
        <v>0.10475337533753379</v>
      </c>
      <c r="K76">
        <f t="shared" si="12"/>
        <v>24.998379837983808</v>
      </c>
    </row>
    <row r="77" spans="1:11" x14ac:dyDescent="0.2">
      <c r="A77" s="2">
        <v>24.07</v>
      </c>
      <c r="B77" s="2">
        <v>105.3</v>
      </c>
      <c r="C77">
        <f t="shared" si="11"/>
        <v>2.8200000000000003</v>
      </c>
      <c r="D77">
        <f t="shared" si="13"/>
        <v>0.25382538253825387</v>
      </c>
      <c r="E77">
        <f t="shared" si="14"/>
        <v>0.10542304230423044</v>
      </c>
      <c r="K77">
        <f t="shared" si="12"/>
        <v>26.727812781278132</v>
      </c>
    </row>
    <row r="78" spans="1:11" x14ac:dyDescent="0.2">
      <c r="A78" s="2">
        <v>24.08</v>
      </c>
      <c r="B78" s="2">
        <v>105.6</v>
      </c>
      <c r="C78">
        <f t="shared" si="11"/>
        <v>2.8299999999999983</v>
      </c>
      <c r="D78">
        <f t="shared" si="13"/>
        <v>0.25472547254725458</v>
      </c>
      <c r="E78">
        <f t="shared" si="14"/>
        <v>0.1057578757875787</v>
      </c>
      <c r="K78">
        <f t="shared" si="12"/>
        <v>26.899009900990084</v>
      </c>
    </row>
    <row r="79" spans="1:11" x14ac:dyDescent="0.2">
      <c r="A79" s="2">
        <v>24.1</v>
      </c>
      <c r="B79" s="2">
        <v>101.71</v>
      </c>
      <c r="C79">
        <f t="shared" si="11"/>
        <v>2.8500000000000014</v>
      </c>
      <c r="D79">
        <f t="shared" si="13"/>
        <v>0.25652565256525667</v>
      </c>
      <c r="E79">
        <f t="shared" si="14"/>
        <v>0.10642754275427548</v>
      </c>
      <c r="K79">
        <f t="shared" si="12"/>
        <v>26.091224122412253</v>
      </c>
    </row>
    <row r="80" spans="1:11" x14ac:dyDescent="0.2">
      <c r="A80" s="2">
        <v>24.12</v>
      </c>
      <c r="B80" s="2">
        <v>96.66</v>
      </c>
      <c r="C80">
        <f t="shared" si="11"/>
        <v>2.870000000000001</v>
      </c>
      <c r="D80">
        <f t="shared" si="13"/>
        <v>0.25832583258325842</v>
      </c>
      <c r="E80">
        <f t="shared" si="14"/>
        <v>0.10709720972097213</v>
      </c>
      <c r="K80">
        <f t="shared" si="12"/>
        <v>24.969774977497757</v>
      </c>
    </row>
    <row r="81" spans="1:11" x14ac:dyDescent="0.2">
      <c r="A81" s="2">
        <v>24.13</v>
      </c>
      <c r="B81" s="2">
        <v>92.36</v>
      </c>
      <c r="C81">
        <f t="shared" si="11"/>
        <v>2.879999999999999</v>
      </c>
      <c r="D81">
        <f t="shared" si="13"/>
        <v>0.25922592259225913</v>
      </c>
      <c r="E81">
        <f t="shared" si="14"/>
        <v>0.10743204320432038</v>
      </c>
      <c r="K81">
        <f t="shared" si="12"/>
        <v>23.942106210621052</v>
      </c>
    </row>
    <row r="82" spans="1:11" x14ac:dyDescent="0.2">
      <c r="A82" s="2">
        <v>24.15</v>
      </c>
      <c r="B82" s="2">
        <v>89.34</v>
      </c>
      <c r="C82">
        <f t="shared" si="11"/>
        <v>2.8999999999999986</v>
      </c>
      <c r="D82">
        <f t="shared" si="13"/>
        <v>0.26102610261026093</v>
      </c>
      <c r="E82">
        <f t="shared" si="14"/>
        <v>0.10810171017101707</v>
      </c>
      <c r="K82">
        <f t="shared" si="12"/>
        <v>23.320072007200714</v>
      </c>
    </row>
    <row r="83" spans="1:11" x14ac:dyDescent="0.2">
      <c r="A83" s="2">
        <v>24.17</v>
      </c>
      <c r="B83" s="2">
        <v>86.96</v>
      </c>
      <c r="C83">
        <f t="shared" si="11"/>
        <v>2.9200000000000017</v>
      </c>
      <c r="D83">
        <f t="shared" si="13"/>
        <v>0.26282628262826302</v>
      </c>
      <c r="E83">
        <f t="shared" si="14"/>
        <v>0.10877137713771384</v>
      </c>
      <c r="K83">
        <f t="shared" si="12"/>
        <v>22.855373537353749</v>
      </c>
    </row>
    <row r="84" spans="1:11" x14ac:dyDescent="0.2">
      <c r="A84" s="2">
        <v>24.18</v>
      </c>
      <c r="B84" s="2">
        <v>84.87</v>
      </c>
      <c r="C84">
        <f t="shared" si="11"/>
        <v>2.9299999999999997</v>
      </c>
      <c r="D84">
        <f t="shared" si="13"/>
        <v>0.26372637263726373</v>
      </c>
      <c r="E84">
        <f t="shared" si="14"/>
        <v>0.1091062106210621</v>
      </c>
      <c r="K84">
        <f t="shared" si="12"/>
        <v>22.382457245724574</v>
      </c>
    </row>
    <row r="85" spans="1:11" x14ac:dyDescent="0.2">
      <c r="A85" s="2">
        <v>24.2</v>
      </c>
      <c r="B85" s="2">
        <v>82.6</v>
      </c>
      <c r="C85">
        <f t="shared" si="11"/>
        <v>2.9499999999999993</v>
      </c>
      <c r="D85">
        <f t="shared" si="13"/>
        <v>0.26552655265526548</v>
      </c>
      <c r="E85">
        <f t="shared" si="14"/>
        <v>0.10977587758775875</v>
      </c>
      <c r="K85">
        <f t="shared" si="12"/>
        <v>21.932493249324928</v>
      </c>
    </row>
    <row r="86" spans="1:11" x14ac:dyDescent="0.2">
      <c r="A86" s="2">
        <v>24.22</v>
      </c>
      <c r="B86" s="2">
        <v>78.95</v>
      </c>
      <c r="C86">
        <f t="shared" si="11"/>
        <v>2.9699999999999989</v>
      </c>
      <c r="D86">
        <f t="shared" si="13"/>
        <v>0.26732673267326723</v>
      </c>
      <c r="E86">
        <f t="shared" si="14"/>
        <v>0.1104455445544554</v>
      </c>
      <c r="K86">
        <f t="shared" si="12"/>
        <v>21.105445544554449</v>
      </c>
    </row>
    <row r="87" spans="1:11" x14ac:dyDescent="0.2">
      <c r="A87" s="2">
        <v>24.23</v>
      </c>
      <c r="B87" s="2">
        <v>73.5</v>
      </c>
      <c r="C87">
        <f t="shared" si="11"/>
        <v>2.9800000000000004</v>
      </c>
      <c r="D87">
        <f t="shared" si="13"/>
        <v>0.26822682268226827</v>
      </c>
      <c r="E87">
        <f t="shared" si="14"/>
        <v>0.11078037803780379</v>
      </c>
      <c r="K87">
        <f t="shared" si="12"/>
        <v>19.714671467146719</v>
      </c>
    </row>
    <row r="88" spans="1:11" x14ac:dyDescent="0.2">
      <c r="A88" s="2">
        <v>24.25</v>
      </c>
      <c r="B88" s="2">
        <v>65.69</v>
      </c>
      <c r="C88">
        <f t="shared" si="11"/>
        <v>3</v>
      </c>
      <c r="D88">
        <f t="shared" si="13"/>
        <v>0.27002700270027002</v>
      </c>
      <c r="E88">
        <f t="shared" si="14"/>
        <v>0.11145004500450044</v>
      </c>
      <c r="K88">
        <f t="shared" si="12"/>
        <v>17.738073807380736</v>
      </c>
    </row>
    <row r="89" spans="1:11" x14ac:dyDescent="0.2">
      <c r="A89" s="2">
        <v>24.27</v>
      </c>
      <c r="B89" s="2">
        <v>57.47</v>
      </c>
      <c r="C89">
        <f t="shared" si="11"/>
        <v>3.0199999999999996</v>
      </c>
      <c r="D89">
        <f t="shared" si="13"/>
        <v>0.27182718271827178</v>
      </c>
      <c r="E89">
        <f t="shared" si="14"/>
        <v>0.11211971197119709</v>
      </c>
      <c r="K89">
        <f t="shared" si="12"/>
        <v>15.621908190819079</v>
      </c>
    </row>
    <row r="90" spans="1:11" x14ac:dyDescent="0.2">
      <c r="A90" s="2">
        <v>24.28</v>
      </c>
      <c r="B90" s="2">
        <v>51.82</v>
      </c>
      <c r="C90">
        <f t="shared" si="11"/>
        <v>3.0300000000000011</v>
      </c>
      <c r="D90">
        <f t="shared" si="13"/>
        <v>0.27272727272727282</v>
      </c>
      <c r="E90">
        <f t="shared" si="14"/>
        <v>0.11245454545454549</v>
      </c>
      <c r="K90">
        <f t="shared" si="12"/>
        <v>14.132727272727278</v>
      </c>
    </row>
    <row r="91" spans="1:11" x14ac:dyDescent="0.2">
      <c r="A91" s="2">
        <v>24.3</v>
      </c>
      <c r="B91" s="2">
        <v>51.91</v>
      </c>
      <c r="C91">
        <f t="shared" si="11"/>
        <v>3.0500000000000007</v>
      </c>
      <c r="D91">
        <f t="shared" si="13"/>
        <v>0.27452745274527462</v>
      </c>
      <c r="E91">
        <f t="shared" si="14"/>
        <v>0.11312421242124215</v>
      </c>
      <c r="K91">
        <f t="shared" si="12"/>
        <v>14.250720072007205</v>
      </c>
    </row>
    <row r="92" spans="1:11" x14ac:dyDescent="0.2">
      <c r="A92" s="2">
        <v>24.32</v>
      </c>
      <c r="B92" s="2">
        <v>59.19</v>
      </c>
      <c r="C92">
        <f t="shared" si="11"/>
        <v>3.0700000000000003</v>
      </c>
      <c r="D92">
        <f t="shared" si="13"/>
        <v>0.27632763276327638</v>
      </c>
      <c r="E92">
        <f t="shared" si="14"/>
        <v>0.11379387938793881</v>
      </c>
      <c r="K92">
        <f t="shared" si="12"/>
        <v>16.355832583258326</v>
      </c>
    </row>
    <row r="93" spans="1:11" x14ac:dyDescent="0.2">
      <c r="A93" s="2">
        <v>24.33</v>
      </c>
      <c r="B93" s="2">
        <v>72.17</v>
      </c>
      <c r="C93">
        <f t="shared" si="11"/>
        <v>3.0799999999999983</v>
      </c>
      <c r="D93">
        <f t="shared" si="13"/>
        <v>0.27722772277227709</v>
      </c>
      <c r="E93">
        <f t="shared" si="14"/>
        <v>0.11412871287128708</v>
      </c>
      <c r="K93">
        <f t="shared" si="12"/>
        <v>20.007524752475238</v>
      </c>
    </row>
    <row r="94" spans="1:11" x14ac:dyDescent="0.2">
      <c r="A94" s="2">
        <v>24.35</v>
      </c>
      <c r="B94" s="2">
        <v>87.39</v>
      </c>
      <c r="C94">
        <f t="shared" si="11"/>
        <v>3.1000000000000014</v>
      </c>
      <c r="D94">
        <f t="shared" si="13"/>
        <v>0.27902790279027917</v>
      </c>
      <c r="E94">
        <f t="shared" si="14"/>
        <v>0.11479837983798384</v>
      </c>
      <c r="K94">
        <f t="shared" si="12"/>
        <v>24.384248424842497</v>
      </c>
    </row>
    <row r="95" spans="1:11" x14ac:dyDescent="0.2">
      <c r="A95" s="2">
        <v>24.37</v>
      </c>
      <c r="B95" s="2">
        <v>99.09</v>
      </c>
      <c r="C95">
        <f t="shared" si="11"/>
        <v>3.120000000000001</v>
      </c>
      <c r="D95">
        <f t="shared" si="13"/>
        <v>0.28082808280828092</v>
      </c>
      <c r="E95">
        <f t="shared" si="14"/>
        <v>0.11546804680468049</v>
      </c>
      <c r="K95">
        <f t="shared" si="12"/>
        <v>27.827254725472557</v>
      </c>
    </row>
    <row r="96" spans="1:11" x14ac:dyDescent="0.2">
      <c r="A96" s="2">
        <v>24.38</v>
      </c>
      <c r="B96" s="2">
        <v>102.42</v>
      </c>
      <c r="C96">
        <f t="shared" si="11"/>
        <v>3.129999999999999</v>
      </c>
      <c r="D96">
        <f t="shared" si="13"/>
        <v>0.28172817281728163</v>
      </c>
      <c r="E96">
        <f t="shared" si="14"/>
        <v>0.11580288028802876</v>
      </c>
      <c r="K96">
        <f t="shared" si="12"/>
        <v>28.854599459945984</v>
      </c>
    </row>
    <row r="97" spans="1:11" x14ac:dyDescent="0.2">
      <c r="A97" s="2">
        <v>24.4</v>
      </c>
      <c r="B97" s="2">
        <v>96.59</v>
      </c>
      <c r="C97">
        <f t="shared" si="11"/>
        <v>3.1499999999999986</v>
      </c>
      <c r="D97">
        <f t="shared" si="13"/>
        <v>0.28352835283528344</v>
      </c>
      <c r="E97">
        <f t="shared" si="14"/>
        <v>0.11647254725472543</v>
      </c>
      <c r="K97">
        <f t="shared" si="12"/>
        <v>27.386003600360027</v>
      </c>
    </row>
    <row r="98" spans="1:11" x14ac:dyDescent="0.2">
      <c r="A98" s="2">
        <v>24.42</v>
      </c>
      <c r="B98" s="2">
        <v>83.68</v>
      </c>
      <c r="C98">
        <f t="shared" si="11"/>
        <v>3.1700000000000017</v>
      </c>
      <c r="D98">
        <f t="shared" si="13"/>
        <v>0.28532853285328552</v>
      </c>
      <c r="E98">
        <f t="shared" si="14"/>
        <v>0.11714221422142221</v>
      </c>
      <c r="K98">
        <f t="shared" si="12"/>
        <v>23.876291629162935</v>
      </c>
    </row>
    <row r="99" spans="1:11" x14ac:dyDescent="0.2">
      <c r="A99" s="2">
        <v>24.43</v>
      </c>
      <c r="B99" s="2">
        <v>67.39</v>
      </c>
      <c r="C99">
        <f t="shared" si="11"/>
        <v>3.1799999999999997</v>
      </c>
      <c r="D99">
        <f t="shared" si="13"/>
        <v>0.28622862286228623</v>
      </c>
      <c r="E99">
        <f t="shared" si="14"/>
        <v>0.11747704770477048</v>
      </c>
      <c r="K99">
        <f t="shared" si="12"/>
        <v>19.28894689468947</v>
      </c>
    </row>
    <row r="100" spans="1:11" x14ac:dyDescent="0.2">
      <c r="A100" s="2">
        <v>24.45</v>
      </c>
      <c r="B100" s="2">
        <v>50.32</v>
      </c>
      <c r="C100">
        <f t="shared" si="11"/>
        <v>3.1999999999999993</v>
      </c>
      <c r="D100">
        <f t="shared" si="13"/>
        <v>0.28802880288028798</v>
      </c>
      <c r="E100">
        <f t="shared" si="14"/>
        <v>0.11814671467146712</v>
      </c>
      <c r="K100">
        <f t="shared" si="12"/>
        <v>14.493609360936091</v>
      </c>
    </row>
    <row r="101" spans="1:11" x14ac:dyDescent="0.2">
      <c r="A101" s="2">
        <v>24.47</v>
      </c>
      <c r="B101" s="2">
        <v>34.729999999999997</v>
      </c>
      <c r="C101">
        <f t="shared" si="11"/>
        <v>3.2199999999999989</v>
      </c>
      <c r="D101">
        <f t="shared" si="13"/>
        <v>0.28982898289828973</v>
      </c>
      <c r="E101">
        <f t="shared" si="14"/>
        <v>0.11881638163816377</v>
      </c>
      <c r="K101">
        <f t="shared" si="12"/>
        <v>10.065760576057601</v>
      </c>
    </row>
    <row r="102" spans="1:11" x14ac:dyDescent="0.2">
      <c r="A102" s="2">
        <v>24.48</v>
      </c>
      <c r="B102" s="2">
        <v>22.4</v>
      </c>
      <c r="C102">
        <f t="shared" si="11"/>
        <v>3.2300000000000004</v>
      </c>
      <c r="D102">
        <f t="shared" si="13"/>
        <v>0.29072907290729078</v>
      </c>
      <c r="E102">
        <f t="shared" si="14"/>
        <v>0.11915121512151217</v>
      </c>
      <c r="K102">
        <f t="shared" ref="K102:K104" si="15">B102*D102</f>
        <v>6.5123312331233132</v>
      </c>
    </row>
    <row r="103" spans="1:11" x14ac:dyDescent="0.2">
      <c r="A103" s="2">
        <v>24.5</v>
      </c>
      <c r="B103" s="2">
        <v>13.68</v>
      </c>
      <c r="C103">
        <f t="shared" ref="C103:C104" si="16">A103-21.25</f>
        <v>3.25</v>
      </c>
      <c r="D103">
        <f t="shared" si="13"/>
        <v>0.29252925292529253</v>
      </c>
      <c r="E103">
        <f t="shared" si="14"/>
        <v>0.11982088208820882</v>
      </c>
      <c r="K103">
        <f t="shared" si="15"/>
        <v>4.0018001800180016</v>
      </c>
    </row>
    <row r="104" spans="1:11" x14ac:dyDescent="0.2">
      <c r="A104" s="2">
        <v>24.52</v>
      </c>
      <c r="B104" s="2">
        <v>6.54</v>
      </c>
      <c r="C104">
        <f t="shared" si="16"/>
        <v>3.2699999999999996</v>
      </c>
      <c r="D104">
        <f t="shared" si="13"/>
        <v>0.29432943294329433</v>
      </c>
      <c r="E104">
        <f t="shared" si="14"/>
        <v>0.12049054905490549</v>
      </c>
      <c r="K104">
        <f t="shared" si="15"/>
        <v>1.9249144914491449</v>
      </c>
    </row>
  </sheetData>
  <sortState xmlns:xlrd2="http://schemas.microsoft.com/office/spreadsheetml/2017/richdata2" ref="T1:T38">
    <sortCondition ref="T1"/>
  </sortState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B94BE-A6E0-2D45-ABBE-94BC95BAD599}">
  <dimension ref="A1:M162"/>
  <sheetViews>
    <sheetView workbookViewId="0">
      <selection activeCell="M17" activeCellId="1" sqref="H3:I17 M3:M17"/>
    </sheetView>
  </sheetViews>
  <sheetFormatPr baseColWidth="10" defaultRowHeight="16" x14ac:dyDescent="0.2"/>
  <sheetData>
    <row r="1" spans="1:13" x14ac:dyDescent="0.2">
      <c r="A1" s="3" t="s">
        <v>1</v>
      </c>
      <c r="B1" s="3" t="s">
        <v>2</v>
      </c>
      <c r="C1" s="5" t="s">
        <v>3</v>
      </c>
      <c r="D1" s="4" t="s">
        <v>4</v>
      </c>
      <c r="E1" s="3" t="s">
        <v>5</v>
      </c>
      <c r="F1" t="s">
        <v>6</v>
      </c>
      <c r="G1" s="3" t="s">
        <v>11</v>
      </c>
      <c r="H1" s="1" t="s">
        <v>7</v>
      </c>
      <c r="I1" s="1" t="s">
        <v>9</v>
      </c>
      <c r="J1" s="3" t="s">
        <v>8</v>
      </c>
      <c r="K1" t="s">
        <v>0</v>
      </c>
      <c r="L1" s="3" t="s">
        <v>12</v>
      </c>
      <c r="M1" s="1" t="s">
        <v>10</v>
      </c>
    </row>
    <row r="2" spans="1:13" x14ac:dyDescent="0.2">
      <c r="A2">
        <v>21.12</v>
      </c>
      <c r="B2">
        <v>7.23</v>
      </c>
      <c r="C2">
        <v>0</v>
      </c>
      <c r="D2">
        <f>C2/11.11</f>
        <v>0</v>
      </c>
      <c r="E2">
        <f>D2*0.372+0.011</f>
        <v>1.0999999999999999E-2</v>
      </c>
      <c r="F2">
        <v>0</v>
      </c>
      <c r="G2" s="2">
        <v>0</v>
      </c>
      <c r="K2">
        <v>0</v>
      </c>
    </row>
    <row r="3" spans="1:13" x14ac:dyDescent="0.2">
      <c r="A3">
        <v>21.13</v>
      </c>
      <c r="B3">
        <v>19.190000000000001</v>
      </c>
      <c r="C3">
        <v>0</v>
      </c>
      <c r="D3">
        <f t="shared" ref="D3:D9" si="0">C3/11.11</f>
        <v>0</v>
      </c>
      <c r="E3">
        <f t="shared" ref="E3:E66" si="1">D3*0.372+0.011</f>
        <v>1.0999999999999999E-2</v>
      </c>
      <c r="F3">
        <v>0</v>
      </c>
      <c r="G3" s="2">
        <f>G2+0.196/15</f>
        <v>1.3066666666666667E-2</v>
      </c>
      <c r="H3">
        <f>COUNTIFS(F:F,"&lt;="&amp;G3)</f>
        <v>5</v>
      </c>
      <c r="I3">
        <f>J3/SUM($J$3:$J$17)*25</f>
        <v>5.7962562912233135</v>
      </c>
      <c r="J3">
        <f>SUMIFS(B:B,E:E,"&lt;="&amp;G3)</f>
        <v>2824.7800000000007</v>
      </c>
      <c r="K3">
        <v>0</v>
      </c>
      <c r="L3">
        <f>SUMIFS(K:K,E:E,"&lt;="&amp;G3)/J3</f>
        <v>1.1755294434278652E-3</v>
      </c>
      <c r="M3">
        <f>IF(ISERROR(L3),0,L3)</f>
        <v>1.1755294434278652E-3</v>
      </c>
    </row>
    <row r="4" spans="1:13" x14ac:dyDescent="0.2">
      <c r="A4">
        <v>21.15</v>
      </c>
      <c r="B4">
        <v>42.9</v>
      </c>
      <c r="C4">
        <v>0</v>
      </c>
      <c r="D4">
        <f t="shared" si="0"/>
        <v>0</v>
      </c>
      <c r="E4">
        <f t="shared" si="1"/>
        <v>1.0999999999999999E-2</v>
      </c>
      <c r="F4">
        <v>0</v>
      </c>
      <c r="G4" s="2">
        <f t="shared" ref="G4:G17" si="2">G3+0.196/15</f>
        <v>2.6133333333333335E-2</v>
      </c>
      <c r="H4">
        <f t="shared" ref="H4:H16" si="3">COUNTIFS(F:F,"&lt;="&amp;G4,F:F,"&gt;"&amp;G3)</f>
        <v>6</v>
      </c>
      <c r="I4">
        <f t="shared" ref="I4:I17" si="4">J4/SUM($J$3:$J$17)*25</f>
        <v>6.5416410859152103</v>
      </c>
      <c r="J4">
        <f>SUMIFS(B:B,E:E,"&lt;="&amp;G4,E:E,"&gt;"&amp;G3)</f>
        <v>3188.04</v>
      </c>
      <c r="K4">
        <v>0</v>
      </c>
      <c r="L4">
        <f>SUMIFS(K:K,E:E,"&lt;="&amp;G4,E:E,"&gt;"&amp;G3)/J4</f>
        <v>1.960405040391117E-2</v>
      </c>
      <c r="M4">
        <f t="shared" ref="M4:M17" si="5">IF(ISERROR(L4),0,L4)</f>
        <v>1.960405040391117E-2</v>
      </c>
    </row>
    <row r="5" spans="1:13" x14ac:dyDescent="0.2">
      <c r="A5">
        <v>21.17</v>
      </c>
      <c r="B5">
        <v>87.53</v>
      </c>
      <c r="C5">
        <v>0</v>
      </c>
      <c r="D5">
        <f t="shared" si="0"/>
        <v>0</v>
      </c>
      <c r="E5">
        <f t="shared" si="1"/>
        <v>1.0999999999999999E-2</v>
      </c>
      <c r="F5">
        <v>0</v>
      </c>
      <c r="G5" s="2">
        <f t="shared" si="2"/>
        <v>3.9199999999999999E-2</v>
      </c>
      <c r="H5">
        <f t="shared" si="3"/>
        <v>0</v>
      </c>
      <c r="I5">
        <f t="shared" si="4"/>
        <v>2.4623183219464786</v>
      </c>
      <c r="J5">
        <f>SUMIFS(B:B,E:E,"&lt;="&amp;G5,E:E,"&gt;"&amp;G4)</f>
        <v>1200</v>
      </c>
      <c r="K5">
        <v>0</v>
      </c>
      <c r="L5">
        <f>SUMIFS(K:K,E:E,"&lt;="&amp;G5,E:E,"&gt;"&amp;G4)/J5</f>
        <v>4.8736311131113111E-2</v>
      </c>
      <c r="M5">
        <f t="shared" si="5"/>
        <v>4.8736311131113111E-2</v>
      </c>
    </row>
    <row r="6" spans="1:13" x14ac:dyDescent="0.2">
      <c r="A6">
        <v>21.18</v>
      </c>
      <c r="B6">
        <v>156.32</v>
      </c>
      <c r="C6">
        <v>0</v>
      </c>
      <c r="D6">
        <f t="shared" si="0"/>
        <v>0</v>
      </c>
      <c r="E6">
        <f t="shared" si="1"/>
        <v>1.0999999999999999E-2</v>
      </c>
      <c r="F6">
        <v>0</v>
      </c>
      <c r="G6" s="2">
        <f t="shared" si="2"/>
        <v>5.226666666666667E-2</v>
      </c>
      <c r="H6">
        <f t="shared" si="3"/>
        <v>6</v>
      </c>
      <c r="I6">
        <f t="shared" si="4"/>
        <v>5.0610490789287939</v>
      </c>
      <c r="J6">
        <f>SUMIFS(B:B,E:E,"&lt;="&amp;G6,E:E,"&gt;"&amp;G5)</f>
        <v>2466.4800000000005</v>
      </c>
      <c r="K6">
        <v>0</v>
      </c>
      <c r="L6">
        <f>SUMIFS(K:K,E:E,"&lt;="&amp;G6,E:E,"&gt;"&amp;G5)/J6</f>
        <v>9.5164009443661102E-2</v>
      </c>
      <c r="M6">
        <f t="shared" si="5"/>
        <v>9.5164009443661102E-2</v>
      </c>
    </row>
    <row r="7" spans="1:13" x14ac:dyDescent="0.2">
      <c r="A7">
        <v>21.2</v>
      </c>
      <c r="B7">
        <v>242.28</v>
      </c>
      <c r="C7">
        <v>0</v>
      </c>
      <c r="D7">
        <f t="shared" si="0"/>
        <v>0</v>
      </c>
      <c r="E7">
        <f t="shared" si="1"/>
        <v>1.0999999999999999E-2</v>
      </c>
      <c r="F7">
        <v>1.7469999999999999E-2</v>
      </c>
      <c r="G7" s="2">
        <f t="shared" si="2"/>
        <v>6.533333333333334E-2</v>
      </c>
      <c r="H7">
        <f t="shared" si="3"/>
        <v>0</v>
      </c>
      <c r="I7">
        <f t="shared" si="4"/>
        <v>0.64908762898444139</v>
      </c>
      <c r="J7">
        <f>SUMIFS(B:B,E:E,"&lt;="&amp;G7,E:E,"&gt;"&amp;G6)</f>
        <v>316.33</v>
      </c>
      <c r="K7">
        <v>0</v>
      </c>
      <c r="L7">
        <f>SUMIFS(K:K,E:E,"&lt;="&amp;G7,E:E,"&gt;"&amp;G6)/J7</f>
        <v>0.1171486794302672</v>
      </c>
      <c r="M7">
        <f t="shared" si="5"/>
        <v>0.1171486794302672</v>
      </c>
    </row>
    <row r="8" spans="1:13" x14ac:dyDescent="0.2">
      <c r="A8">
        <v>21.22</v>
      </c>
      <c r="B8">
        <v>327.47000000000003</v>
      </c>
      <c r="C8">
        <v>0</v>
      </c>
      <c r="D8">
        <f t="shared" si="0"/>
        <v>0</v>
      </c>
      <c r="E8">
        <f t="shared" si="1"/>
        <v>1.0999999999999999E-2</v>
      </c>
      <c r="F8">
        <v>1.7469999999999999E-2</v>
      </c>
      <c r="G8" s="2">
        <f t="shared" si="2"/>
        <v>7.8400000000000011E-2</v>
      </c>
      <c r="H8">
        <f t="shared" si="3"/>
        <v>0</v>
      </c>
      <c r="I8">
        <f t="shared" si="4"/>
        <v>0</v>
      </c>
      <c r="J8">
        <f>SUMIFS(B:B,E:E,"&lt;="&amp;G8,E:E,"&gt;"&amp;G7)</f>
        <v>0</v>
      </c>
      <c r="K8">
        <v>0</v>
      </c>
      <c r="L8" t="e">
        <f>SUMIFS(K:K,E:E,"&lt;="&amp;G8,E:E,"&gt;"&amp;G7)/J8</f>
        <v>#DIV/0!</v>
      </c>
      <c r="M8">
        <f t="shared" si="5"/>
        <v>0</v>
      </c>
    </row>
    <row r="9" spans="1:13" x14ac:dyDescent="0.2">
      <c r="A9">
        <v>21.23</v>
      </c>
      <c r="B9">
        <v>390.59</v>
      </c>
      <c r="C9">
        <v>0</v>
      </c>
      <c r="D9">
        <f t="shared" si="0"/>
        <v>0</v>
      </c>
      <c r="E9">
        <f t="shared" si="1"/>
        <v>1.0999999999999999E-2</v>
      </c>
      <c r="F9">
        <v>1.8159999999999999E-2</v>
      </c>
      <c r="G9" s="2">
        <f t="shared" si="2"/>
        <v>9.1466666666666682E-2</v>
      </c>
      <c r="H9">
        <f t="shared" si="3"/>
        <v>0</v>
      </c>
      <c r="I9">
        <f t="shared" si="4"/>
        <v>0</v>
      </c>
      <c r="J9">
        <f>SUMIFS(B:B,E:E,"&lt;="&amp;G9,E:E,"&gt;"&amp;G8)</f>
        <v>0</v>
      </c>
      <c r="K9">
        <v>0</v>
      </c>
      <c r="L9" t="e">
        <f>SUMIFS(K:K,E:E,"&lt;="&amp;G9,E:E,"&gt;"&amp;G8)/J9</f>
        <v>#DIV/0!</v>
      </c>
      <c r="M9">
        <f t="shared" si="5"/>
        <v>0</v>
      </c>
    </row>
    <row r="10" spans="1:13" x14ac:dyDescent="0.2">
      <c r="A10">
        <v>21.25</v>
      </c>
      <c r="B10">
        <v>417.35</v>
      </c>
      <c r="C10">
        <f t="shared" ref="C10:C33" si="6">A10-21.25</f>
        <v>0</v>
      </c>
      <c r="D10">
        <f t="shared" ref="D10:D66" si="7">C10/11.11</f>
        <v>0</v>
      </c>
      <c r="E10">
        <f t="shared" si="1"/>
        <v>1.0999999999999999E-2</v>
      </c>
      <c r="F10">
        <v>1.8159999999999999E-2</v>
      </c>
      <c r="G10" s="2">
        <f t="shared" si="2"/>
        <v>0.10453333333333335</v>
      </c>
      <c r="H10">
        <f t="shared" si="3"/>
        <v>0</v>
      </c>
      <c r="I10">
        <f t="shared" si="4"/>
        <v>0</v>
      </c>
      <c r="J10">
        <f>SUMIFS(B:B,E:E,"&lt;="&amp;G10,E:E,"&gt;"&amp;G9)</f>
        <v>0</v>
      </c>
      <c r="K10">
        <f>B10*D10</f>
        <v>0</v>
      </c>
      <c r="L10" t="e">
        <f>SUMIFS(K:K,E:E,"&lt;="&amp;G10,E:E,"&gt;"&amp;G9)/J10</f>
        <v>#DIV/0!</v>
      </c>
      <c r="M10">
        <f t="shared" si="5"/>
        <v>0</v>
      </c>
    </row>
    <row r="11" spans="1:13" x14ac:dyDescent="0.2">
      <c r="A11">
        <v>21.27</v>
      </c>
      <c r="B11">
        <v>407.82</v>
      </c>
      <c r="C11">
        <f t="shared" si="6"/>
        <v>1.9999999999999574E-2</v>
      </c>
      <c r="D11">
        <f t="shared" si="7"/>
        <v>1.8001800180017619E-3</v>
      </c>
      <c r="E11">
        <f t="shared" si="1"/>
        <v>1.1669666966696655E-2</v>
      </c>
      <c r="F11">
        <v>2.094E-2</v>
      </c>
      <c r="G11" s="2">
        <f t="shared" si="2"/>
        <v>0.11760000000000002</v>
      </c>
      <c r="H11">
        <f t="shared" si="3"/>
        <v>0</v>
      </c>
      <c r="I11">
        <f t="shared" si="4"/>
        <v>0</v>
      </c>
      <c r="J11">
        <f>SUMIFS(B:B,E:E,"&lt;="&amp;G11,E:E,"&gt;"&amp;G10)</f>
        <v>0</v>
      </c>
      <c r="K11">
        <f>B11*D11</f>
        <v>0.73414941494147856</v>
      </c>
      <c r="L11" t="e">
        <f>SUMIFS(K:K,E:E,"&lt;="&amp;G11,E:E,"&gt;"&amp;G10)/J11</f>
        <v>#DIV/0!</v>
      </c>
      <c r="M11">
        <f t="shared" si="5"/>
        <v>0</v>
      </c>
    </row>
    <row r="12" spans="1:13" x14ac:dyDescent="0.2">
      <c r="A12">
        <v>21.28</v>
      </c>
      <c r="B12">
        <v>378.47</v>
      </c>
      <c r="C12">
        <f t="shared" si="6"/>
        <v>3.0000000000001137E-2</v>
      </c>
      <c r="D12">
        <f t="shared" si="7"/>
        <v>2.7002700270028026E-3</v>
      </c>
      <c r="E12">
        <f t="shared" si="1"/>
        <v>1.2004500450045042E-2</v>
      </c>
      <c r="F12">
        <v>2.094E-2</v>
      </c>
      <c r="G12" s="2">
        <f t="shared" si="2"/>
        <v>0.13066666666666668</v>
      </c>
      <c r="H12">
        <f t="shared" si="3"/>
        <v>0</v>
      </c>
      <c r="I12">
        <f t="shared" si="4"/>
        <v>0</v>
      </c>
      <c r="J12">
        <f>SUMIFS(B:B,E:E,"&lt;="&amp;G12,E:E,"&gt;"&amp;G11)</f>
        <v>0</v>
      </c>
      <c r="K12">
        <f>B12*D12</f>
        <v>1.0219711971197507</v>
      </c>
      <c r="L12" t="e">
        <f>SUMIFS(K:K,E:E,"&lt;="&amp;G12,E:E,"&gt;"&amp;G11)/J12</f>
        <v>#DIV/0!</v>
      </c>
      <c r="M12">
        <f t="shared" si="5"/>
        <v>0</v>
      </c>
    </row>
    <row r="13" spans="1:13" x14ac:dyDescent="0.2">
      <c r="A13">
        <v>21.3</v>
      </c>
      <c r="B13">
        <v>347.63</v>
      </c>
      <c r="C13">
        <f t="shared" si="6"/>
        <v>5.0000000000000711E-2</v>
      </c>
      <c r="D13">
        <f t="shared" si="7"/>
        <v>4.5004500450045648E-3</v>
      </c>
      <c r="E13">
        <f t="shared" si="1"/>
        <v>1.2674167416741697E-2</v>
      </c>
      <c r="F13">
        <v>4.5420000000000002E-2</v>
      </c>
      <c r="G13" s="2">
        <f t="shared" si="2"/>
        <v>0.14373333333333335</v>
      </c>
      <c r="H13">
        <f t="shared" si="3"/>
        <v>0</v>
      </c>
      <c r="I13">
        <f t="shared" si="4"/>
        <v>0</v>
      </c>
      <c r="J13">
        <f>SUMIFS(B:B,E:E,"&lt;="&amp;G13,E:E,"&gt;"&amp;G12)</f>
        <v>0</v>
      </c>
      <c r="K13">
        <f>B13*D13</f>
        <v>1.5644914491449369</v>
      </c>
      <c r="L13" t="e">
        <f>SUMIFS(K:K,E:E,"&lt;="&amp;G13,E:E,"&gt;"&amp;G12)/J13</f>
        <v>#DIV/0!</v>
      </c>
      <c r="M13">
        <f t="shared" si="5"/>
        <v>0</v>
      </c>
    </row>
    <row r="14" spans="1:13" x14ac:dyDescent="0.2">
      <c r="A14">
        <v>21.32</v>
      </c>
      <c r="B14">
        <v>327.89</v>
      </c>
      <c r="C14">
        <f t="shared" si="6"/>
        <v>7.0000000000000284E-2</v>
      </c>
      <c r="D14">
        <f t="shared" si="7"/>
        <v>6.3006300630063265E-3</v>
      </c>
      <c r="E14">
        <f t="shared" si="1"/>
        <v>1.3343834383438353E-2</v>
      </c>
      <c r="F14">
        <v>4.5420000000000002E-2</v>
      </c>
      <c r="G14" s="2">
        <f t="shared" si="2"/>
        <v>0.15680000000000002</v>
      </c>
      <c r="H14">
        <f t="shared" si="3"/>
        <v>0</v>
      </c>
      <c r="I14">
        <f t="shared" si="4"/>
        <v>0</v>
      </c>
      <c r="J14">
        <f>SUMIFS(B:B,E:E,"&lt;="&amp;G14,E:E,"&gt;"&amp;G13)</f>
        <v>0</v>
      </c>
      <c r="K14">
        <f>B14*D14</f>
        <v>2.0659135913591444</v>
      </c>
      <c r="L14" t="e">
        <f>SUMIFS(K:K,E:E,"&lt;="&amp;G14,E:E,"&gt;"&amp;G13)/J14</f>
        <v>#DIV/0!</v>
      </c>
      <c r="M14">
        <f t="shared" si="5"/>
        <v>0</v>
      </c>
    </row>
    <row r="15" spans="1:13" x14ac:dyDescent="0.2">
      <c r="A15">
        <v>21.33</v>
      </c>
      <c r="B15">
        <v>320.33999999999997</v>
      </c>
      <c r="C15">
        <f t="shared" si="6"/>
        <v>7.9999999999998295E-2</v>
      </c>
      <c r="D15">
        <f t="shared" si="7"/>
        <v>7.2007200720070478E-3</v>
      </c>
      <c r="E15">
        <f t="shared" si="1"/>
        <v>1.367866786678662E-2</v>
      </c>
      <c r="F15">
        <v>4.6089999999999999E-2</v>
      </c>
      <c r="G15" s="2">
        <f t="shared" si="2"/>
        <v>0.16986666666666669</v>
      </c>
      <c r="H15">
        <f t="shared" si="3"/>
        <v>0</v>
      </c>
      <c r="I15">
        <f t="shared" si="4"/>
        <v>0.80491134012495436</v>
      </c>
      <c r="J15">
        <f>SUMIFS(B:B,E:E,"&lt;="&amp;G15,E:E,"&gt;"&amp;G14)</f>
        <v>392.27</v>
      </c>
      <c r="K15">
        <f>B15*D15</f>
        <v>2.3066786678667377</v>
      </c>
      <c r="L15">
        <f>SUMIFS(K:K,E:E,"&lt;="&amp;G15,E:E,"&gt;"&amp;G14)/J15</f>
        <v>0.41947454999916589</v>
      </c>
      <c r="M15">
        <f t="shared" si="5"/>
        <v>0.41947454999916589</v>
      </c>
    </row>
    <row r="16" spans="1:13" x14ac:dyDescent="0.2">
      <c r="A16">
        <v>21.35</v>
      </c>
      <c r="B16">
        <v>313.08999999999997</v>
      </c>
      <c r="C16">
        <f t="shared" si="6"/>
        <v>0.10000000000000142</v>
      </c>
      <c r="D16">
        <f t="shared" si="7"/>
        <v>9.0009000900091295E-3</v>
      </c>
      <c r="E16">
        <f t="shared" si="1"/>
        <v>1.4348334833483396E-2</v>
      </c>
      <c r="F16">
        <v>4.6089999999999999E-2</v>
      </c>
      <c r="G16" s="2">
        <f t="shared" si="2"/>
        <v>0.18293333333333336</v>
      </c>
      <c r="H16">
        <f t="shared" si="3"/>
        <v>2</v>
      </c>
      <c r="I16">
        <f t="shared" si="4"/>
        <v>1.5076775085278291</v>
      </c>
      <c r="J16">
        <f>SUMIFS(B:B,E:E,"&lt;="&amp;G16,E:E,"&gt;"&amp;G15)</f>
        <v>734.76</v>
      </c>
      <c r="K16">
        <f>B16*D16</f>
        <v>2.8180918091809581</v>
      </c>
      <c r="L16">
        <f>SUMIFS(K:K,E:E,"&lt;="&amp;G16,E:E,"&gt;"&amp;G15)/J16</f>
        <v>0.44189035513056441</v>
      </c>
      <c r="M16">
        <f t="shared" si="5"/>
        <v>0.44189035513056441</v>
      </c>
    </row>
    <row r="17" spans="1:13" x14ac:dyDescent="0.2">
      <c r="A17">
        <v>21.37</v>
      </c>
      <c r="B17">
        <v>292.32</v>
      </c>
      <c r="C17">
        <f t="shared" si="6"/>
        <v>0.12000000000000099</v>
      </c>
      <c r="D17">
        <f t="shared" si="7"/>
        <v>1.0801080108010891E-2</v>
      </c>
      <c r="E17">
        <f t="shared" si="1"/>
        <v>1.501800180018005E-2</v>
      </c>
      <c r="F17">
        <v>4.6760000000000003E-2</v>
      </c>
      <c r="G17" s="2">
        <f t="shared" si="2"/>
        <v>0.19600000000000004</v>
      </c>
      <c r="H17">
        <f>COUNTIFS(F:F,"&gt;"&amp;G16)</f>
        <v>6</v>
      </c>
      <c r="I17">
        <f t="shared" si="4"/>
        <v>2.1770587443489791</v>
      </c>
      <c r="J17">
        <f>SUMIFS(B:B,E:E,"&gt;"&amp;G16)</f>
        <v>1060.98</v>
      </c>
      <c r="K17">
        <f>B17*D17</f>
        <v>3.1573717371737438</v>
      </c>
      <c r="L17">
        <f>SUMIFS(K:K,E:E,"&gt;"&amp;G16)/J17</f>
        <v>0.47785918387122328</v>
      </c>
      <c r="M17">
        <f t="shared" si="5"/>
        <v>0.47785918387122328</v>
      </c>
    </row>
    <row r="18" spans="1:13" x14ac:dyDescent="0.2">
      <c r="A18">
        <v>21.38</v>
      </c>
      <c r="B18">
        <v>251.58</v>
      </c>
      <c r="C18">
        <f t="shared" si="6"/>
        <v>0.12999999999999901</v>
      </c>
      <c r="D18">
        <f t="shared" si="7"/>
        <v>1.1701170117011613E-2</v>
      </c>
      <c r="E18">
        <f t="shared" si="1"/>
        <v>1.5352835283528319E-2</v>
      </c>
      <c r="F18">
        <v>4.6760000000000003E-2</v>
      </c>
      <c r="G18" s="2"/>
      <c r="K18">
        <f>B18*D18</f>
        <v>2.9437803780377818</v>
      </c>
    </row>
    <row r="19" spans="1:13" x14ac:dyDescent="0.2">
      <c r="A19">
        <v>21.4</v>
      </c>
      <c r="B19">
        <v>195.13</v>
      </c>
      <c r="C19">
        <f t="shared" si="6"/>
        <v>0.14999999999999858</v>
      </c>
      <c r="D19">
        <f t="shared" si="7"/>
        <v>1.3501350135013374E-2</v>
      </c>
      <c r="E19">
        <f t="shared" si="1"/>
        <v>1.6022502250224974E-2</v>
      </c>
      <c r="F19">
        <v>0.18253</v>
      </c>
      <c r="G19" s="2"/>
      <c r="K19">
        <f>B19*D19</f>
        <v>2.6345184518451599</v>
      </c>
    </row>
    <row r="20" spans="1:13" x14ac:dyDescent="0.2">
      <c r="A20">
        <v>21.42</v>
      </c>
      <c r="B20">
        <v>134.97999999999999</v>
      </c>
      <c r="C20">
        <f t="shared" si="6"/>
        <v>0.17000000000000171</v>
      </c>
      <c r="D20">
        <f t="shared" si="7"/>
        <v>1.5301530153015455E-2</v>
      </c>
      <c r="E20">
        <f t="shared" si="1"/>
        <v>1.6692169216921748E-2</v>
      </c>
      <c r="F20">
        <v>0.18253</v>
      </c>
      <c r="G20" s="2"/>
      <c r="K20">
        <f>B20*D20</f>
        <v>2.0654005400540258</v>
      </c>
    </row>
    <row r="21" spans="1:13" x14ac:dyDescent="0.2">
      <c r="A21">
        <v>21.43</v>
      </c>
      <c r="B21">
        <v>83.33</v>
      </c>
      <c r="C21">
        <f t="shared" si="6"/>
        <v>0.17999999999999972</v>
      </c>
      <c r="D21">
        <f t="shared" si="7"/>
        <v>1.6201620162016178E-2</v>
      </c>
      <c r="E21">
        <f t="shared" si="1"/>
        <v>1.7027002700270018E-2</v>
      </c>
      <c r="F21">
        <v>0.18407999999999999</v>
      </c>
      <c r="G21" s="2"/>
      <c r="K21">
        <f>B21*D21</f>
        <v>1.3500810081008081</v>
      </c>
    </row>
    <row r="22" spans="1:13" x14ac:dyDescent="0.2">
      <c r="A22">
        <v>21.45</v>
      </c>
      <c r="B22">
        <v>48.01</v>
      </c>
      <c r="C22">
        <f t="shared" si="6"/>
        <v>0.19999999999999929</v>
      </c>
      <c r="D22">
        <f t="shared" si="7"/>
        <v>1.800180018001794E-2</v>
      </c>
      <c r="E22">
        <f t="shared" si="1"/>
        <v>1.7696669666966675E-2</v>
      </c>
      <c r="F22">
        <v>0.18407999999999999</v>
      </c>
      <c r="G22" s="2"/>
      <c r="K22">
        <f>B22*D22</f>
        <v>0.86426642664266129</v>
      </c>
    </row>
    <row r="23" spans="1:13" x14ac:dyDescent="0.2">
      <c r="A23">
        <v>21.47</v>
      </c>
      <c r="B23">
        <v>28.05</v>
      </c>
      <c r="C23">
        <f t="shared" si="6"/>
        <v>0.21999999999999886</v>
      </c>
      <c r="D23">
        <f t="shared" si="7"/>
        <v>1.9801980198019702E-2</v>
      </c>
      <c r="E23">
        <f t="shared" si="1"/>
        <v>1.8366336633663327E-2</v>
      </c>
      <c r="F23">
        <v>0.18453</v>
      </c>
      <c r="K23">
        <f>B23*D23</f>
        <v>0.55544554455445261</v>
      </c>
    </row>
    <row r="24" spans="1:13" x14ac:dyDescent="0.2">
      <c r="A24">
        <v>21.48</v>
      </c>
      <c r="B24">
        <v>18.57</v>
      </c>
      <c r="C24">
        <f t="shared" si="6"/>
        <v>0.23000000000000043</v>
      </c>
      <c r="D24">
        <f t="shared" si="7"/>
        <v>2.070207020702074E-2</v>
      </c>
      <c r="E24">
        <f t="shared" si="1"/>
        <v>1.8701170117011716E-2</v>
      </c>
      <c r="F24">
        <v>0.18453</v>
      </c>
      <c r="K24">
        <f>B24*D24</f>
        <v>0.38443744374437516</v>
      </c>
    </row>
    <row r="25" spans="1:13" x14ac:dyDescent="0.2">
      <c r="A25">
        <v>21.5</v>
      </c>
      <c r="B25">
        <v>14.16</v>
      </c>
      <c r="C25">
        <f t="shared" si="6"/>
        <v>0.25</v>
      </c>
      <c r="D25">
        <f t="shared" si="7"/>
        <v>2.2502250225022502E-2</v>
      </c>
      <c r="E25">
        <f t="shared" si="1"/>
        <v>1.9370837083708368E-2</v>
      </c>
      <c r="F25">
        <v>0.19361999999999999</v>
      </c>
      <c r="K25">
        <f>B25*D25</f>
        <v>0.31863186318631864</v>
      </c>
    </row>
    <row r="26" spans="1:13" x14ac:dyDescent="0.2">
      <c r="A26">
        <v>21.52</v>
      </c>
      <c r="B26">
        <v>12.1</v>
      </c>
      <c r="C26">
        <f t="shared" si="6"/>
        <v>0.26999999999999957</v>
      </c>
      <c r="D26">
        <f t="shared" si="7"/>
        <v>2.4302430243024264E-2</v>
      </c>
      <c r="E26">
        <f t="shared" si="1"/>
        <v>2.0040504050405025E-2</v>
      </c>
      <c r="F26">
        <v>0.19361999999999999</v>
      </c>
      <c r="K26">
        <f>B26*D26</f>
        <v>0.2940594059405936</v>
      </c>
    </row>
    <row r="27" spans="1:13" x14ac:dyDescent="0.2">
      <c r="A27">
        <v>21.53</v>
      </c>
      <c r="B27">
        <v>14.64</v>
      </c>
      <c r="C27">
        <f t="shared" si="6"/>
        <v>0.28000000000000114</v>
      </c>
      <c r="D27">
        <f t="shared" si="7"/>
        <v>2.5202520252025306E-2</v>
      </c>
      <c r="E27">
        <f t="shared" si="1"/>
        <v>2.0375337533753413E-2</v>
      </c>
      <c r="K27">
        <f>B27*D27</f>
        <v>0.36896489648965047</v>
      </c>
    </row>
    <row r="28" spans="1:13" x14ac:dyDescent="0.2">
      <c r="A28">
        <v>21.55</v>
      </c>
      <c r="B28">
        <v>24.59</v>
      </c>
      <c r="C28">
        <f t="shared" si="6"/>
        <v>0.30000000000000071</v>
      </c>
      <c r="D28">
        <f t="shared" si="7"/>
        <v>2.7002700270027068E-2</v>
      </c>
      <c r="E28">
        <f t="shared" si="1"/>
        <v>2.1045004500450069E-2</v>
      </c>
      <c r="K28">
        <f>B28*D28</f>
        <v>0.6639963996399656</v>
      </c>
    </row>
    <row r="29" spans="1:13" x14ac:dyDescent="0.2">
      <c r="A29">
        <v>21.57</v>
      </c>
      <c r="B29">
        <v>41.54</v>
      </c>
      <c r="C29">
        <f t="shared" si="6"/>
        <v>0.32000000000000028</v>
      </c>
      <c r="D29">
        <f t="shared" si="7"/>
        <v>2.8802880288028829E-2</v>
      </c>
      <c r="E29">
        <f t="shared" si="1"/>
        <v>2.1714671467146722E-2</v>
      </c>
      <c r="K29">
        <f>B29*D29</f>
        <v>1.1964716471647177</v>
      </c>
    </row>
    <row r="30" spans="1:13" x14ac:dyDescent="0.2">
      <c r="A30">
        <v>21.58</v>
      </c>
      <c r="B30">
        <v>64.790000000000006</v>
      </c>
      <c r="C30">
        <f t="shared" si="6"/>
        <v>0.32999999999999829</v>
      </c>
      <c r="D30">
        <f t="shared" si="7"/>
        <v>2.9702970297029552E-2</v>
      </c>
      <c r="E30">
        <f t="shared" si="1"/>
        <v>2.2049504950494993E-2</v>
      </c>
      <c r="K30">
        <f>B30*D30</f>
        <v>1.9244554455445448</v>
      </c>
    </row>
    <row r="31" spans="1:13" x14ac:dyDescent="0.2">
      <c r="A31">
        <v>21.6</v>
      </c>
      <c r="B31">
        <v>92.6</v>
      </c>
      <c r="C31">
        <f t="shared" si="6"/>
        <v>0.35000000000000142</v>
      </c>
      <c r="D31">
        <f t="shared" si="7"/>
        <v>3.1503150315031633E-2</v>
      </c>
      <c r="E31">
        <f t="shared" si="1"/>
        <v>2.2719171917191767E-2</v>
      </c>
      <c r="K31">
        <f>B31*D31</f>
        <v>2.917191719171929</v>
      </c>
    </row>
    <row r="32" spans="1:13" x14ac:dyDescent="0.2">
      <c r="A32">
        <v>21.62</v>
      </c>
      <c r="B32">
        <v>120.4</v>
      </c>
      <c r="C32">
        <f t="shared" si="6"/>
        <v>0.37000000000000099</v>
      </c>
      <c r="D32">
        <f t="shared" si="7"/>
        <v>3.3303330333033392E-2</v>
      </c>
      <c r="E32">
        <f t="shared" si="1"/>
        <v>2.3388838883888423E-2</v>
      </c>
      <c r="K32">
        <f>B32*D32</f>
        <v>4.0097209720972202</v>
      </c>
    </row>
    <row r="33" spans="1:11" x14ac:dyDescent="0.2">
      <c r="A33">
        <v>21.63</v>
      </c>
      <c r="B33">
        <v>142.03</v>
      </c>
      <c r="C33">
        <f t="shared" si="6"/>
        <v>0.37999999999999901</v>
      </c>
      <c r="D33">
        <f t="shared" si="7"/>
        <v>3.4203420342034115E-2</v>
      </c>
      <c r="E33">
        <f t="shared" si="1"/>
        <v>2.372367236723669E-2</v>
      </c>
      <c r="K33">
        <f>B33*D33</f>
        <v>4.857911791179105</v>
      </c>
    </row>
    <row r="34" spans="1:11" x14ac:dyDescent="0.2">
      <c r="A34">
        <v>21.65</v>
      </c>
      <c r="B34">
        <v>156.77000000000001</v>
      </c>
      <c r="C34">
        <f t="shared" ref="C34:C65" si="8">A34-21.25</f>
        <v>0.39999999999999858</v>
      </c>
      <c r="D34">
        <f t="shared" si="7"/>
        <v>3.600360036003588E-2</v>
      </c>
      <c r="E34">
        <f t="shared" si="1"/>
        <v>2.4393339333933346E-2</v>
      </c>
      <c r="K34">
        <f>B34*D34</f>
        <v>5.6442844284428251</v>
      </c>
    </row>
    <row r="35" spans="1:11" x14ac:dyDescent="0.2">
      <c r="A35">
        <v>21.67</v>
      </c>
      <c r="B35">
        <v>163.12</v>
      </c>
      <c r="C35">
        <f t="shared" si="8"/>
        <v>0.42000000000000171</v>
      </c>
      <c r="D35">
        <f t="shared" si="7"/>
        <v>3.7803780378037957E-2</v>
      </c>
      <c r="E35">
        <f t="shared" si="1"/>
        <v>2.5063006300630117E-2</v>
      </c>
      <c r="K35">
        <f>B35*D35</f>
        <v>6.1665526552655514</v>
      </c>
    </row>
    <row r="36" spans="1:11" x14ac:dyDescent="0.2">
      <c r="A36">
        <v>21.68</v>
      </c>
      <c r="B36">
        <v>164.13</v>
      </c>
      <c r="C36">
        <f t="shared" si="8"/>
        <v>0.42999999999999972</v>
      </c>
      <c r="D36">
        <f t="shared" si="7"/>
        <v>3.870387038703868E-2</v>
      </c>
      <c r="E36">
        <f t="shared" si="1"/>
        <v>2.5397839783978388E-2</v>
      </c>
      <c r="K36">
        <f>B36*D36</f>
        <v>6.3524662466246582</v>
      </c>
    </row>
    <row r="37" spans="1:11" x14ac:dyDescent="0.2">
      <c r="A37">
        <v>21.7</v>
      </c>
      <c r="B37">
        <v>163.88</v>
      </c>
      <c r="C37">
        <f t="shared" si="8"/>
        <v>0.44999999999999929</v>
      </c>
      <c r="D37">
        <f t="shared" si="7"/>
        <v>4.0504050405040445E-2</v>
      </c>
      <c r="E37">
        <f t="shared" si="1"/>
        <v>2.6067506750675047E-2</v>
      </c>
      <c r="K37">
        <f>B37*D37</f>
        <v>6.6378037803780279</v>
      </c>
    </row>
    <row r="38" spans="1:11" x14ac:dyDescent="0.2">
      <c r="A38">
        <v>21.72</v>
      </c>
      <c r="B38">
        <v>163.44</v>
      </c>
      <c r="C38">
        <f t="shared" si="8"/>
        <v>0.46999999999999886</v>
      </c>
      <c r="D38">
        <f t="shared" si="7"/>
        <v>4.2304230423042204E-2</v>
      </c>
      <c r="E38">
        <f t="shared" si="1"/>
        <v>2.67371737173717E-2</v>
      </c>
      <c r="K38">
        <f>B38*D38</f>
        <v>6.9142034203420177</v>
      </c>
    </row>
    <row r="39" spans="1:11" x14ac:dyDescent="0.2">
      <c r="A39">
        <v>21.73</v>
      </c>
      <c r="B39">
        <v>161.22999999999999</v>
      </c>
      <c r="C39">
        <f t="shared" si="8"/>
        <v>0.48000000000000043</v>
      </c>
      <c r="D39">
        <f t="shared" si="7"/>
        <v>4.3204320432043246E-2</v>
      </c>
      <c r="E39">
        <f t="shared" si="1"/>
        <v>2.7072007200720085E-2</v>
      </c>
      <c r="K39">
        <f>B39*D39</f>
        <v>6.9658325832583321</v>
      </c>
    </row>
    <row r="40" spans="1:11" x14ac:dyDescent="0.2">
      <c r="A40">
        <v>21.75</v>
      </c>
      <c r="B40">
        <v>155.94</v>
      </c>
      <c r="C40">
        <f t="shared" si="8"/>
        <v>0.5</v>
      </c>
      <c r="D40">
        <f t="shared" si="7"/>
        <v>4.5004500450045004E-2</v>
      </c>
      <c r="E40">
        <f t="shared" si="1"/>
        <v>2.7741674167416741E-2</v>
      </c>
      <c r="K40">
        <f>B40*D40</f>
        <v>7.0180018001800182</v>
      </c>
    </row>
    <row r="41" spans="1:11" x14ac:dyDescent="0.2">
      <c r="A41">
        <v>21.77</v>
      </c>
      <c r="B41">
        <v>146.31</v>
      </c>
      <c r="C41">
        <f t="shared" si="8"/>
        <v>0.51999999999999957</v>
      </c>
      <c r="D41">
        <f t="shared" si="7"/>
        <v>4.6804680468046769E-2</v>
      </c>
      <c r="E41">
        <f t="shared" si="1"/>
        <v>2.8411341134113397E-2</v>
      </c>
      <c r="K41">
        <f>B41*D41</f>
        <v>6.8479927992799228</v>
      </c>
    </row>
    <row r="42" spans="1:11" x14ac:dyDescent="0.2">
      <c r="A42">
        <v>21.78</v>
      </c>
      <c r="B42">
        <v>130.07</v>
      </c>
      <c r="C42">
        <f t="shared" si="8"/>
        <v>0.53000000000000114</v>
      </c>
      <c r="D42">
        <f t="shared" si="7"/>
        <v>4.7704770477047811E-2</v>
      </c>
      <c r="E42">
        <f t="shared" si="1"/>
        <v>2.8746174617461786E-2</v>
      </c>
      <c r="K42">
        <f t="shared" ref="K42:K67" si="9">B42*D42</f>
        <v>6.2049594959496082</v>
      </c>
    </row>
    <row r="43" spans="1:11" x14ac:dyDescent="0.2">
      <c r="A43">
        <v>21.8</v>
      </c>
      <c r="B43">
        <v>107.36</v>
      </c>
      <c r="C43">
        <f t="shared" si="8"/>
        <v>0.55000000000000071</v>
      </c>
      <c r="D43">
        <f t="shared" si="7"/>
        <v>4.950495049504957E-2</v>
      </c>
      <c r="E43">
        <f t="shared" si="1"/>
        <v>2.9415841584158438E-2</v>
      </c>
      <c r="K43">
        <f t="shared" si="9"/>
        <v>5.3148514851485213</v>
      </c>
    </row>
    <row r="44" spans="1:11" x14ac:dyDescent="0.2">
      <c r="A44">
        <v>21.82</v>
      </c>
      <c r="B44">
        <v>83.67</v>
      </c>
      <c r="C44">
        <f t="shared" si="8"/>
        <v>0.57000000000000028</v>
      </c>
      <c r="D44">
        <f t="shared" si="7"/>
        <v>5.1305130513051335E-2</v>
      </c>
      <c r="E44">
        <f t="shared" si="1"/>
        <v>3.0085508550855095E-2</v>
      </c>
      <c r="K44">
        <f t="shared" si="9"/>
        <v>4.2927002700270052</v>
      </c>
    </row>
    <row r="45" spans="1:11" x14ac:dyDescent="0.2">
      <c r="A45">
        <v>21.83</v>
      </c>
      <c r="B45">
        <v>60.5</v>
      </c>
      <c r="C45">
        <f t="shared" si="8"/>
        <v>0.57999999999999829</v>
      </c>
      <c r="D45">
        <f t="shared" si="7"/>
        <v>5.2205220522052051E-2</v>
      </c>
      <c r="E45">
        <f t="shared" si="1"/>
        <v>3.0420342034203362E-2</v>
      </c>
      <c r="K45">
        <f t="shared" si="9"/>
        <v>3.1584158415841492</v>
      </c>
    </row>
    <row r="46" spans="1:11" x14ac:dyDescent="0.2">
      <c r="A46">
        <v>21.85</v>
      </c>
      <c r="B46">
        <v>41.64</v>
      </c>
      <c r="C46">
        <f t="shared" si="8"/>
        <v>0.60000000000000142</v>
      </c>
      <c r="D46">
        <f t="shared" si="7"/>
        <v>5.4005400540054135E-2</v>
      </c>
      <c r="E46">
        <f t="shared" si="1"/>
        <v>3.1090009000900136E-2</v>
      </c>
      <c r="K46">
        <f t="shared" si="9"/>
        <v>2.2487848784878541</v>
      </c>
    </row>
    <row r="47" spans="1:11" x14ac:dyDescent="0.2">
      <c r="A47">
        <v>21.87</v>
      </c>
      <c r="B47">
        <v>27.6</v>
      </c>
      <c r="C47">
        <f t="shared" si="8"/>
        <v>0.62000000000000099</v>
      </c>
      <c r="D47">
        <f t="shared" si="7"/>
        <v>5.5805580558055901E-2</v>
      </c>
      <c r="E47">
        <f t="shared" si="1"/>
        <v>3.1759675967596795E-2</v>
      </c>
      <c r="K47">
        <f t="shared" si="9"/>
        <v>1.5402340234023428</v>
      </c>
    </row>
    <row r="48" spans="1:11" x14ac:dyDescent="0.2">
      <c r="A48">
        <v>21.88</v>
      </c>
      <c r="B48">
        <v>18.48</v>
      </c>
      <c r="C48">
        <f t="shared" si="8"/>
        <v>0.62999999999999901</v>
      </c>
      <c r="D48">
        <f t="shared" si="7"/>
        <v>5.6705670567056617E-2</v>
      </c>
      <c r="E48">
        <f t="shared" si="1"/>
        <v>3.2094509450945059E-2</v>
      </c>
      <c r="K48">
        <f t="shared" si="9"/>
        <v>1.0479207920792064</v>
      </c>
    </row>
    <row r="49" spans="1:11" x14ac:dyDescent="0.2">
      <c r="A49">
        <v>21.9</v>
      </c>
      <c r="B49">
        <v>12.43</v>
      </c>
      <c r="C49">
        <f t="shared" si="8"/>
        <v>0.64999999999999858</v>
      </c>
      <c r="D49">
        <f t="shared" si="7"/>
        <v>5.8505850585058382E-2</v>
      </c>
      <c r="E49">
        <f t="shared" si="1"/>
        <v>3.2764176417641719E-2</v>
      </c>
      <c r="K49">
        <f t="shared" si="9"/>
        <v>0.72722772277227565</v>
      </c>
    </row>
    <row r="50" spans="1:11" x14ac:dyDescent="0.2">
      <c r="A50">
        <v>21.92</v>
      </c>
      <c r="B50">
        <v>9.02</v>
      </c>
      <c r="C50">
        <f t="shared" si="8"/>
        <v>0.67000000000000171</v>
      </c>
      <c r="D50">
        <f t="shared" si="7"/>
        <v>6.0306030603060459E-2</v>
      </c>
      <c r="E50">
        <f t="shared" si="1"/>
        <v>3.3433843384338489E-2</v>
      </c>
      <c r="K50">
        <f t="shared" si="9"/>
        <v>0.54396039603960533</v>
      </c>
    </row>
    <row r="51" spans="1:11" x14ac:dyDescent="0.2">
      <c r="A51">
        <v>21.93</v>
      </c>
      <c r="B51">
        <v>7.69</v>
      </c>
      <c r="C51">
        <f t="shared" si="8"/>
        <v>0.67999999999999972</v>
      </c>
      <c r="D51">
        <f t="shared" si="7"/>
        <v>6.1206120612061182E-2</v>
      </c>
      <c r="E51">
        <f t="shared" si="1"/>
        <v>3.376867686768676E-2</v>
      </c>
      <c r="K51">
        <f t="shared" si="9"/>
        <v>0.47067506750675053</v>
      </c>
    </row>
    <row r="52" spans="1:11" x14ac:dyDescent="0.2">
      <c r="A52">
        <v>21.95</v>
      </c>
      <c r="B52">
        <v>7.28</v>
      </c>
      <c r="C52">
        <f t="shared" si="8"/>
        <v>0.69999999999999929</v>
      </c>
      <c r="D52">
        <f t="shared" si="7"/>
        <v>6.3006300630062947E-2</v>
      </c>
      <c r="E52">
        <f t="shared" si="1"/>
        <v>3.443834383438342E-2</v>
      </c>
      <c r="K52">
        <f t="shared" si="9"/>
        <v>0.45868586858685828</v>
      </c>
    </row>
    <row r="53" spans="1:11" x14ac:dyDescent="0.2">
      <c r="A53">
        <v>21.97</v>
      </c>
      <c r="B53">
        <v>7.09</v>
      </c>
      <c r="C53">
        <f t="shared" si="8"/>
        <v>0.71999999999999886</v>
      </c>
      <c r="D53">
        <f t="shared" si="7"/>
        <v>6.4806480648064713E-2</v>
      </c>
      <c r="E53">
        <f t="shared" si="1"/>
        <v>3.5108010801080072E-2</v>
      </c>
      <c r="K53">
        <f t="shared" si="9"/>
        <v>0.4594779477947788</v>
      </c>
    </row>
    <row r="54" spans="1:11" x14ac:dyDescent="0.2">
      <c r="A54">
        <v>21.98</v>
      </c>
      <c r="B54">
        <v>7.18</v>
      </c>
      <c r="C54">
        <f t="shared" si="8"/>
        <v>0.73000000000000043</v>
      </c>
      <c r="D54">
        <f t="shared" si="7"/>
        <v>6.5706570657065755E-2</v>
      </c>
      <c r="E54">
        <f t="shared" si="1"/>
        <v>3.5442844284428461E-2</v>
      </c>
      <c r="K54">
        <f t="shared" si="9"/>
        <v>0.47177317731773211</v>
      </c>
    </row>
    <row r="55" spans="1:11" x14ac:dyDescent="0.2">
      <c r="A55">
        <v>22</v>
      </c>
      <c r="B55">
        <v>7.51</v>
      </c>
      <c r="C55">
        <f t="shared" si="8"/>
        <v>0.75</v>
      </c>
      <c r="D55">
        <f t="shared" si="7"/>
        <v>6.7506750675067506E-2</v>
      </c>
      <c r="E55">
        <f t="shared" si="1"/>
        <v>3.6112511251125107E-2</v>
      </c>
      <c r="K55">
        <f t="shared" si="9"/>
        <v>0.50697569756975691</v>
      </c>
    </row>
    <row r="56" spans="1:11" x14ac:dyDescent="0.2">
      <c r="A56">
        <v>22.02</v>
      </c>
      <c r="B56">
        <v>7.84</v>
      </c>
      <c r="C56">
        <f t="shared" si="8"/>
        <v>0.76999999999999957</v>
      </c>
      <c r="D56">
        <f t="shared" si="7"/>
        <v>6.9306930693069271E-2</v>
      </c>
      <c r="E56">
        <f t="shared" si="1"/>
        <v>3.6782178217821773E-2</v>
      </c>
      <c r="K56">
        <f t="shared" si="9"/>
        <v>0.54336633663366307</v>
      </c>
    </row>
    <row r="57" spans="1:11" x14ac:dyDescent="0.2">
      <c r="A57">
        <v>22.03</v>
      </c>
      <c r="B57">
        <v>8.2899999999999991</v>
      </c>
      <c r="C57">
        <f t="shared" si="8"/>
        <v>0.78000000000000114</v>
      </c>
      <c r="D57">
        <f t="shared" si="7"/>
        <v>7.0207020702070314E-2</v>
      </c>
      <c r="E57">
        <f t="shared" si="1"/>
        <v>3.7117011701170155E-2</v>
      </c>
      <c r="K57">
        <f t="shared" si="9"/>
        <v>0.58201620162016288</v>
      </c>
    </row>
    <row r="58" spans="1:11" x14ac:dyDescent="0.2">
      <c r="A58">
        <v>22.05</v>
      </c>
      <c r="B58">
        <v>9</v>
      </c>
      <c r="C58">
        <f t="shared" si="8"/>
        <v>0.80000000000000071</v>
      </c>
      <c r="D58">
        <f t="shared" si="7"/>
        <v>7.2007200720072079E-2</v>
      </c>
      <c r="E58">
        <f t="shared" si="1"/>
        <v>3.7786678667866808E-2</v>
      </c>
      <c r="K58">
        <f t="shared" si="9"/>
        <v>0.64806480648064868</v>
      </c>
    </row>
    <row r="59" spans="1:11" x14ac:dyDescent="0.2">
      <c r="A59">
        <v>22.07</v>
      </c>
      <c r="B59">
        <v>9.8000000000000007</v>
      </c>
      <c r="C59">
        <f t="shared" si="8"/>
        <v>0.82000000000000028</v>
      </c>
      <c r="D59">
        <f t="shared" si="7"/>
        <v>7.380738073807383E-2</v>
      </c>
      <c r="E59">
        <f t="shared" si="1"/>
        <v>3.845634563456346E-2</v>
      </c>
      <c r="K59">
        <f t="shared" si="9"/>
        <v>0.72331233123312355</v>
      </c>
    </row>
    <row r="60" spans="1:11" x14ac:dyDescent="0.2">
      <c r="A60">
        <v>22.08</v>
      </c>
      <c r="B60">
        <v>10.63</v>
      </c>
      <c r="C60">
        <f t="shared" si="8"/>
        <v>0.82999999999999829</v>
      </c>
      <c r="D60">
        <f t="shared" si="7"/>
        <v>7.4707470747074553E-2</v>
      </c>
      <c r="E60">
        <f t="shared" si="1"/>
        <v>3.8791179117911731E-2</v>
      </c>
      <c r="K60">
        <f t="shared" si="9"/>
        <v>0.79414041404140256</v>
      </c>
    </row>
    <row r="61" spans="1:11" x14ac:dyDescent="0.2">
      <c r="A61">
        <v>22.1</v>
      </c>
      <c r="B61">
        <v>11.65</v>
      </c>
      <c r="C61">
        <f t="shared" si="8"/>
        <v>0.85000000000000142</v>
      </c>
      <c r="D61">
        <f t="shared" si="7"/>
        <v>7.6507650765076637E-2</v>
      </c>
      <c r="E61">
        <f t="shared" si="1"/>
        <v>3.9460846084608509E-2</v>
      </c>
      <c r="K61">
        <f t="shared" si="9"/>
        <v>0.89131413141314286</v>
      </c>
    </row>
    <row r="62" spans="1:11" x14ac:dyDescent="0.2">
      <c r="A62">
        <v>22.12</v>
      </c>
      <c r="B62">
        <v>13.93</v>
      </c>
      <c r="C62">
        <f t="shared" si="8"/>
        <v>0.87000000000000099</v>
      </c>
      <c r="D62">
        <f t="shared" si="7"/>
        <v>7.8307830783078403E-2</v>
      </c>
      <c r="E62">
        <f t="shared" si="1"/>
        <v>4.0130513051305161E-2</v>
      </c>
      <c r="K62">
        <f t="shared" si="9"/>
        <v>1.0908280828082821</v>
      </c>
    </row>
    <row r="63" spans="1:11" x14ac:dyDescent="0.2">
      <c r="A63">
        <v>22.13</v>
      </c>
      <c r="B63">
        <v>19.600000000000001</v>
      </c>
      <c r="C63">
        <f t="shared" si="8"/>
        <v>0.87999999999999901</v>
      </c>
      <c r="D63">
        <f t="shared" si="7"/>
        <v>7.9207920792079126E-2</v>
      </c>
      <c r="E63">
        <f t="shared" si="1"/>
        <v>4.0465346534653432E-2</v>
      </c>
      <c r="K63">
        <f t="shared" si="9"/>
        <v>1.552475247524751</v>
      </c>
    </row>
    <row r="64" spans="1:11" x14ac:dyDescent="0.2">
      <c r="A64">
        <v>22.15</v>
      </c>
      <c r="B64">
        <v>29.92</v>
      </c>
      <c r="C64">
        <f t="shared" si="8"/>
        <v>0.89999999999999858</v>
      </c>
      <c r="D64">
        <f t="shared" si="7"/>
        <v>8.1008100810080891E-2</v>
      </c>
      <c r="E64">
        <f t="shared" si="1"/>
        <v>4.1135013501350091E-2</v>
      </c>
      <c r="K64">
        <f t="shared" si="9"/>
        <v>2.4237623762376206</v>
      </c>
    </row>
    <row r="65" spans="1:11" x14ac:dyDescent="0.2">
      <c r="A65">
        <v>22.17</v>
      </c>
      <c r="B65">
        <v>45.25</v>
      </c>
      <c r="C65">
        <f t="shared" si="8"/>
        <v>0.92000000000000171</v>
      </c>
      <c r="D65">
        <f t="shared" si="7"/>
        <v>8.2808280828082961E-2</v>
      </c>
      <c r="E65">
        <f t="shared" si="1"/>
        <v>4.1804680468046862E-2</v>
      </c>
      <c r="K65">
        <f t="shared" si="9"/>
        <v>3.747074707470754</v>
      </c>
    </row>
    <row r="66" spans="1:11" x14ac:dyDescent="0.2">
      <c r="A66">
        <v>22.18</v>
      </c>
      <c r="B66">
        <v>67.05</v>
      </c>
      <c r="C66">
        <f t="shared" ref="C66:C97" si="10">A66-21.25</f>
        <v>0.92999999999999972</v>
      </c>
      <c r="D66">
        <f t="shared" si="7"/>
        <v>8.3708370837083684E-2</v>
      </c>
      <c r="E66">
        <f t="shared" si="1"/>
        <v>4.2139513951395133E-2</v>
      </c>
      <c r="K66">
        <f t="shared" si="9"/>
        <v>5.612646264626461</v>
      </c>
    </row>
    <row r="67" spans="1:11" x14ac:dyDescent="0.2">
      <c r="A67">
        <v>22.2</v>
      </c>
      <c r="B67">
        <v>95.33</v>
      </c>
      <c r="C67">
        <f t="shared" si="10"/>
        <v>0.94999999999999929</v>
      </c>
      <c r="D67">
        <f t="shared" ref="D67:D130" si="11">C67/11.11</f>
        <v>8.550855085508545E-2</v>
      </c>
      <c r="E67">
        <f t="shared" ref="E67:E130" si="12">D67*0.372+0.011</f>
        <v>4.2809180918091785E-2</v>
      </c>
      <c r="K67">
        <f t="shared" si="9"/>
        <v>8.1515301530152957</v>
      </c>
    </row>
    <row r="68" spans="1:11" x14ac:dyDescent="0.2">
      <c r="A68">
        <v>22.22</v>
      </c>
      <c r="B68">
        <v>126.84</v>
      </c>
      <c r="C68">
        <f t="shared" si="10"/>
        <v>0.96999999999999886</v>
      </c>
      <c r="D68">
        <f t="shared" si="11"/>
        <v>8.7308730873087215E-2</v>
      </c>
      <c r="E68">
        <f t="shared" si="12"/>
        <v>4.3478847884788438E-2</v>
      </c>
      <c r="K68">
        <f t="shared" ref="K68:K131" si="13">B68*D68</f>
        <v>11.074239423942382</v>
      </c>
    </row>
    <row r="69" spans="1:11" x14ac:dyDescent="0.2">
      <c r="A69">
        <v>22.23</v>
      </c>
      <c r="B69">
        <v>156.24</v>
      </c>
      <c r="C69">
        <f t="shared" si="10"/>
        <v>0.98000000000000043</v>
      </c>
      <c r="D69">
        <f t="shared" si="11"/>
        <v>8.8208820882088257E-2</v>
      </c>
      <c r="E69">
        <f t="shared" si="12"/>
        <v>4.3813681368136834E-2</v>
      </c>
      <c r="K69">
        <f t="shared" si="13"/>
        <v>13.781746174617471</v>
      </c>
    </row>
    <row r="70" spans="1:11" x14ac:dyDescent="0.2">
      <c r="A70">
        <v>22.25</v>
      </c>
      <c r="B70">
        <v>178.48</v>
      </c>
      <c r="C70">
        <f t="shared" si="10"/>
        <v>1</v>
      </c>
      <c r="D70">
        <f t="shared" si="11"/>
        <v>9.0009000900090008E-2</v>
      </c>
      <c r="E70">
        <f t="shared" si="12"/>
        <v>4.4483348334833486E-2</v>
      </c>
      <c r="K70">
        <f t="shared" si="13"/>
        <v>16.064806480648063</v>
      </c>
    </row>
    <row r="71" spans="1:11" x14ac:dyDescent="0.2">
      <c r="A71">
        <v>22.27</v>
      </c>
      <c r="B71">
        <v>190.91</v>
      </c>
      <c r="C71">
        <f t="shared" si="10"/>
        <v>1.0199999999999996</v>
      </c>
      <c r="D71">
        <f t="shared" si="11"/>
        <v>9.1809180918091773E-2</v>
      </c>
      <c r="E71">
        <f t="shared" si="12"/>
        <v>4.5153015301530139E-2</v>
      </c>
      <c r="K71">
        <f t="shared" si="13"/>
        <v>17.527290729072899</v>
      </c>
    </row>
    <row r="72" spans="1:11" x14ac:dyDescent="0.2">
      <c r="A72">
        <v>22.28</v>
      </c>
      <c r="B72">
        <v>193.96</v>
      </c>
      <c r="C72">
        <f t="shared" si="10"/>
        <v>1.0300000000000011</v>
      </c>
      <c r="D72">
        <f t="shared" si="11"/>
        <v>9.2709270927092816E-2</v>
      </c>
      <c r="E72">
        <f t="shared" si="12"/>
        <v>4.5487848784878521E-2</v>
      </c>
      <c r="K72">
        <f t="shared" si="13"/>
        <v>17.981890189018923</v>
      </c>
    </row>
    <row r="73" spans="1:11" x14ac:dyDescent="0.2">
      <c r="A73">
        <v>22.3</v>
      </c>
      <c r="B73">
        <v>189.31</v>
      </c>
      <c r="C73">
        <f t="shared" si="10"/>
        <v>1.0500000000000007</v>
      </c>
      <c r="D73">
        <f t="shared" si="11"/>
        <v>9.4509450945094581E-2</v>
      </c>
      <c r="E73">
        <f t="shared" si="12"/>
        <v>4.6157515751575187E-2</v>
      </c>
      <c r="K73">
        <f t="shared" si="13"/>
        <v>17.891584158415856</v>
      </c>
    </row>
    <row r="74" spans="1:11" x14ac:dyDescent="0.2">
      <c r="A74">
        <v>22.32</v>
      </c>
      <c r="B74">
        <v>178.66</v>
      </c>
      <c r="C74">
        <f t="shared" si="10"/>
        <v>1.0700000000000003</v>
      </c>
      <c r="D74">
        <f t="shared" si="11"/>
        <v>9.6309630963096346E-2</v>
      </c>
      <c r="E74">
        <f t="shared" si="12"/>
        <v>4.682718271827184E-2</v>
      </c>
      <c r="K74">
        <f t="shared" si="13"/>
        <v>17.206678667866793</v>
      </c>
    </row>
    <row r="75" spans="1:11" x14ac:dyDescent="0.2">
      <c r="A75">
        <v>22.33</v>
      </c>
      <c r="B75">
        <v>162.53</v>
      </c>
      <c r="C75">
        <f t="shared" si="10"/>
        <v>1.0799999999999983</v>
      </c>
      <c r="D75">
        <f t="shared" si="11"/>
        <v>9.7209720972097055E-2</v>
      </c>
      <c r="E75">
        <f t="shared" si="12"/>
        <v>4.7162016201620097E-2</v>
      </c>
      <c r="K75">
        <f t="shared" si="13"/>
        <v>15.799495949594935</v>
      </c>
    </row>
    <row r="76" spans="1:11" x14ac:dyDescent="0.2">
      <c r="A76">
        <v>22.35</v>
      </c>
      <c r="B76">
        <v>141.35</v>
      </c>
      <c r="C76">
        <f t="shared" si="10"/>
        <v>1.1000000000000014</v>
      </c>
      <c r="D76">
        <f t="shared" si="11"/>
        <v>9.9009900990099139E-2</v>
      </c>
      <c r="E76">
        <f t="shared" si="12"/>
        <v>4.7831683168316874E-2</v>
      </c>
      <c r="K76">
        <f t="shared" si="13"/>
        <v>13.995049504950513</v>
      </c>
    </row>
    <row r="77" spans="1:11" x14ac:dyDescent="0.2">
      <c r="A77">
        <v>22.37</v>
      </c>
      <c r="B77">
        <v>120.54</v>
      </c>
      <c r="C77">
        <f t="shared" si="10"/>
        <v>1.120000000000001</v>
      </c>
      <c r="D77">
        <f t="shared" si="11"/>
        <v>0.1008100810081009</v>
      </c>
      <c r="E77">
        <f t="shared" si="12"/>
        <v>4.8501350135013541E-2</v>
      </c>
      <c r="K77">
        <f t="shared" si="13"/>
        <v>12.151647164716485</v>
      </c>
    </row>
    <row r="78" spans="1:11" x14ac:dyDescent="0.2">
      <c r="A78">
        <v>22.38</v>
      </c>
      <c r="B78">
        <v>103.03</v>
      </c>
      <c r="C78">
        <f t="shared" si="10"/>
        <v>1.129999999999999</v>
      </c>
      <c r="D78">
        <f t="shared" si="11"/>
        <v>0.10171017101710163</v>
      </c>
      <c r="E78">
        <f t="shared" si="12"/>
        <v>4.8836183618361811E-2</v>
      </c>
      <c r="K78">
        <f t="shared" si="13"/>
        <v>10.479198919891981</v>
      </c>
    </row>
    <row r="79" spans="1:11" x14ac:dyDescent="0.2">
      <c r="A79">
        <v>22.4</v>
      </c>
      <c r="B79">
        <v>88.89</v>
      </c>
      <c r="C79">
        <f t="shared" si="10"/>
        <v>1.1499999999999986</v>
      </c>
      <c r="D79">
        <f t="shared" si="11"/>
        <v>0.10351035103510339</v>
      </c>
      <c r="E79">
        <f t="shared" si="12"/>
        <v>4.9505850585058464E-2</v>
      </c>
      <c r="K79">
        <f t="shared" si="13"/>
        <v>9.2010351035103408</v>
      </c>
    </row>
    <row r="80" spans="1:11" x14ac:dyDescent="0.2">
      <c r="A80">
        <v>22.42</v>
      </c>
      <c r="B80">
        <v>78.069999999999993</v>
      </c>
      <c r="C80">
        <f t="shared" si="10"/>
        <v>1.1700000000000017</v>
      </c>
      <c r="D80">
        <f t="shared" si="11"/>
        <v>0.10531053105310546</v>
      </c>
      <c r="E80">
        <f t="shared" si="12"/>
        <v>5.0175517551755228E-2</v>
      </c>
      <c r="K80">
        <f t="shared" si="13"/>
        <v>8.2215931593159421</v>
      </c>
    </row>
    <row r="81" spans="1:11" x14ac:dyDescent="0.2">
      <c r="A81">
        <v>22.43</v>
      </c>
      <c r="B81">
        <v>71.03</v>
      </c>
      <c r="C81">
        <f t="shared" si="10"/>
        <v>1.1799999999999997</v>
      </c>
      <c r="D81">
        <f t="shared" si="11"/>
        <v>0.10621062106210619</v>
      </c>
      <c r="E81">
        <f t="shared" si="12"/>
        <v>5.0510351035103498E-2</v>
      </c>
      <c r="K81">
        <f t="shared" si="13"/>
        <v>7.5441404140414026</v>
      </c>
    </row>
    <row r="82" spans="1:11" x14ac:dyDescent="0.2">
      <c r="A82">
        <v>22.45</v>
      </c>
      <c r="B82">
        <v>68.069999999999993</v>
      </c>
      <c r="C82">
        <f t="shared" si="10"/>
        <v>1.1999999999999993</v>
      </c>
      <c r="D82">
        <f t="shared" si="11"/>
        <v>0.10801080108010795</v>
      </c>
      <c r="E82">
        <f t="shared" si="12"/>
        <v>5.1180018001800151E-2</v>
      </c>
      <c r="K82">
        <f t="shared" si="13"/>
        <v>7.3522952295229471</v>
      </c>
    </row>
    <row r="83" spans="1:11" x14ac:dyDescent="0.2">
      <c r="A83">
        <v>22.47</v>
      </c>
      <c r="B83">
        <v>67.98</v>
      </c>
      <c r="C83">
        <f t="shared" si="10"/>
        <v>1.2199999999999989</v>
      </c>
      <c r="D83">
        <f t="shared" si="11"/>
        <v>0.10981098109810972</v>
      </c>
      <c r="E83">
        <f t="shared" si="12"/>
        <v>5.1849684968496818E-2</v>
      </c>
      <c r="K83">
        <f t="shared" si="13"/>
        <v>7.4649504950494991</v>
      </c>
    </row>
    <row r="84" spans="1:11" x14ac:dyDescent="0.2">
      <c r="A84">
        <v>22.48</v>
      </c>
      <c r="B84">
        <v>67.86</v>
      </c>
      <c r="C84">
        <f t="shared" si="10"/>
        <v>1.2300000000000004</v>
      </c>
      <c r="D84">
        <f t="shared" si="11"/>
        <v>0.11071107110711076</v>
      </c>
      <c r="E84">
        <f t="shared" si="12"/>
        <v>5.2184518451845199E-2</v>
      </c>
      <c r="K84">
        <f t="shared" si="13"/>
        <v>7.5128532853285357</v>
      </c>
    </row>
    <row r="85" spans="1:11" x14ac:dyDescent="0.2">
      <c r="A85">
        <v>22.5</v>
      </c>
      <c r="B85">
        <v>64.95</v>
      </c>
      <c r="C85">
        <f t="shared" si="10"/>
        <v>1.25</v>
      </c>
      <c r="D85">
        <f t="shared" si="11"/>
        <v>0.11251125112511251</v>
      </c>
      <c r="E85">
        <f t="shared" si="12"/>
        <v>5.2854185418541852E-2</v>
      </c>
      <c r="K85">
        <f t="shared" si="13"/>
        <v>7.3076057605760578</v>
      </c>
    </row>
    <row r="86" spans="1:11" x14ac:dyDescent="0.2">
      <c r="A86">
        <v>22.52</v>
      </c>
      <c r="B86">
        <v>58.06</v>
      </c>
      <c r="C86">
        <f t="shared" si="10"/>
        <v>1.2699999999999996</v>
      </c>
      <c r="D86">
        <f t="shared" si="11"/>
        <v>0.11431143114311428</v>
      </c>
      <c r="E86">
        <f t="shared" si="12"/>
        <v>5.3523852385238505E-2</v>
      </c>
      <c r="K86">
        <f t="shared" si="13"/>
        <v>6.6369216921692153</v>
      </c>
    </row>
    <row r="87" spans="1:11" x14ac:dyDescent="0.2">
      <c r="A87">
        <v>22.53</v>
      </c>
      <c r="B87">
        <v>47.2</v>
      </c>
      <c r="C87">
        <f t="shared" si="10"/>
        <v>1.2800000000000011</v>
      </c>
      <c r="D87">
        <f t="shared" si="11"/>
        <v>0.11521152115211532</v>
      </c>
      <c r="E87">
        <f t="shared" si="12"/>
        <v>5.38586858685869E-2</v>
      </c>
      <c r="K87">
        <f t="shared" si="13"/>
        <v>5.4379837983798431</v>
      </c>
    </row>
    <row r="88" spans="1:11" x14ac:dyDescent="0.2">
      <c r="A88">
        <v>22.55</v>
      </c>
      <c r="B88">
        <v>35.58</v>
      </c>
      <c r="C88">
        <f t="shared" si="10"/>
        <v>1.3000000000000007</v>
      </c>
      <c r="D88">
        <f t="shared" si="11"/>
        <v>0.11701170117011708</v>
      </c>
      <c r="E88">
        <f t="shared" si="12"/>
        <v>5.4528352835283553E-2</v>
      </c>
      <c r="K88">
        <f t="shared" si="13"/>
        <v>4.163276327632766</v>
      </c>
    </row>
    <row r="89" spans="1:11" x14ac:dyDescent="0.2">
      <c r="A89">
        <v>22.57</v>
      </c>
      <c r="B89">
        <v>25.45</v>
      </c>
      <c r="C89">
        <f t="shared" si="10"/>
        <v>1.3200000000000003</v>
      </c>
      <c r="D89">
        <f t="shared" si="11"/>
        <v>0.11881188118811885</v>
      </c>
      <c r="E89">
        <f t="shared" si="12"/>
        <v>5.5198019801980205E-2</v>
      </c>
      <c r="K89">
        <f t="shared" si="13"/>
        <v>3.0237623762376247</v>
      </c>
    </row>
    <row r="90" spans="1:11" x14ac:dyDescent="0.2">
      <c r="A90">
        <v>22.58</v>
      </c>
      <c r="B90">
        <v>18.95</v>
      </c>
      <c r="C90">
        <f t="shared" si="10"/>
        <v>1.3299999999999983</v>
      </c>
      <c r="D90">
        <f t="shared" si="11"/>
        <v>0.11971197119711957</v>
      </c>
      <c r="E90">
        <f t="shared" si="12"/>
        <v>5.5532853285328476E-2</v>
      </c>
      <c r="K90">
        <f t="shared" si="13"/>
        <v>2.2685418541854157</v>
      </c>
    </row>
    <row r="91" spans="1:11" x14ac:dyDescent="0.2">
      <c r="A91">
        <v>22.6</v>
      </c>
      <c r="B91">
        <v>15.79</v>
      </c>
      <c r="C91">
        <f t="shared" si="10"/>
        <v>1.3500000000000014</v>
      </c>
      <c r="D91">
        <f t="shared" si="11"/>
        <v>0.12151215121512164</v>
      </c>
      <c r="E91">
        <f t="shared" si="12"/>
        <v>5.6202520252025254E-2</v>
      </c>
      <c r="K91">
        <f t="shared" si="13"/>
        <v>1.9186768676867707</v>
      </c>
    </row>
    <row r="92" spans="1:11" x14ac:dyDescent="0.2">
      <c r="A92">
        <v>22.62</v>
      </c>
      <c r="B92">
        <v>14.51</v>
      </c>
      <c r="C92">
        <f t="shared" si="10"/>
        <v>1.370000000000001</v>
      </c>
      <c r="D92">
        <f t="shared" si="11"/>
        <v>0.12331233123312341</v>
      </c>
      <c r="E92">
        <f t="shared" si="12"/>
        <v>5.6872187218721906E-2</v>
      </c>
      <c r="K92">
        <f t="shared" si="13"/>
        <v>1.7892619261926206</v>
      </c>
    </row>
    <row r="93" spans="1:11" x14ac:dyDescent="0.2">
      <c r="A93">
        <v>22.63</v>
      </c>
      <c r="B93">
        <v>13.24</v>
      </c>
      <c r="C93">
        <f t="shared" si="10"/>
        <v>1.379999999999999</v>
      </c>
      <c r="D93">
        <f t="shared" si="11"/>
        <v>0.12421242124212413</v>
      </c>
      <c r="E93">
        <f t="shared" si="12"/>
        <v>5.7207020702070177E-2</v>
      </c>
      <c r="K93">
        <f t="shared" si="13"/>
        <v>1.6445724572457234</v>
      </c>
    </row>
    <row r="94" spans="1:11" x14ac:dyDescent="0.2">
      <c r="A94">
        <v>22.65</v>
      </c>
      <c r="B94">
        <v>11.96</v>
      </c>
      <c r="C94">
        <f t="shared" si="10"/>
        <v>1.3999999999999986</v>
      </c>
      <c r="D94">
        <f t="shared" si="11"/>
        <v>0.12601260126012589</v>
      </c>
      <c r="E94">
        <f t="shared" si="12"/>
        <v>5.787668766876683E-2</v>
      </c>
      <c r="K94">
        <f t="shared" si="13"/>
        <v>1.5071107110711057</v>
      </c>
    </row>
    <row r="95" spans="1:11" x14ac:dyDescent="0.2">
      <c r="A95">
        <v>22.67</v>
      </c>
      <c r="B95">
        <v>10.64</v>
      </c>
      <c r="C95">
        <f t="shared" si="10"/>
        <v>1.4200000000000017</v>
      </c>
      <c r="D95">
        <f t="shared" si="11"/>
        <v>0.12781278127812798</v>
      </c>
      <c r="E95">
        <f t="shared" si="12"/>
        <v>5.8546354635463607E-2</v>
      </c>
      <c r="K95">
        <f t="shared" si="13"/>
        <v>1.3599279927992818</v>
      </c>
    </row>
    <row r="96" spans="1:11" x14ac:dyDescent="0.2">
      <c r="A96">
        <v>25.77</v>
      </c>
      <c r="B96">
        <v>2.02</v>
      </c>
      <c r="C96">
        <f t="shared" si="10"/>
        <v>4.5199999999999996</v>
      </c>
      <c r="D96">
        <f t="shared" si="11"/>
        <v>0.40684068406840684</v>
      </c>
      <c r="E96">
        <f t="shared" si="12"/>
        <v>0.16234473447344736</v>
      </c>
      <c r="K96">
        <f t="shared" si="13"/>
        <v>0.82181818181818178</v>
      </c>
    </row>
    <row r="97" spans="1:11" x14ac:dyDescent="0.2">
      <c r="A97">
        <v>25.78</v>
      </c>
      <c r="B97">
        <v>6.13</v>
      </c>
      <c r="C97">
        <f t="shared" si="10"/>
        <v>4.5300000000000011</v>
      </c>
      <c r="D97">
        <f t="shared" si="11"/>
        <v>0.40774077407740789</v>
      </c>
      <c r="E97">
        <f t="shared" si="12"/>
        <v>0.16267956795679575</v>
      </c>
      <c r="K97">
        <f t="shared" si="13"/>
        <v>2.4994509450945102</v>
      </c>
    </row>
    <row r="98" spans="1:11" x14ac:dyDescent="0.2">
      <c r="A98">
        <v>25.8</v>
      </c>
      <c r="B98">
        <v>11.71</v>
      </c>
      <c r="C98">
        <f t="shared" ref="C98:C129" si="14">A98-21.25</f>
        <v>4.5500000000000007</v>
      </c>
      <c r="D98">
        <f t="shared" si="11"/>
        <v>0.40954095409540964</v>
      </c>
      <c r="E98">
        <f t="shared" si="12"/>
        <v>0.1633492349234924</v>
      </c>
      <c r="K98">
        <f t="shared" si="13"/>
        <v>4.7957245724572468</v>
      </c>
    </row>
    <row r="99" spans="1:11" x14ac:dyDescent="0.2">
      <c r="A99">
        <v>25.82</v>
      </c>
      <c r="B99">
        <v>15.9</v>
      </c>
      <c r="C99">
        <f t="shared" si="14"/>
        <v>4.57</v>
      </c>
      <c r="D99">
        <f t="shared" si="11"/>
        <v>0.41134113411341139</v>
      </c>
      <c r="E99">
        <f t="shared" si="12"/>
        <v>0.16401890189018906</v>
      </c>
      <c r="K99">
        <f t="shared" si="13"/>
        <v>6.540324032403241</v>
      </c>
    </row>
    <row r="100" spans="1:11" x14ac:dyDescent="0.2">
      <c r="A100">
        <v>25.83</v>
      </c>
      <c r="B100">
        <v>19.45</v>
      </c>
      <c r="C100">
        <f t="shared" si="14"/>
        <v>4.5799999999999983</v>
      </c>
      <c r="D100">
        <f t="shared" si="11"/>
        <v>0.4122412241224121</v>
      </c>
      <c r="E100">
        <f t="shared" si="12"/>
        <v>0.16435373537353731</v>
      </c>
      <c r="K100">
        <f t="shared" si="13"/>
        <v>8.0180918091809144</v>
      </c>
    </row>
    <row r="101" spans="1:11" x14ac:dyDescent="0.2">
      <c r="A101">
        <v>25.85</v>
      </c>
      <c r="B101">
        <v>22.57</v>
      </c>
      <c r="C101">
        <f t="shared" si="14"/>
        <v>4.6000000000000014</v>
      </c>
      <c r="D101">
        <f t="shared" si="11"/>
        <v>0.41404140414041418</v>
      </c>
      <c r="E101">
        <f t="shared" si="12"/>
        <v>0.16502340234023408</v>
      </c>
      <c r="K101">
        <f t="shared" si="13"/>
        <v>9.3449144914491473</v>
      </c>
    </row>
    <row r="102" spans="1:11" x14ac:dyDescent="0.2">
      <c r="A102">
        <v>25.87</v>
      </c>
      <c r="B102">
        <v>26</v>
      </c>
      <c r="C102">
        <f t="shared" si="14"/>
        <v>4.620000000000001</v>
      </c>
      <c r="D102">
        <f t="shared" si="11"/>
        <v>0.41584158415841593</v>
      </c>
      <c r="E102">
        <f t="shared" si="12"/>
        <v>0.16569306930693073</v>
      </c>
      <c r="K102">
        <f t="shared" si="13"/>
        <v>10.811881188118814</v>
      </c>
    </row>
    <row r="103" spans="1:11" x14ac:dyDescent="0.2">
      <c r="A103">
        <v>25.88</v>
      </c>
      <c r="B103">
        <v>30.45</v>
      </c>
      <c r="C103">
        <f t="shared" si="14"/>
        <v>4.629999999999999</v>
      </c>
      <c r="D103">
        <f t="shared" si="11"/>
        <v>0.4167416741674167</v>
      </c>
      <c r="E103">
        <f t="shared" si="12"/>
        <v>0.16602790279027901</v>
      </c>
      <c r="K103">
        <f t="shared" si="13"/>
        <v>12.689783978397838</v>
      </c>
    </row>
    <row r="104" spans="1:11" x14ac:dyDescent="0.2">
      <c r="A104">
        <v>25.9</v>
      </c>
      <c r="B104">
        <v>35.729999999999997</v>
      </c>
      <c r="C104">
        <f t="shared" si="14"/>
        <v>4.6499999999999986</v>
      </c>
      <c r="D104">
        <f t="shared" si="11"/>
        <v>0.41854185418541845</v>
      </c>
      <c r="E104">
        <f t="shared" si="12"/>
        <v>0.16669756975697567</v>
      </c>
      <c r="K104">
        <f t="shared" si="13"/>
        <v>14.954500450045</v>
      </c>
    </row>
    <row r="105" spans="1:11" x14ac:dyDescent="0.2">
      <c r="A105">
        <v>25.92</v>
      </c>
      <c r="B105">
        <v>40.270000000000003</v>
      </c>
      <c r="C105">
        <f t="shared" si="14"/>
        <v>4.6700000000000017</v>
      </c>
      <c r="D105">
        <f t="shared" si="11"/>
        <v>0.42034203420342053</v>
      </c>
      <c r="E105">
        <f t="shared" si="12"/>
        <v>0.16736723672367246</v>
      </c>
      <c r="K105">
        <f t="shared" si="13"/>
        <v>16.927173717371748</v>
      </c>
    </row>
    <row r="106" spans="1:11" x14ac:dyDescent="0.2">
      <c r="A106">
        <v>25.93</v>
      </c>
      <c r="B106">
        <v>43.32</v>
      </c>
      <c r="C106">
        <f t="shared" si="14"/>
        <v>4.68</v>
      </c>
      <c r="D106">
        <f t="shared" si="11"/>
        <v>0.42124212421242124</v>
      </c>
      <c r="E106">
        <f t="shared" si="12"/>
        <v>0.16770207020702071</v>
      </c>
      <c r="K106">
        <f t="shared" si="13"/>
        <v>18.248208820882088</v>
      </c>
    </row>
    <row r="107" spans="1:11" x14ac:dyDescent="0.2">
      <c r="A107">
        <v>25.95</v>
      </c>
      <c r="B107">
        <v>45.16</v>
      </c>
      <c r="C107">
        <f t="shared" si="14"/>
        <v>4.6999999999999993</v>
      </c>
      <c r="D107">
        <f t="shared" si="11"/>
        <v>0.42304230423042299</v>
      </c>
      <c r="E107">
        <f t="shared" si="12"/>
        <v>0.16837173717371737</v>
      </c>
      <c r="K107">
        <f t="shared" si="13"/>
        <v>19.104590459045902</v>
      </c>
    </row>
    <row r="108" spans="1:11" x14ac:dyDescent="0.2">
      <c r="A108">
        <v>25.97</v>
      </c>
      <c r="B108">
        <v>46.28</v>
      </c>
      <c r="C108">
        <f t="shared" si="14"/>
        <v>4.7199999999999989</v>
      </c>
      <c r="D108">
        <f t="shared" si="11"/>
        <v>0.42484248424842475</v>
      </c>
      <c r="E108">
        <f t="shared" si="12"/>
        <v>0.16904140414041402</v>
      </c>
      <c r="K108">
        <f t="shared" si="13"/>
        <v>19.661710171017099</v>
      </c>
    </row>
    <row r="109" spans="1:11" x14ac:dyDescent="0.2">
      <c r="A109">
        <v>25.98</v>
      </c>
      <c r="B109">
        <v>47.28</v>
      </c>
      <c r="C109">
        <f t="shared" si="14"/>
        <v>4.7300000000000004</v>
      </c>
      <c r="D109">
        <f t="shared" si="11"/>
        <v>0.42574257425742579</v>
      </c>
      <c r="E109">
        <f t="shared" si="12"/>
        <v>0.16937623762376239</v>
      </c>
      <c r="K109">
        <f t="shared" si="13"/>
        <v>20.129108910891091</v>
      </c>
    </row>
    <row r="110" spans="1:11" x14ac:dyDescent="0.2">
      <c r="A110">
        <v>26</v>
      </c>
      <c r="B110">
        <v>47.98</v>
      </c>
      <c r="C110">
        <f t="shared" si="14"/>
        <v>4.75</v>
      </c>
      <c r="D110">
        <f t="shared" si="11"/>
        <v>0.42754275427542754</v>
      </c>
      <c r="E110">
        <f t="shared" si="12"/>
        <v>0.17004590459045904</v>
      </c>
      <c r="K110">
        <f t="shared" si="13"/>
        <v>20.513501350135012</v>
      </c>
    </row>
    <row r="111" spans="1:11" x14ac:dyDescent="0.2">
      <c r="A111">
        <v>26.02</v>
      </c>
      <c r="B111">
        <v>47.93</v>
      </c>
      <c r="C111">
        <f t="shared" si="14"/>
        <v>4.7699999999999996</v>
      </c>
      <c r="D111">
        <f t="shared" si="11"/>
        <v>0.42934293429342935</v>
      </c>
      <c r="E111">
        <f t="shared" si="12"/>
        <v>0.17071557155715572</v>
      </c>
      <c r="K111">
        <f t="shared" si="13"/>
        <v>20.578406840684067</v>
      </c>
    </row>
    <row r="112" spans="1:11" x14ac:dyDescent="0.2">
      <c r="A112">
        <v>26.03</v>
      </c>
      <c r="B112">
        <v>46.55</v>
      </c>
      <c r="C112">
        <f t="shared" si="14"/>
        <v>4.7800000000000011</v>
      </c>
      <c r="D112">
        <f t="shared" si="11"/>
        <v>0.43024302430243039</v>
      </c>
      <c r="E112">
        <f t="shared" si="12"/>
        <v>0.17105040504050412</v>
      </c>
      <c r="K112">
        <f t="shared" si="13"/>
        <v>20.027812781278133</v>
      </c>
    </row>
    <row r="113" spans="1:11" x14ac:dyDescent="0.2">
      <c r="A113">
        <v>26.05</v>
      </c>
      <c r="B113">
        <v>44.62</v>
      </c>
      <c r="C113">
        <f t="shared" si="14"/>
        <v>4.8000000000000007</v>
      </c>
      <c r="D113">
        <f t="shared" si="11"/>
        <v>0.43204320432043214</v>
      </c>
      <c r="E113">
        <f t="shared" si="12"/>
        <v>0.17172007200720077</v>
      </c>
      <c r="K113">
        <f t="shared" si="13"/>
        <v>19.277767776777679</v>
      </c>
    </row>
    <row r="114" spans="1:11" x14ac:dyDescent="0.2">
      <c r="A114">
        <v>26.07</v>
      </c>
      <c r="B114">
        <v>42.07</v>
      </c>
      <c r="C114">
        <f t="shared" si="14"/>
        <v>4.82</v>
      </c>
      <c r="D114">
        <f t="shared" si="11"/>
        <v>0.43384338433843389</v>
      </c>
      <c r="E114">
        <f t="shared" si="12"/>
        <v>0.17238973897389742</v>
      </c>
      <c r="K114">
        <f t="shared" si="13"/>
        <v>18.251791179117912</v>
      </c>
    </row>
    <row r="115" spans="1:11" x14ac:dyDescent="0.2">
      <c r="A115">
        <v>26.08</v>
      </c>
      <c r="B115">
        <v>38.72</v>
      </c>
      <c r="C115">
        <f t="shared" si="14"/>
        <v>4.8299999999999983</v>
      </c>
      <c r="D115">
        <f t="shared" si="11"/>
        <v>0.4347434743474346</v>
      </c>
      <c r="E115">
        <f t="shared" si="12"/>
        <v>0.17272457245724568</v>
      </c>
      <c r="K115">
        <f t="shared" si="13"/>
        <v>16.833267326732667</v>
      </c>
    </row>
    <row r="116" spans="1:11" x14ac:dyDescent="0.2">
      <c r="A116">
        <v>26.1</v>
      </c>
      <c r="B116">
        <v>35.64</v>
      </c>
      <c r="C116">
        <f t="shared" si="14"/>
        <v>4.8500000000000014</v>
      </c>
      <c r="D116">
        <f t="shared" si="11"/>
        <v>0.43654365436543668</v>
      </c>
      <c r="E116">
        <f t="shared" si="12"/>
        <v>0.17339423942394244</v>
      </c>
      <c r="K116">
        <f t="shared" si="13"/>
        <v>15.558415841584164</v>
      </c>
    </row>
    <row r="117" spans="1:11" x14ac:dyDescent="0.2">
      <c r="A117">
        <v>26.12</v>
      </c>
      <c r="B117">
        <v>32.81</v>
      </c>
      <c r="C117">
        <f t="shared" si="14"/>
        <v>4.870000000000001</v>
      </c>
      <c r="D117">
        <f t="shared" si="11"/>
        <v>0.43834383438343844</v>
      </c>
      <c r="E117">
        <f t="shared" si="12"/>
        <v>0.17406390639063909</v>
      </c>
      <c r="K117">
        <f t="shared" si="13"/>
        <v>14.382061206120616</v>
      </c>
    </row>
    <row r="118" spans="1:11" x14ac:dyDescent="0.2">
      <c r="A118">
        <v>26.13</v>
      </c>
      <c r="B118">
        <v>30.33</v>
      </c>
      <c r="C118">
        <f t="shared" si="14"/>
        <v>4.879999999999999</v>
      </c>
      <c r="D118">
        <f t="shared" si="11"/>
        <v>0.4392439243924392</v>
      </c>
      <c r="E118">
        <f t="shared" si="12"/>
        <v>0.17439873987398738</v>
      </c>
      <c r="K118">
        <f t="shared" si="13"/>
        <v>13.322268226822681</v>
      </c>
    </row>
    <row r="119" spans="1:11" x14ac:dyDescent="0.2">
      <c r="A119">
        <v>26.15</v>
      </c>
      <c r="B119">
        <v>28.42</v>
      </c>
      <c r="C119">
        <f t="shared" si="14"/>
        <v>4.8999999999999986</v>
      </c>
      <c r="D119">
        <f t="shared" si="11"/>
        <v>0.44104410441044095</v>
      </c>
      <c r="E119">
        <f t="shared" si="12"/>
        <v>0.17506840684068403</v>
      </c>
      <c r="K119">
        <f t="shared" si="13"/>
        <v>12.534473447344732</v>
      </c>
    </row>
    <row r="120" spans="1:11" x14ac:dyDescent="0.2">
      <c r="A120">
        <v>26.17</v>
      </c>
      <c r="B120">
        <v>26.86</v>
      </c>
      <c r="C120">
        <f t="shared" si="14"/>
        <v>4.9200000000000017</v>
      </c>
      <c r="D120">
        <f t="shared" si="11"/>
        <v>0.44284428442844304</v>
      </c>
      <c r="E120">
        <f t="shared" si="12"/>
        <v>0.17573807380738082</v>
      </c>
      <c r="K120">
        <f t="shared" si="13"/>
        <v>11.894797479747981</v>
      </c>
    </row>
    <row r="121" spans="1:11" x14ac:dyDescent="0.2">
      <c r="A121">
        <v>26.18</v>
      </c>
      <c r="B121">
        <v>25.79</v>
      </c>
      <c r="C121">
        <f t="shared" si="14"/>
        <v>4.93</v>
      </c>
      <c r="D121">
        <f t="shared" si="11"/>
        <v>0.44374437443744374</v>
      </c>
      <c r="E121">
        <f t="shared" si="12"/>
        <v>0.17607290729072908</v>
      </c>
      <c r="K121">
        <f t="shared" si="13"/>
        <v>11.444167416741674</v>
      </c>
    </row>
    <row r="122" spans="1:11" x14ac:dyDescent="0.2">
      <c r="A122">
        <v>26.2</v>
      </c>
      <c r="B122">
        <v>25.81</v>
      </c>
      <c r="C122">
        <f t="shared" si="14"/>
        <v>4.9499999999999993</v>
      </c>
      <c r="D122">
        <f t="shared" si="11"/>
        <v>0.4455445544554455</v>
      </c>
      <c r="E122">
        <f t="shared" si="12"/>
        <v>0.17674257425742573</v>
      </c>
      <c r="K122">
        <f t="shared" si="13"/>
        <v>11.499504950495048</v>
      </c>
    </row>
    <row r="123" spans="1:11" x14ac:dyDescent="0.2">
      <c r="A123">
        <v>26.22</v>
      </c>
      <c r="B123">
        <v>27.08</v>
      </c>
      <c r="C123">
        <f t="shared" si="14"/>
        <v>4.9699999999999989</v>
      </c>
      <c r="D123">
        <f t="shared" si="11"/>
        <v>0.44734473447344725</v>
      </c>
      <c r="E123">
        <f t="shared" si="12"/>
        <v>0.17741224122412239</v>
      </c>
      <c r="K123">
        <f t="shared" si="13"/>
        <v>12.114095409540951</v>
      </c>
    </row>
    <row r="124" spans="1:11" x14ac:dyDescent="0.2">
      <c r="A124">
        <v>26.23</v>
      </c>
      <c r="B124">
        <v>28.54</v>
      </c>
      <c r="C124">
        <f t="shared" si="14"/>
        <v>4.9800000000000004</v>
      </c>
      <c r="D124">
        <f t="shared" si="11"/>
        <v>0.44824482448244829</v>
      </c>
      <c r="E124">
        <f t="shared" si="12"/>
        <v>0.17774707470747078</v>
      </c>
      <c r="K124">
        <f t="shared" si="13"/>
        <v>12.792907290729074</v>
      </c>
    </row>
    <row r="125" spans="1:11" x14ac:dyDescent="0.2">
      <c r="A125">
        <v>26.25</v>
      </c>
      <c r="B125">
        <v>29.04</v>
      </c>
      <c r="C125">
        <f t="shared" si="14"/>
        <v>5</v>
      </c>
      <c r="D125">
        <f t="shared" si="11"/>
        <v>0.45004500450045004</v>
      </c>
      <c r="E125">
        <f t="shared" si="12"/>
        <v>0.17841674167416743</v>
      </c>
      <c r="K125">
        <f t="shared" si="13"/>
        <v>13.069306930693068</v>
      </c>
    </row>
    <row r="126" spans="1:11" x14ac:dyDescent="0.2">
      <c r="A126">
        <v>26.27</v>
      </c>
      <c r="B126">
        <v>27.93</v>
      </c>
      <c r="C126">
        <f t="shared" si="14"/>
        <v>5.0199999999999996</v>
      </c>
      <c r="D126">
        <f t="shared" si="11"/>
        <v>0.45184518451845185</v>
      </c>
      <c r="E126">
        <f t="shared" si="12"/>
        <v>0.17908640864086409</v>
      </c>
      <c r="K126">
        <f t="shared" si="13"/>
        <v>12.62003600360036</v>
      </c>
    </row>
    <row r="127" spans="1:11" x14ac:dyDescent="0.2">
      <c r="A127">
        <v>26.28</v>
      </c>
      <c r="B127">
        <v>25.63</v>
      </c>
      <c r="C127">
        <f t="shared" si="14"/>
        <v>5.0300000000000011</v>
      </c>
      <c r="D127">
        <f t="shared" si="11"/>
        <v>0.45274527452745289</v>
      </c>
      <c r="E127">
        <f t="shared" si="12"/>
        <v>0.17942124212421248</v>
      </c>
      <c r="K127">
        <f t="shared" si="13"/>
        <v>11.603861386138616</v>
      </c>
    </row>
    <row r="128" spans="1:11" x14ac:dyDescent="0.2">
      <c r="A128">
        <v>26.3</v>
      </c>
      <c r="B128">
        <v>23.2</v>
      </c>
      <c r="C128">
        <f t="shared" si="14"/>
        <v>5.0500000000000007</v>
      </c>
      <c r="D128">
        <f t="shared" si="11"/>
        <v>0.45454545454545464</v>
      </c>
      <c r="E128">
        <f t="shared" si="12"/>
        <v>0.18009090909090913</v>
      </c>
      <c r="K128">
        <f t="shared" si="13"/>
        <v>10.545454545454547</v>
      </c>
    </row>
    <row r="129" spans="1:11" x14ac:dyDescent="0.2">
      <c r="A129">
        <v>26.32</v>
      </c>
      <c r="B129">
        <v>21.12</v>
      </c>
      <c r="C129">
        <f t="shared" si="14"/>
        <v>5.07</v>
      </c>
      <c r="D129">
        <f t="shared" si="11"/>
        <v>0.45634563456345639</v>
      </c>
      <c r="E129">
        <f t="shared" si="12"/>
        <v>0.18076057605760579</v>
      </c>
      <c r="K129">
        <f t="shared" si="13"/>
        <v>9.6380198019801995</v>
      </c>
    </row>
    <row r="130" spans="1:11" x14ac:dyDescent="0.2">
      <c r="A130">
        <v>26.33</v>
      </c>
      <c r="B130">
        <v>19.34</v>
      </c>
      <c r="C130">
        <f t="shared" ref="C130:C162" si="15">A130-21.25</f>
        <v>5.0799999999999983</v>
      </c>
      <c r="D130">
        <f t="shared" si="11"/>
        <v>0.4572457245724571</v>
      </c>
      <c r="E130">
        <f t="shared" si="12"/>
        <v>0.18109540954095404</v>
      </c>
      <c r="K130">
        <f t="shared" si="13"/>
        <v>8.8431323132313207</v>
      </c>
    </row>
    <row r="131" spans="1:11" x14ac:dyDescent="0.2">
      <c r="A131">
        <v>26.35</v>
      </c>
      <c r="B131">
        <v>18.25</v>
      </c>
      <c r="C131">
        <f t="shared" si="15"/>
        <v>5.1000000000000014</v>
      </c>
      <c r="D131">
        <f t="shared" ref="D131:D162" si="16">C131/11.11</f>
        <v>0.45904590459045919</v>
      </c>
      <c r="E131">
        <f t="shared" ref="E131:E162" si="17">D131*0.372+0.011</f>
        <v>0.18176507650765084</v>
      </c>
      <c r="K131">
        <f t="shared" si="13"/>
        <v>8.3775877587758796</v>
      </c>
    </row>
    <row r="132" spans="1:11" x14ac:dyDescent="0.2">
      <c r="A132">
        <v>26.37</v>
      </c>
      <c r="B132">
        <v>18.940000000000001</v>
      </c>
      <c r="C132">
        <f t="shared" si="15"/>
        <v>5.120000000000001</v>
      </c>
      <c r="D132">
        <f t="shared" si="16"/>
        <v>0.46084608460846094</v>
      </c>
      <c r="E132">
        <f t="shared" si="17"/>
        <v>0.18243474347434749</v>
      </c>
      <c r="K132">
        <f t="shared" ref="K132:K162" si="18">B132*D132</f>
        <v>8.7284248424842499</v>
      </c>
    </row>
    <row r="133" spans="1:11" x14ac:dyDescent="0.2">
      <c r="A133">
        <v>26.38</v>
      </c>
      <c r="B133">
        <v>22.16</v>
      </c>
      <c r="C133">
        <f t="shared" si="15"/>
        <v>5.129999999999999</v>
      </c>
      <c r="D133">
        <f t="shared" si="16"/>
        <v>0.4617461746174617</v>
      </c>
      <c r="E133">
        <f t="shared" si="17"/>
        <v>0.18276957695769577</v>
      </c>
      <c r="K133">
        <f t="shared" si="18"/>
        <v>10.232295229522951</v>
      </c>
    </row>
    <row r="134" spans="1:11" x14ac:dyDescent="0.2">
      <c r="A134">
        <v>26.4</v>
      </c>
      <c r="B134">
        <v>28.11</v>
      </c>
      <c r="C134">
        <f t="shared" si="15"/>
        <v>5.1499999999999986</v>
      </c>
      <c r="D134">
        <f t="shared" si="16"/>
        <v>0.46354635463546345</v>
      </c>
      <c r="E134">
        <f t="shared" si="17"/>
        <v>0.18343924392439243</v>
      </c>
      <c r="K134">
        <f t="shared" si="18"/>
        <v>13.030288028802877</v>
      </c>
    </row>
    <row r="135" spans="1:11" x14ac:dyDescent="0.2">
      <c r="A135">
        <v>26.42</v>
      </c>
      <c r="B135">
        <v>36.549999999999997</v>
      </c>
      <c r="C135">
        <f t="shared" si="15"/>
        <v>5.1700000000000017</v>
      </c>
      <c r="D135">
        <f t="shared" si="16"/>
        <v>0.46534653465346554</v>
      </c>
      <c r="E135">
        <f t="shared" si="17"/>
        <v>0.18410891089108919</v>
      </c>
      <c r="K135">
        <f t="shared" si="18"/>
        <v>17.008415841584164</v>
      </c>
    </row>
    <row r="136" spans="1:11" x14ac:dyDescent="0.2">
      <c r="A136">
        <v>26.43</v>
      </c>
      <c r="B136">
        <v>47.16</v>
      </c>
      <c r="C136">
        <f t="shared" si="15"/>
        <v>5.18</v>
      </c>
      <c r="D136">
        <f t="shared" si="16"/>
        <v>0.46624662466246625</v>
      </c>
      <c r="E136">
        <f t="shared" si="17"/>
        <v>0.18444374437443745</v>
      </c>
      <c r="K136">
        <f t="shared" si="18"/>
        <v>21.988190819081908</v>
      </c>
    </row>
    <row r="137" spans="1:11" x14ac:dyDescent="0.2">
      <c r="A137">
        <v>26.45</v>
      </c>
      <c r="B137">
        <v>58.62</v>
      </c>
      <c r="C137">
        <f t="shared" si="15"/>
        <v>5.1999999999999993</v>
      </c>
      <c r="D137">
        <f t="shared" si="16"/>
        <v>0.468046804680468</v>
      </c>
      <c r="E137">
        <f t="shared" si="17"/>
        <v>0.1851134113411341</v>
      </c>
      <c r="K137">
        <f t="shared" si="18"/>
        <v>27.436903690369032</v>
      </c>
    </row>
    <row r="138" spans="1:11" x14ac:dyDescent="0.2">
      <c r="A138">
        <v>26.47</v>
      </c>
      <c r="B138">
        <v>68.69</v>
      </c>
      <c r="C138">
        <f t="shared" si="15"/>
        <v>5.2199999999999989</v>
      </c>
      <c r="D138">
        <f t="shared" si="16"/>
        <v>0.46984698469846975</v>
      </c>
      <c r="E138">
        <f t="shared" si="17"/>
        <v>0.18578307830783075</v>
      </c>
      <c r="K138">
        <f t="shared" si="18"/>
        <v>32.273789378937884</v>
      </c>
    </row>
    <row r="139" spans="1:11" x14ac:dyDescent="0.2">
      <c r="A139">
        <v>26.48</v>
      </c>
      <c r="B139">
        <v>75.650000000000006</v>
      </c>
      <c r="C139">
        <f t="shared" si="15"/>
        <v>5.23</v>
      </c>
      <c r="D139">
        <f t="shared" si="16"/>
        <v>0.47074707470747079</v>
      </c>
      <c r="E139">
        <f t="shared" si="17"/>
        <v>0.18611791179117915</v>
      </c>
      <c r="K139">
        <f t="shared" si="18"/>
        <v>35.612016201620165</v>
      </c>
    </row>
    <row r="140" spans="1:11" x14ac:dyDescent="0.2">
      <c r="A140">
        <v>26.5</v>
      </c>
      <c r="B140">
        <v>78.180000000000007</v>
      </c>
      <c r="C140">
        <f t="shared" si="15"/>
        <v>5.25</v>
      </c>
      <c r="D140">
        <f t="shared" si="16"/>
        <v>0.4725472547254726</v>
      </c>
      <c r="E140">
        <f t="shared" si="17"/>
        <v>0.18678757875787583</v>
      </c>
      <c r="K140">
        <f t="shared" si="18"/>
        <v>36.943744374437451</v>
      </c>
    </row>
    <row r="141" spans="1:11" x14ac:dyDescent="0.2">
      <c r="A141">
        <v>26.52</v>
      </c>
      <c r="B141">
        <v>76.42</v>
      </c>
      <c r="C141">
        <f t="shared" si="15"/>
        <v>5.27</v>
      </c>
      <c r="D141">
        <f t="shared" si="16"/>
        <v>0.47434743474347435</v>
      </c>
      <c r="E141">
        <f t="shared" si="17"/>
        <v>0.18745724572457248</v>
      </c>
      <c r="K141">
        <f t="shared" si="18"/>
        <v>36.249630963096308</v>
      </c>
    </row>
    <row r="142" spans="1:11" x14ac:dyDescent="0.2">
      <c r="A142">
        <v>26.53</v>
      </c>
      <c r="B142">
        <v>71.78</v>
      </c>
      <c r="C142">
        <f t="shared" si="15"/>
        <v>5.2800000000000011</v>
      </c>
      <c r="D142">
        <f t="shared" si="16"/>
        <v>0.47524752475247539</v>
      </c>
      <c r="E142">
        <f t="shared" si="17"/>
        <v>0.18779207920792085</v>
      </c>
      <c r="K142">
        <f t="shared" si="18"/>
        <v>34.113267326732682</v>
      </c>
    </row>
    <row r="143" spans="1:11" x14ac:dyDescent="0.2">
      <c r="A143">
        <v>26.55</v>
      </c>
      <c r="B143">
        <v>65.13</v>
      </c>
      <c r="C143">
        <f t="shared" si="15"/>
        <v>5.3000000000000007</v>
      </c>
      <c r="D143">
        <f t="shared" si="16"/>
        <v>0.47704770477047714</v>
      </c>
      <c r="E143">
        <f t="shared" si="17"/>
        <v>0.1884617461746175</v>
      </c>
      <c r="K143">
        <f t="shared" si="18"/>
        <v>31.070117011701175</v>
      </c>
    </row>
    <row r="144" spans="1:11" x14ac:dyDescent="0.2">
      <c r="A144">
        <v>26.57</v>
      </c>
      <c r="B144">
        <v>57.18</v>
      </c>
      <c r="C144">
        <f t="shared" si="15"/>
        <v>5.32</v>
      </c>
      <c r="D144">
        <f t="shared" si="16"/>
        <v>0.47884788478847889</v>
      </c>
      <c r="E144">
        <f t="shared" si="17"/>
        <v>0.18913141314131415</v>
      </c>
      <c r="K144">
        <f t="shared" si="18"/>
        <v>27.380522052205222</v>
      </c>
    </row>
    <row r="145" spans="1:11" x14ac:dyDescent="0.2">
      <c r="A145">
        <v>26.58</v>
      </c>
      <c r="B145">
        <v>49.17</v>
      </c>
      <c r="C145">
        <f t="shared" si="15"/>
        <v>5.3299999999999983</v>
      </c>
      <c r="D145">
        <f t="shared" si="16"/>
        <v>0.4797479747974796</v>
      </c>
      <c r="E145">
        <f t="shared" si="17"/>
        <v>0.18946624662466241</v>
      </c>
      <c r="K145">
        <f t="shared" si="18"/>
        <v>23.589207920792074</v>
      </c>
    </row>
    <row r="146" spans="1:11" x14ac:dyDescent="0.2">
      <c r="A146">
        <v>26.6</v>
      </c>
      <c r="B146">
        <v>42.76</v>
      </c>
      <c r="C146">
        <f t="shared" si="15"/>
        <v>5.3500000000000014</v>
      </c>
      <c r="D146">
        <f t="shared" si="16"/>
        <v>0.48154815481548169</v>
      </c>
      <c r="E146">
        <f t="shared" si="17"/>
        <v>0.1901359135913592</v>
      </c>
      <c r="K146">
        <f t="shared" si="18"/>
        <v>20.590999099909997</v>
      </c>
    </row>
    <row r="147" spans="1:11" x14ac:dyDescent="0.2">
      <c r="A147">
        <v>26.62</v>
      </c>
      <c r="B147">
        <v>38.840000000000003</v>
      </c>
      <c r="C147">
        <f t="shared" si="15"/>
        <v>5.370000000000001</v>
      </c>
      <c r="D147">
        <f t="shared" si="16"/>
        <v>0.48334833483348344</v>
      </c>
      <c r="E147">
        <f t="shared" si="17"/>
        <v>0.19080558055805585</v>
      </c>
      <c r="K147">
        <f t="shared" si="18"/>
        <v>18.773249324932497</v>
      </c>
    </row>
    <row r="148" spans="1:11" x14ac:dyDescent="0.2">
      <c r="A148">
        <v>26.63</v>
      </c>
      <c r="B148">
        <v>37.229999999999997</v>
      </c>
      <c r="C148">
        <f t="shared" si="15"/>
        <v>5.379999999999999</v>
      </c>
      <c r="D148">
        <f t="shared" si="16"/>
        <v>0.4842484248424842</v>
      </c>
      <c r="E148">
        <f t="shared" si="17"/>
        <v>0.19114041404140414</v>
      </c>
      <c r="K148">
        <f t="shared" si="18"/>
        <v>18.028568856885684</v>
      </c>
    </row>
    <row r="149" spans="1:11" x14ac:dyDescent="0.2">
      <c r="A149">
        <v>26.65</v>
      </c>
      <c r="B149">
        <v>36.4</v>
      </c>
      <c r="C149">
        <f t="shared" si="15"/>
        <v>5.3999999999999986</v>
      </c>
      <c r="D149">
        <f t="shared" si="16"/>
        <v>0.48604860486048596</v>
      </c>
      <c r="E149">
        <f t="shared" si="17"/>
        <v>0.19181008100810079</v>
      </c>
      <c r="K149">
        <f t="shared" si="18"/>
        <v>17.692169216921688</v>
      </c>
    </row>
    <row r="150" spans="1:11" x14ac:dyDescent="0.2">
      <c r="A150">
        <v>26.67</v>
      </c>
      <c r="B150">
        <v>34.36</v>
      </c>
      <c r="C150">
        <f t="shared" si="15"/>
        <v>5.4200000000000017</v>
      </c>
      <c r="D150">
        <f t="shared" si="16"/>
        <v>0.48784878487848804</v>
      </c>
      <c r="E150">
        <f t="shared" si="17"/>
        <v>0.19247974797479755</v>
      </c>
      <c r="K150">
        <f t="shared" si="18"/>
        <v>16.762484248424848</v>
      </c>
    </row>
    <row r="151" spans="1:11" x14ac:dyDescent="0.2">
      <c r="A151">
        <v>26.68</v>
      </c>
      <c r="B151">
        <v>30.69</v>
      </c>
      <c r="C151">
        <f t="shared" si="15"/>
        <v>5.43</v>
      </c>
      <c r="D151">
        <f t="shared" si="16"/>
        <v>0.48874887488748875</v>
      </c>
      <c r="E151">
        <f t="shared" si="17"/>
        <v>0.19281458145814581</v>
      </c>
      <c r="K151">
        <f t="shared" si="18"/>
        <v>14.999702970297029</v>
      </c>
    </row>
    <row r="152" spans="1:11" x14ac:dyDescent="0.2">
      <c r="A152">
        <v>26.7</v>
      </c>
      <c r="B152">
        <v>25.99</v>
      </c>
      <c r="C152">
        <f t="shared" si="15"/>
        <v>5.4499999999999993</v>
      </c>
      <c r="D152">
        <f t="shared" si="16"/>
        <v>0.4905490549054905</v>
      </c>
      <c r="E152">
        <f t="shared" si="17"/>
        <v>0.19348424842484246</v>
      </c>
      <c r="K152">
        <f t="shared" si="18"/>
        <v>12.749369936993697</v>
      </c>
    </row>
    <row r="153" spans="1:11" x14ac:dyDescent="0.2">
      <c r="A153">
        <v>26.72</v>
      </c>
      <c r="B153">
        <v>21.09</v>
      </c>
      <c r="C153">
        <f t="shared" si="15"/>
        <v>5.4699999999999989</v>
      </c>
      <c r="D153">
        <f t="shared" si="16"/>
        <v>0.49234923492349225</v>
      </c>
      <c r="E153">
        <f t="shared" si="17"/>
        <v>0.19415391539153912</v>
      </c>
      <c r="K153">
        <f t="shared" si="18"/>
        <v>10.383645364536452</v>
      </c>
    </row>
    <row r="154" spans="1:11" x14ac:dyDescent="0.2">
      <c r="A154">
        <v>26.73</v>
      </c>
      <c r="B154">
        <v>16.87</v>
      </c>
      <c r="C154">
        <f t="shared" si="15"/>
        <v>5.48</v>
      </c>
      <c r="D154">
        <f t="shared" si="16"/>
        <v>0.49324932493249329</v>
      </c>
      <c r="E154">
        <f t="shared" si="17"/>
        <v>0.19448874887488751</v>
      </c>
      <c r="K154">
        <f t="shared" si="18"/>
        <v>8.3211161116111629</v>
      </c>
    </row>
    <row r="155" spans="1:11" x14ac:dyDescent="0.2">
      <c r="A155">
        <v>26.75</v>
      </c>
      <c r="B155">
        <v>13.62</v>
      </c>
      <c r="C155">
        <f t="shared" si="15"/>
        <v>5.5</v>
      </c>
      <c r="D155">
        <f t="shared" si="16"/>
        <v>0.4950495049504951</v>
      </c>
      <c r="E155">
        <f t="shared" si="17"/>
        <v>0.19515841584158419</v>
      </c>
      <c r="K155">
        <f t="shared" si="18"/>
        <v>6.7425742574257432</v>
      </c>
    </row>
    <row r="156" spans="1:11" x14ac:dyDescent="0.2">
      <c r="A156">
        <v>26.77</v>
      </c>
      <c r="B156">
        <v>11.1</v>
      </c>
      <c r="C156">
        <f t="shared" si="15"/>
        <v>5.52</v>
      </c>
      <c r="D156">
        <f t="shared" si="16"/>
        <v>0.49684968496849685</v>
      </c>
      <c r="E156">
        <f t="shared" si="17"/>
        <v>0.19582808280828085</v>
      </c>
      <c r="K156">
        <f t="shared" si="18"/>
        <v>5.5150315031503148</v>
      </c>
    </row>
    <row r="157" spans="1:11" x14ac:dyDescent="0.2">
      <c r="A157">
        <v>26.78</v>
      </c>
      <c r="B157">
        <v>8.98</v>
      </c>
      <c r="C157">
        <f t="shared" si="15"/>
        <v>5.5300000000000011</v>
      </c>
      <c r="D157">
        <f t="shared" si="16"/>
        <v>0.49774977497749789</v>
      </c>
      <c r="E157">
        <f t="shared" si="17"/>
        <v>0.19616291629162921</v>
      </c>
      <c r="K157">
        <f t="shared" si="18"/>
        <v>4.4697929792979316</v>
      </c>
    </row>
    <row r="158" spans="1:11" x14ac:dyDescent="0.2">
      <c r="A158">
        <v>26.8</v>
      </c>
      <c r="B158">
        <v>7.36</v>
      </c>
      <c r="C158">
        <f t="shared" si="15"/>
        <v>5.5500000000000007</v>
      </c>
      <c r="D158">
        <f t="shared" si="16"/>
        <v>0.49954995499549965</v>
      </c>
      <c r="E158">
        <f t="shared" si="17"/>
        <v>0.19683258325832587</v>
      </c>
      <c r="K158">
        <f t="shared" si="18"/>
        <v>3.6766876687668777</v>
      </c>
    </row>
    <row r="159" spans="1:11" x14ac:dyDescent="0.2">
      <c r="A159">
        <v>26.82</v>
      </c>
      <c r="B159">
        <v>6.46</v>
      </c>
      <c r="C159">
        <f t="shared" si="15"/>
        <v>5.57</v>
      </c>
      <c r="D159">
        <f t="shared" si="16"/>
        <v>0.50135013501350145</v>
      </c>
      <c r="E159">
        <f t="shared" si="17"/>
        <v>0.19750225022502255</v>
      </c>
      <c r="K159">
        <f t="shared" si="18"/>
        <v>3.2387218721872193</v>
      </c>
    </row>
    <row r="160" spans="1:11" x14ac:dyDescent="0.2">
      <c r="A160">
        <v>26.83</v>
      </c>
      <c r="B160">
        <v>6.15</v>
      </c>
      <c r="C160">
        <f t="shared" si="15"/>
        <v>5.5799999999999983</v>
      </c>
      <c r="D160">
        <f t="shared" si="16"/>
        <v>0.50225022502250216</v>
      </c>
      <c r="E160">
        <f t="shared" si="17"/>
        <v>0.1978370837083708</v>
      </c>
      <c r="K160">
        <f t="shared" si="18"/>
        <v>3.0888388838883887</v>
      </c>
    </row>
    <row r="161" spans="1:11" x14ac:dyDescent="0.2">
      <c r="A161">
        <v>26.85</v>
      </c>
      <c r="B161">
        <v>6.16</v>
      </c>
      <c r="C161">
        <f t="shared" si="15"/>
        <v>5.6000000000000014</v>
      </c>
      <c r="D161">
        <f t="shared" si="16"/>
        <v>0.50405040504050425</v>
      </c>
      <c r="E161">
        <f t="shared" si="17"/>
        <v>0.19850675067506759</v>
      </c>
      <c r="K161">
        <f t="shared" si="18"/>
        <v>3.1049504950495064</v>
      </c>
    </row>
    <row r="162" spans="1:11" x14ac:dyDescent="0.2">
      <c r="A162">
        <v>26.87</v>
      </c>
      <c r="B162">
        <v>4.28</v>
      </c>
      <c r="C162">
        <f t="shared" si="15"/>
        <v>5.620000000000001</v>
      </c>
      <c r="D162">
        <f t="shared" si="16"/>
        <v>0.505850585058506</v>
      </c>
      <c r="E162">
        <f t="shared" si="17"/>
        <v>0.19917641764176425</v>
      </c>
      <c r="K162">
        <f t="shared" si="18"/>
        <v>2.1650405040504057</v>
      </c>
    </row>
  </sheetData>
  <sortState xmlns:xlrd2="http://schemas.microsoft.com/office/spreadsheetml/2017/richdata2" ref="T1:T36">
    <sortCondition ref="T1"/>
  </sortState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7921-2340-064A-887A-B1E191A15BEA}">
  <dimension ref="A1:T157"/>
  <sheetViews>
    <sheetView workbookViewId="0">
      <selection activeCell="M17" activeCellId="1" sqref="H3:I17 M3:M17"/>
    </sheetView>
  </sheetViews>
  <sheetFormatPr baseColWidth="10" defaultRowHeight="16" x14ac:dyDescent="0.2"/>
  <sheetData>
    <row r="1" spans="1:20" x14ac:dyDescent="0.2">
      <c r="A1" s="3" t="s">
        <v>1</v>
      </c>
      <c r="B1" s="3" t="s">
        <v>2</v>
      </c>
      <c r="C1" s="5" t="s">
        <v>3</v>
      </c>
      <c r="D1" s="4" t="s">
        <v>4</v>
      </c>
      <c r="E1" s="3" t="s">
        <v>5</v>
      </c>
      <c r="F1" t="s">
        <v>6</v>
      </c>
      <c r="G1" s="3" t="s">
        <v>11</v>
      </c>
      <c r="H1" s="1" t="s">
        <v>7</v>
      </c>
      <c r="I1" s="1" t="s">
        <v>9</v>
      </c>
      <c r="J1" s="3" t="s">
        <v>8</v>
      </c>
      <c r="K1" t="s">
        <v>0</v>
      </c>
      <c r="L1" s="3" t="s">
        <v>12</v>
      </c>
      <c r="M1" s="1" t="s">
        <v>10</v>
      </c>
      <c r="T1" s="3"/>
    </row>
    <row r="2" spans="1:20" s="3" customFormat="1" x14ac:dyDescent="0.2">
      <c r="A2">
        <v>21.12</v>
      </c>
      <c r="B2">
        <v>7.4</v>
      </c>
      <c r="C2">
        <v>0</v>
      </c>
      <c r="D2">
        <f t="shared" ref="D2:D10" si="0">C2/11.11</f>
        <v>0</v>
      </c>
      <c r="E2">
        <f>D2*0.372+0.011</f>
        <v>1.0999999999999999E-2</v>
      </c>
      <c r="F2">
        <v>0</v>
      </c>
      <c r="G2" s="2">
        <v>0</v>
      </c>
      <c r="K2">
        <v>0</v>
      </c>
      <c r="P2"/>
      <c r="Q2"/>
      <c r="R2"/>
      <c r="T2"/>
    </row>
    <row r="3" spans="1:20" x14ac:dyDescent="0.2">
      <c r="A3">
        <v>21.13</v>
      </c>
      <c r="B3">
        <v>20.5</v>
      </c>
      <c r="C3">
        <v>0</v>
      </c>
      <c r="D3">
        <f t="shared" si="0"/>
        <v>0</v>
      </c>
      <c r="E3">
        <f t="shared" ref="E3:E66" si="1">D3*0.372+0.011</f>
        <v>1.0999999999999999E-2</v>
      </c>
      <c r="F3">
        <v>0</v>
      </c>
      <c r="G3" s="2">
        <f>G2+0.196/15</f>
        <v>1.3066666666666667E-2</v>
      </c>
      <c r="H3">
        <f>COUNTIFS(F:F,"&lt;="&amp;G3)</f>
        <v>7</v>
      </c>
      <c r="I3">
        <f>J3/SUM($J$3:$J$17)*25</f>
        <v>10.589141529856052</v>
      </c>
      <c r="J3">
        <f>SUMIFS(B:B,E:E,"&lt;="&amp;G3)</f>
        <v>5361.24</v>
      </c>
      <c r="K3">
        <v>0</v>
      </c>
      <c r="L3">
        <f>SUMIFS(K:K,E:E,"&lt;="&amp;G3)/J3</f>
        <v>1.3744267861887272E-3</v>
      </c>
      <c r="M3">
        <f>IF(ISERROR(L3),0,L3)</f>
        <v>1.3744267861887272E-3</v>
      </c>
    </row>
    <row r="4" spans="1:20" x14ac:dyDescent="0.2">
      <c r="A4">
        <v>21.15</v>
      </c>
      <c r="B4">
        <v>49.21</v>
      </c>
      <c r="C4">
        <v>0</v>
      </c>
      <c r="D4">
        <f t="shared" si="0"/>
        <v>0</v>
      </c>
      <c r="E4">
        <f t="shared" si="1"/>
        <v>1.0999999999999999E-2</v>
      </c>
      <c r="F4">
        <v>0</v>
      </c>
      <c r="G4" s="2">
        <f t="shared" ref="G4:G17" si="2">G3+0.196/15</f>
        <v>2.6133333333333335E-2</v>
      </c>
      <c r="H4">
        <f t="shared" ref="H4:H16" si="3">COUNTIFS(F:F,"&lt;="&amp;G4,F:F,"&gt;"&amp;G3)</f>
        <v>2</v>
      </c>
      <c r="I4">
        <f t="shared" ref="I4:I17" si="4">J4/SUM($J$3:$J$17)*25</f>
        <v>4.6021892331758494</v>
      </c>
      <c r="J4">
        <f>SUMIFS(B:B,E:E,"&lt;="&amp;G4,E:E,"&gt;"&amp;G3)</f>
        <v>2330.0700000000002</v>
      </c>
      <c r="K4">
        <v>0</v>
      </c>
      <c r="L4">
        <f>SUMIFS(K:K,E:E,"&lt;="&amp;G4,E:E,"&gt;"&amp;G3)/J4</f>
        <v>1.4975622373938392E-2</v>
      </c>
      <c r="M4">
        <f t="shared" ref="M4:M17" si="5">IF(ISERROR(L4),0,L4)</f>
        <v>1.4975622373938392E-2</v>
      </c>
    </row>
    <row r="5" spans="1:20" x14ac:dyDescent="0.2">
      <c r="A5">
        <v>21.17</v>
      </c>
      <c r="B5">
        <v>104.18</v>
      </c>
      <c r="C5">
        <v>0</v>
      </c>
      <c r="D5">
        <f t="shared" si="0"/>
        <v>0</v>
      </c>
      <c r="E5">
        <f t="shared" si="1"/>
        <v>1.0999999999999999E-2</v>
      </c>
      <c r="F5">
        <v>0</v>
      </c>
      <c r="G5" s="2">
        <f t="shared" si="2"/>
        <v>3.9199999999999999E-2</v>
      </c>
      <c r="H5">
        <f t="shared" si="3"/>
        <v>0</v>
      </c>
      <c r="I5">
        <f t="shared" si="4"/>
        <v>0.90091566988481053</v>
      </c>
      <c r="J5">
        <f>SUMIFS(B:B,E:E,"&lt;="&amp;G5,E:E,"&gt;"&amp;G4)</f>
        <v>456.13000000000005</v>
      </c>
      <c r="K5">
        <v>0</v>
      </c>
      <c r="L5">
        <f>SUMIFS(K:K,E:E,"&lt;="&amp;G5,E:E,"&gt;"&amp;G4)/J5</f>
        <v>4.970980074351905E-2</v>
      </c>
      <c r="M5">
        <f t="shared" si="5"/>
        <v>4.970980074351905E-2</v>
      </c>
    </row>
    <row r="6" spans="1:20" x14ac:dyDescent="0.2">
      <c r="A6">
        <v>21.18</v>
      </c>
      <c r="B6">
        <v>190.98</v>
      </c>
      <c r="C6">
        <v>0</v>
      </c>
      <c r="D6">
        <f t="shared" si="0"/>
        <v>0</v>
      </c>
      <c r="E6">
        <f t="shared" si="1"/>
        <v>1.0999999999999999E-2</v>
      </c>
      <c r="F6">
        <v>0</v>
      </c>
      <c r="G6" s="2">
        <f t="shared" si="2"/>
        <v>5.226666666666667E-2</v>
      </c>
      <c r="H6">
        <f t="shared" si="3"/>
        <v>4</v>
      </c>
      <c r="I6">
        <f t="shared" si="4"/>
        <v>3.1031451956957983</v>
      </c>
      <c r="J6">
        <f>SUMIFS(B:B,E:E,"&lt;="&amp;G6,E:E,"&gt;"&amp;G5)</f>
        <v>1571.1100000000001</v>
      </c>
      <c r="K6">
        <v>0</v>
      </c>
      <c r="L6">
        <f>SUMIFS(K:K,E:E,"&lt;="&amp;G6,E:E,"&gt;"&amp;G5)/J6</f>
        <v>9.879575071076499E-2</v>
      </c>
      <c r="M6">
        <f t="shared" si="5"/>
        <v>9.879575071076499E-2</v>
      </c>
    </row>
    <row r="7" spans="1:20" x14ac:dyDescent="0.2">
      <c r="A7">
        <v>21.2</v>
      </c>
      <c r="B7">
        <v>308.86</v>
      </c>
      <c r="C7">
        <v>0</v>
      </c>
      <c r="D7">
        <f t="shared" si="0"/>
        <v>0</v>
      </c>
      <c r="E7">
        <f t="shared" si="1"/>
        <v>1.0999999999999999E-2</v>
      </c>
      <c r="F7">
        <v>2.8E-3</v>
      </c>
      <c r="G7" s="2">
        <f t="shared" si="2"/>
        <v>6.533333333333334E-2</v>
      </c>
      <c r="H7">
        <f t="shared" si="3"/>
        <v>0</v>
      </c>
      <c r="I7">
        <f t="shared" si="4"/>
        <v>0.52627316826520443</v>
      </c>
      <c r="J7">
        <f>SUMIFS(B:B,E:E,"&lt;="&amp;G7,E:E,"&gt;"&amp;G6)</f>
        <v>266.45</v>
      </c>
      <c r="K7">
        <v>0</v>
      </c>
      <c r="L7">
        <f>SUMIFS(K:K,E:E,"&lt;="&amp;G7,E:E,"&gt;"&amp;G6)/J7</f>
        <v>0.1149400246836469</v>
      </c>
      <c r="M7">
        <f t="shared" si="5"/>
        <v>0.1149400246836469</v>
      </c>
    </row>
    <row r="8" spans="1:20" x14ac:dyDescent="0.2">
      <c r="A8">
        <v>21.22</v>
      </c>
      <c r="B8">
        <v>445.76</v>
      </c>
      <c r="C8">
        <v>0</v>
      </c>
      <c r="D8">
        <f t="shared" si="0"/>
        <v>0</v>
      </c>
      <c r="E8">
        <f t="shared" si="1"/>
        <v>1.0999999999999999E-2</v>
      </c>
      <c r="F8">
        <v>2.8E-3</v>
      </c>
      <c r="G8" s="2">
        <f t="shared" si="2"/>
        <v>7.8400000000000011E-2</v>
      </c>
      <c r="H8">
        <f t="shared" si="3"/>
        <v>0</v>
      </c>
      <c r="I8">
        <f t="shared" si="4"/>
        <v>0</v>
      </c>
      <c r="J8">
        <f>SUMIFS(B:B,E:E,"&lt;="&amp;G8,E:E,"&gt;"&amp;G7)</f>
        <v>0</v>
      </c>
      <c r="K8">
        <v>0</v>
      </c>
      <c r="L8" t="e">
        <f>SUMIFS(K:K,E:E,"&lt;="&amp;G8,E:E,"&gt;"&amp;G7)/J8</f>
        <v>#DIV/0!</v>
      </c>
      <c r="M8">
        <f t="shared" si="5"/>
        <v>0</v>
      </c>
    </row>
    <row r="9" spans="1:20" x14ac:dyDescent="0.2">
      <c r="A9">
        <v>21.23</v>
      </c>
      <c r="B9">
        <v>574.96</v>
      </c>
      <c r="C9">
        <v>0</v>
      </c>
      <c r="D9">
        <f t="shared" si="0"/>
        <v>0</v>
      </c>
      <c r="E9">
        <f t="shared" si="1"/>
        <v>1.0999999999999999E-2</v>
      </c>
      <c r="F9">
        <v>1.9570000000000001E-2</v>
      </c>
      <c r="G9" s="2">
        <f t="shared" si="2"/>
        <v>9.1466666666666682E-2</v>
      </c>
      <c r="H9">
        <f t="shared" si="3"/>
        <v>0</v>
      </c>
      <c r="I9">
        <f t="shared" si="4"/>
        <v>0</v>
      </c>
      <c r="J9">
        <f>SUMIFS(B:B,E:E,"&lt;="&amp;G9,E:E,"&gt;"&amp;G8)</f>
        <v>0</v>
      </c>
      <c r="K9">
        <v>0</v>
      </c>
      <c r="L9" t="e">
        <f>SUMIFS(K:K,E:E,"&lt;="&amp;G9,E:E,"&gt;"&amp;G8)/J9</f>
        <v>#DIV/0!</v>
      </c>
      <c r="M9">
        <f t="shared" si="5"/>
        <v>0</v>
      </c>
    </row>
    <row r="10" spans="1:20" x14ac:dyDescent="0.2">
      <c r="A10">
        <v>21.25</v>
      </c>
      <c r="B10">
        <v>662.88</v>
      </c>
      <c r="C10">
        <v>0</v>
      </c>
      <c r="D10">
        <f t="shared" si="0"/>
        <v>0</v>
      </c>
      <c r="E10">
        <f t="shared" si="1"/>
        <v>1.0999999999999999E-2</v>
      </c>
      <c r="F10">
        <v>1.9570000000000001E-2</v>
      </c>
      <c r="G10" s="2">
        <f t="shared" si="2"/>
        <v>0.10453333333333335</v>
      </c>
      <c r="H10">
        <f t="shared" si="3"/>
        <v>0</v>
      </c>
      <c r="I10">
        <f t="shared" si="4"/>
        <v>0</v>
      </c>
      <c r="J10">
        <f>SUMIFS(B:B,E:E,"&lt;="&amp;G10,E:E,"&gt;"&amp;G9)</f>
        <v>0</v>
      </c>
      <c r="K10">
        <v>0</v>
      </c>
      <c r="L10" t="e">
        <f>SUMIFS(K:K,E:E,"&lt;="&amp;G10,E:E,"&gt;"&amp;G9)/J10</f>
        <v>#DIV/0!</v>
      </c>
      <c r="M10">
        <f t="shared" si="5"/>
        <v>0</v>
      </c>
    </row>
    <row r="11" spans="1:20" x14ac:dyDescent="0.2">
      <c r="A11">
        <v>21.27</v>
      </c>
      <c r="B11">
        <v>689.04</v>
      </c>
      <c r="C11">
        <f t="shared" ref="C11:C33" si="6">A11-21.27</f>
        <v>0</v>
      </c>
      <c r="D11">
        <f t="shared" ref="D11:D65" si="7">C11/11.11</f>
        <v>0</v>
      </c>
      <c r="E11">
        <f t="shared" si="1"/>
        <v>1.0999999999999999E-2</v>
      </c>
      <c r="F11">
        <v>4.5420000000000002E-2</v>
      </c>
      <c r="G11" s="2">
        <f t="shared" si="2"/>
        <v>0.11760000000000002</v>
      </c>
      <c r="H11">
        <f t="shared" si="3"/>
        <v>0</v>
      </c>
      <c r="I11">
        <f t="shared" si="4"/>
        <v>0</v>
      </c>
      <c r="J11">
        <f>SUMIFS(B:B,E:E,"&lt;="&amp;G11,E:E,"&gt;"&amp;G10)</f>
        <v>0</v>
      </c>
      <c r="K11" s="3">
        <f>B11*D11</f>
        <v>0</v>
      </c>
      <c r="L11" t="e">
        <f>SUMIFS(K:K,E:E,"&lt;="&amp;G11,E:E,"&gt;"&amp;G10)/J11</f>
        <v>#DIV/0!</v>
      </c>
      <c r="M11">
        <f t="shared" si="5"/>
        <v>0</v>
      </c>
    </row>
    <row r="12" spans="1:20" x14ac:dyDescent="0.2">
      <c r="A12">
        <v>21.28</v>
      </c>
      <c r="B12">
        <v>661.09</v>
      </c>
      <c r="C12">
        <f t="shared" si="6"/>
        <v>1.0000000000001563E-2</v>
      </c>
      <c r="D12">
        <f t="shared" si="7"/>
        <v>9.0009000900104089E-4</v>
      </c>
      <c r="E12">
        <f t="shared" si="1"/>
        <v>1.1334833483348386E-2</v>
      </c>
      <c r="F12">
        <v>4.5420000000000002E-2</v>
      </c>
      <c r="G12" s="2">
        <f t="shared" si="2"/>
        <v>0.13066666666666668</v>
      </c>
      <c r="H12">
        <f t="shared" si="3"/>
        <v>0</v>
      </c>
      <c r="I12">
        <f t="shared" si="4"/>
        <v>0</v>
      </c>
      <c r="J12">
        <f>SUMIFS(B:B,E:E,"&lt;="&amp;G12,E:E,"&gt;"&amp;G11)</f>
        <v>0</v>
      </c>
      <c r="K12" s="3">
        <f>B12*D12</f>
        <v>0.59504050405049813</v>
      </c>
      <c r="L12" t="e">
        <f>SUMIFS(K:K,E:E,"&lt;="&amp;G12,E:E,"&gt;"&amp;G11)/J12</f>
        <v>#DIV/0!</v>
      </c>
      <c r="M12">
        <f t="shared" si="5"/>
        <v>0</v>
      </c>
    </row>
    <row r="13" spans="1:20" x14ac:dyDescent="0.2">
      <c r="A13">
        <v>21.3</v>
      </c>
      <c r="B13">
        <v>602.88</v>
      </c>
      <c r="C13">
        <f t="shared" si="6"/>
        <v>3.0000000000001137E-2</v>
      </c>
      <c r="D13">
        <f t="shared" si="7"/>
        <v>2.7002700270028026E-3</v>
      </c>
      <c r="E13">
        <f t="shared" si="1"/>
        <v>1.2004500450045042E-2</v>
      </c>
      <c r="F13">
        <v>4.8180000000000001E-2</v>
      </c>
      <c r="G13" s="2">
        <f t="shared" si="2"/>
        <v>0.14373333333333335</v>
      </c>
      <c r="H13">
        <f t="shared" si="3"/>
        <v>0</v>
      </c>
      <c r="I13">
        <f t="shared" si="4"/>
        <v>0</v>
      </c>
      <c r="J13">
        <f>SUMIFS(B:B,E:E,"&lt;="&amp;G13,E:E,"&gt;"&amp;G12)</f>
        <v>0</v>
      </c>
      <c r="K13" s="3">
        <f>B13*D13</f>
        <v>1.6279387938794496</v>
      </c>
      <c r="L13" t="e">
        <f>SUMIFS(K:K,E:E,"&lt;="&amp;G13,E:E,"&gt;"&amp;G12)/J13</f>
        <v>#DIV/0!</v>
      </c>
      <c r="M13">
        <f t="shared" si="5"/>
        <v>0</v>
      </c>
    </row>
    <row r="14" spans="1:20" x14ac:dyDescent="0.2">
      <c r="A14">
        <v>21.32</v>
      </c>
      <c r="B14">
        <v>544.17999999999995</v>
      </c>
      <c r="C14">
        <f t="shared" si="6"/>
        <v>5.0000000000000711E-2</v>
      </c>
      <c r="D14">
        <f t="shared" si="7"/>
        <v>4.5004500450045648E-3</v>
      </c>
      <c r="E14">
        <f t="shared" si="1"/>
        <v>1.2674167416741697E-2</v>
      </c>
      <c r="F14">
        <v>4.8180000000000001E-2</v>
      </c>
      <c r="G14" s="2">
        <f t="shared" si="2"/>
        <v>0.15680000000000002</v>
      </c>
      <c r="H14">
        <f t="shared" si="3"/>
        <v>0</v>
      </c>
      <c r="I14">
        <f t="shared" si="4"/>
        <v>0</v>
      </c>
      <c r="J14">
        <f>SUMIFS(B:B,E:E,"&lt;="&amp;G14,E:E,"&gt;"&amp;G13)</f>
        <v>0</v>
      </c>
      <c r="K14" s="3">
        <f>B14*D14</f>
        <v>2.4490549054905837</v>
      </c>
      <c r="L14" t="e">
        <f>SUMIFS(K:K,E:E,"&lt;="&amp;G14,E:E,"&gt;"&amp;G13)/J14</f>
        <v>#DIV/0!</v>
      </c>
      <c r="M14">
        <f t="shared" si="5"/>
        <v>0</v>
      </c>
    </row>
    <row r="15" spans="1:20" x14ac:dyDescent="0.2">
      <c r="A15">
        <v>21.33</v>
      </c>
      <c r="B15">
        <v>499.32</v>
      </c>
      <c r="C15">
        <f t="shared" si="6"/>
        <v>5.9999999999998721E-2</v>
      </c>
      <c r="D15">
        <f t="shared" si="7"/>
        <v>5.400540054005286E-3</v>
      </c>
      <c r="E15">
        <f t="shared" si="1"/>
        <v>1.3009000900089966E-2</v>
      </c>
      <c r="F15">
        <v>0.18110999999999999</v>
      </c>
      <c r="G15" s="2">
        <f>G14+0.196/15</f>
        <v>0.16986666666666669</v>
      </c>
      <c r="H15">
        <f t="shared" si="3"/>
        <v>0</v>
      </c>
      <c r="I15">
        <f t="shared" si="4"/>
        <v>0.63616935547584808</v>
      </c>
      <c r="J15">
        <f>SUMIFS(B:B,E:E,"&lt;="&amp;G15,E:E,"&gt;"&amp;G14)</f>
        <v>322.09000000000003</v>
      </c>
      <c r="K15" s="3">
        <f>B15*D15</f>
        <v>2.6965976597659194</v>
      </c>
      <c r="L15">
        <f>SUMIFS(K:K,E:E,"&lt;="&amp;G15,E:E,"&gt;"&amp;G14)/J15</f>
        <v>0.42136975037501884</v>
      </c>
      <c r="M15">
        <f t="shared" si="5"/>
        <v>0.42136975037501884</v>
      </c>
    </row>
    <row r="16" spans="1:20" x14ac:dyDescent="0.2">
      <c r="A16">
        <v>21.35</v>
      </c>
      <c r="B16">
        <v>460.83</v>
      </c>
      <c r="C16">
        <f t="shared" si="6"/>
        <v>8.0000000000001847E-2</v>
      </c>
      <c r="D16">
        <f t="shared" si="7"/>
        <v>7.2007200720073669E-3</v>
      </c>
      <c r="E16">
        <f t="shared" si="1"/>
        <v>1.367866786678674E-2</v>
      </c>
      <c r="F16">
        <v>0.18110999999999999</v>
      </c>
      <c r="G16" s="2">
        <f t="shared" si="2"/>
        <v>0.18293333333333336</v>
      </c>
      <c r="H16">
        <f t="shared" si="3"/>
        <v>4</v>
      </c>
      <c r="I16">
        <f t="shared" si="4"/>
        <v>2.0266800448749347</v>
      </c>
      <c r="J16">
        <f>SUMIFS(B:B,E:E,"&lt;="&amp;G16,E:E,"&gt;"&amp;G15)</f>
        <v>1026.0999999999999</v>
      </c>
      <c r="K16" s="3">
        <f>B16*D16</f>
        <v>3.3183078307831546</v>
      </c>
      <c r="L16">
        <f>SUMIFS(K:K,E:E,"&lt;="&amp;G16,E:E,"&gt;"&amp;G15)/J16</f>
        <v>0.44228659879924259</v>
      </c>
      <c r="M16">
        <f t="shared" si="5"/>
        <v>0.44228659879924259</v>
      </c>
    </row>
    <row r="17" spans="1:13" x14ac:dyDescent="0.2">
      <c r="A17">
        <v>21.37</v>
      </c>
      <c r="B17">
        <v>411.9</v>
      </c>
      <c r="C17">
        <f t="shared" si="6"/>
        <v>0.10000000000000142</v>
      </c>
      <c r="D17">
        <f t="shared" si="7"/>
        <v>9.0009000900091295E-3</v>
      </c>
      <c r="E17">
        <f t="shared" si="1"/>
        <v>1.4348334833483396E-2</v>
      </c>
      <c r="F17">
        <v>0.18253</v>
      </c>
      <c r="G17" s="2">
        <f t="shared" si="2"/>
        <v>0.19600000000000004</v>
      </c>
      <c r="H17">
        <f>COUNTIFS(F:F,"&gt;"&amp;G16)</f>
        <v>8</v>
      </c>
      <c r="I17">
        <f t="shared" si="4"/>
        <v>2.6154858027715013</v>
      </c>
      <c r="J17">
        <f>SUMIFS(B:B,E:E,"&gt;"&amp;G16)</f>
        <v>1324.2100000000003</v>
      </c>
      <c r="K17" s="3">
        <f>B17*D17</f>
        <v>3.7074707470747601</v>
      </c>
      <c r="L17">
        <f>SUMIFS(K:K,E:E,"&gt;"&amp;G16)/J17</f>
        <v>0.47899692665968796</v>
      </c>
      <c r="M17">
        <f t="shared" si="5"/>
        <v>0.47899692665968796</v>
      </c>
    </row>
    <row r="18" spans="1:13" x14ac:dyDescent="0.2">
      <c r="A18">
        <v>21.38</v>
      </c>
      <c r="B18">
        <v>342.98</v>
      </c>
      <c r="C18">
        <f t="shared" si="6"/>
        <v>0.10999999999999943</v>
      </c>
      <c r="D18">
        <f t="shared" si="7"/>
        <v>9.9009900990098508E-3</v>
      </c>
      <c r="E18">
        <f t="shared" si="1"/>
        <v>1.4683168316831663E-2</v>
      </c>
      <c r="F18">
        <v>0.18253</v>
      </c>
      <c r="G18" s="2"/>
      <c r="K18" s="3">
        <f>B18*D18</f>
        <v>3.3958415841583989</v>
      </c>
    </row>
    <row r="19" spans="1:13" x14ac:dyDescent="0.2">
      <c r="A19">
        <v>21.4</v>
      </c>
      <c r="B19">
        <v>260.63</v>
      </c>
      <c r="C19">
        <f t="shared" si="6"/>
        <v>0.12999999999999901</v>
      </c>
      <c r="D19">
        <f t="shared" si="7"/>
        <v>1.1701170117011613E-2</v>
      </c>
      <c r="E19">
        <f t="shared" si="1"/>
        <v>1.5352835283528319E-2</v>
      </c>
      <c r="F19">
        <v>0.18407999999999999</v>
      </c>
      <c r="G19" s="2"/>
      <c r="K19" s="3">
        <f>B19*D19</f>
        <v>3.0496759675967366</v>
      </c>
    </row>
    <row r="20" spans="1:13" x14ac:dyDescent="0.2">
      <c r="A20">
        <v>21.42</v>
      </c>
      <c r="B20">
        <v>178.76</v>
      </c>
      <c r="C20">
        <f t="shared" si="6"/>
        <v>0.15000000000000213</v>
      </c>
      <c r="D20">
        <f t="shared" si="7"/>
        <v>1.3501350135013693E-2</v>
      </c>
      <c r="E20">
        <f t="shared" si="1"/>
        <v>1.6022502250225092E-2</v>
      </c>
      <c r="F20">
        <v>0.18407999999999999</v>
      </c>
      <c r="G20" s="2"/>
      <c r="K20" s="3">
        <f>B20*D20</f>
        <v>2.4135013501350477</v>
      </c>
    </row>
    <row r="21" spans="1:13" x14ac:dyDescent="0.2">
      <c r="A21">
        <v>21.43</v>
      </c>
      <c r="B21">
        <v>110.86</v>
      </c>
      <c r="C21">
        <f t="shared" si="6"/>
        <v>0.16000000000000014</v>
      </c>
      <c r="D21">
        <f t="shared" si="7"/>
        <v>1.4401440144014415E-2</v>
      </c>
      <c r="E21">
        <f t="shared" si="1"/>
        <v>1.6357335733573362E-2</v>
      </c>
      <c r="F21">
        <v>0.1855</v>
      </c>
      <c r="G21" s="2"/>
      <c r="K21" s="3">
        <f>B21*D21</f>
        <v>1.5965436543654381</v>
      </c>
    </row>
    <row r="22" spans="1:13" x14ac:dyDescent="0.2">
      <c r="A22">
        <v>21.45</v>
      </c>
      <c r="B22">
        <v>65.25</v>
      </c>
      <c r="C22">
        <f t="shared" si="6"/>
        <v>0.17999999999999972</v>
      </c>
      <c r="D22">
        <f t="shared" si="7"/>
        <v>1.6201620162016178E-2</v>
      </c>
      <c r="E22">
        <f t="shared" si="1"/>
        <v>1.7027002700270018E-2</v>
      </c>
      <c r="F22">
        <v>0.1855</v>
      </c>
      <c r="G22" s="2"/>
      <c r="K22" s="3">
        <f>B22*D22</f>
        <v>1.0571557155715556</v>
      </c>
    </row>
    <row r="23" spans="1:13" x14ac:dyDescent="0.2">
      <c r="A23">
        <v>21.47</v>
      </c>
      <c r="B23">
        <v>37.770000000000003</v>
      </c>
      <c r="C23">
        <f t="shared" si="6"/>
        <v>0.19999999999999929</v>
      </c>
      <c r="D23">
        <f t="shared" si="7"/>
        <v>1.800180018001794E-2</v>
      </c>
      <c r="E23">
        <f t="shared" si="1"/>
        <v>1.7696669666966675E-2</v>
      </c>
      <c r="F23">
        <v>0.19361999999999999</v>
      </c>
      <c r="K23" s="3">
        <f>B23*D23</f>
        <v>0.67992799279927763</v>
      </c>
    </row>
    <row r="24" spans="1:13" x14ac:dyDescent="0.2">
      <c r="A24">
        <v>21.48</v>
      </c>
      <c r="B24">
        <v>21.97</v>
      </c>
      <c r="C24">
        <f t="shared" si="6"/>
        <v>0.21000000000000085</v>
      </c>
      <c r="D24">
        <f t="shared" si="7"/>
        <v>1.8901890189018979E-2</v>
      </c>
      <c r="E24">
        <f t="shared" si="1"/>
        <v>1.803150315031506E-2</v>
      </c>
      <c r="F24">
        <v>0.19361999999999999</v>
      </c>
      <c r="K24" s="3">
        <f>B24*D24</f>
        <v>0.41527452745274696</v>
      </c>
    </row>
    <row r="25" spans="1:13" x14ac:dyDescent="0.2">
      <c r="A25">
        <v>21.5</v>
      </c>
      <c r="B25">
        <v>13.58</v>
      </c>
      <c r="C25">
        <f t="shared" si="6"/>
        <v>0.23000000000000043</v>
      </c>
      <c r="D25">
        <f t="shared" si="7"/>
        <v>2.070207020702074E-2</v>
      </c>
      <c r="E25">
        <f t="shared" si="1"/>
        <v>1.8701170117011716E-2</v>
      </c>
      <c r="F25">
        <v>0.19433</v>
      </c>
      <c r="K25" s="3">
        <f>B25*D25</f>
        <v>0.28113411341134165</v>
      </c>
    </row>
    <row r="26" spans="1:13" x14ac:dyDescent="0.2">
      <c r="A26">
        <v>21.52</v>
      </c>
      <c r="B26">
        <v>10.78</v>
      </c>
      <c r="C26">
        <f t="shared" si="6"/>
        <v>0.25</v>
      </c>
      <c r="D26">
        <f t="shared" si="7"/>
        <v>2.2502250225022502E-2</v>
      </c>
      <c r="E26">
        <f t="shared" si="1"/>
        <v>1.9370837083708368E-2</v>
      </c>
      <c r="F26">
        <v>0.19433</v>
      </c>
      <c r="K26" s="3">
        <f>B26*D26</f>
        <v>0.24257425742574257</v>
      </c>
    </row>
    <row r="27" spans="1:13" x14ac:dyDescent="0.2">
      <c r="A27">
        <v>21.53</v>
      </c>
      <c r="B27">
        <v>10.42</v>
      </c>
      <c r="C27">
        <f t="shared" si="6"/>
        <v>0.26000000000000156</v>
      </c>
      <c r="D27">
        <f t="shared" si="7"/>
        <v>2.3402340234023544E-2</v>
      </c>
      <c r="E27">
        <f t="shared" si="1"/>
        <v>1.9705670567056757E-2</v>
      </c>
      <c r="K27" s="3">
        <f>B27*D27</f>
        <v>0.24385238523852534</v>
      </c>
    </row>
    <row r="28" spans="1:13" x14ac:dyDescent="0.2">
      <c r="A28">
        <v>21.55</v>
      </c>
      <c r="B28">
        <v>9.5399999999999991</v>
      </c>
      <c r="C28">
        <f t="shared" si="6"/>
        <v>0.28000000000000114</v>
      </c>
      <c r="D28">
        <f t="shared" si="7"/>
        <v>2.5202520252025306E-2</v>
      </c>
      <c r="E28">
        <f t="shared" si="1"/>
        <v>2.0375337533753413E-2</v>
      </c>
      <c r="K28" s="3">
        <f>B28*D28</f>
        <v>0.24043204320432141</v>
      </c>
    </row>
    <row r="29" spans="1:13" x14ac:dyDescent="0.2">
      <c r="A29">
        <v>21.57</v>
      </c>
      <c r="B29">
        <v>9.58</v>
      </c>
      <c r="C29">
        <f t="shared" si="6"/>
        <v>0.30000000000000071</v>
      </c>
      <c r="D29">
        <f t="shared" si="7"/>
        <v>2.7002700270027068E-2</v>
      </c>
      <c r="E29">
        <f t="shared" si="1"/>
        <v>2.1045004500450069E-2</v>
      </c>
      <c r="K29" s="3">
        <f>B29*D29</f>
        <v>0.25868586858685932</v>
      </c>
    </row>
    <row r="30" spans="1:13" x14ac:dyDescent="0.2">
      <c r="A30">
        <v>21.58</v>
      </c>
      <c r="B30">
        <v>11.44</v>
      </c>
      <c r="C30">
        <f t="shared" si="6"/>
        <v>0.30999999999999872</v>
      </c>
      <c r="D30">
        <f t="shared" si="7"/>
        <v>2.7902790279027791E-2</v>
      </c>
      <c r="E30">
        <f t="shared" si="1"/>
        <v>2.1379837983798337E-2</v>
      </c>
      <c r="K30" s="3">
        <f>B30*D30</f>
        <v>0.31920792079207794</v>
      </c>
    </row>
    <row r="31" spans="1:13" x14ac:dyDescent="0.2">
      <c r="A31">
        <v>21.6</v>
      </c>
      <c r="B31">
        <v>14.85</v>
      </c>
      <c r="C31">
        <f t="shared" si="6"/>
        <v>0.33000000000000185</v>
      </c>
      <c r="D31">
        <f t="shared" si="7"/>
        <v>2.9702970297029872E-2</v>
      </c>
      <c r="E31">
        <f t="shared" si="1"/>
        <v>2.2049504950495111E-2</v>
      </c>
      <c r="K31" s="3">
        <f>B31*D31</f>
        <v>0.44108910891089359</v>
      </c>
    </row>
    <row r="32" spans="1:13" x14ac:dyDescent="0.2">
      <c r="A32">
        <v>21.62</v>
      </c>
      <c r="B32">
        <v>20.81</v>
      </c>
      <c r="C32">
        <f t="shared" si="6"/>
        <v>0.35000000000000142</v>
      </c>
      <c r="D32">
        <f t="shared" si="7"/>
        <v>3.1503150315031633E-2</v>
      </c>
      <c r="E32">
        <f t="shared" si="1"/>
        <v>2.2719171917191767E-2</v>
      </c>
      <c r="K32" s="3">
        <f>B32*D32</f>
        <v>0.65558055805580828</v>
      </c>
    </row>
    <row r="33" spans="1:11" x14ac:dyDescent="0.2">
      <c r="A33">
        <v>21.63</v>
      </c>
      <c r="B33">
        <v>29.91</v>
      </c>
      <c r="C33">
        <f t="shared" si="6"/>
        <v>0.35999999999999943</v>
      </c>
      <c r="D33">
        <f t="shared" si="7"/>
        <v>3.2403240324032356E-2</v>
      </c>
      <c r="E33">
        <f t="shared" si="1"/>
        <v>2.3054005400540034E-2</v>
      </c>
      <c r="K33" s="3">
        <f>B33*D33</f>
        <v>0.96918091809180773</v>
      </c>
    </row>
    <row r="34" spans="1:11" x14ac:dyDescent="0.2">
      <c r="A34">
        <v>21.65</v>
      </c>
      <c r="B34">
        <v>41.97</v>
      </c>
      <c r="C34">
        <f t="shared" ref="C34:C65" si="8">A34-21.27</f>
        <v>0.37999999999999901</v>
      </c>
      <c r="D34">
        <f t="shared" si="7"/>
        <v>3.4203420342034115E-2</v>
      </c>
      <c r="E34">
        <f t="shared" si="1"/>
        <v>2.372367236723669E-2</v>
      </c>
      <c r="K34" s="3">
        <f>B34*D34</f>
        <v>1.4355175517551717</v>
      </c>
    </row>
    <row r="35" spans="1:11" x14ac:dyDescent="0.2">
      <c r="A35">
        <v>21.67</v>
      </c>
      <c r="B35">
        <v>54.53</v>
      </c>
      <c r="C35">
        <f t="shared" si="8"/>
        <v>0.40000000000000213</v>
      </c>
      <c r="D35">
        <f t="shared" si="7"/>
        <v>3.6003600360036199E-2</v>
      </c>
      <c r="E35">
        <f t="shared" si="1"/>
        <v>2.4393339333933464E-2</v>
      </c>
      <c r="K35" s="3">
        <f>B35*D35</f>
        <v>1.963276327632774</v>
      </c>
    </row>
    <row r="36" spans="1:11" x14ac:dyDescent="0.2">
      <c r="A36">
        <v>21.68</v>
      </c>
      <c r="B36">
        <v>65.349999999999994</v>
      </c>
      <c r="C36">
        <f t="shared" si="8"/>
        <v>0.41000000000000014</v>
      </c>
      <c r="D36">
        <f t="shared" si="7"/>
        <v>3.6903690369036915E-2</v>
      </c>
      <c r="E36">
        <f t="shared" si="1"/>
        <v>2.4728172817281732E-2</v>
      </c>
      <c r="K36" s="3">
        <f>B36*D36</f>
        <v>2.411656165616562</v>
      </c>
    </row>
    <row r="37" spans="1:11" x14ac:dyDescent="0.2">
      <c r="A37">
        <v>21.7</v>
      </c>
      <c r="B37">
        <v>72.11</v>
      </c>
      <c r="C37">
        <f t="shared" si="8"/>
        <v>0.42999999999999972</v>
      </c>
      <c r="D37">
        <f t="shared" si="7"/>
        <v>3.870387038703868E-2</v>
      </c>
      <c r="E37">
        <f t="shared" si="1"/>
        <v>2.5397839783978388E-2</v>
      </c>
      <c r="K37" s="3">
        <f>B37*D37</f>
        <v>2.7909360936093592</v>
      </c>
    </row>
    <row r="38" spans="1:11" x14ac:dyDescent="0.2">
      <c r="A38">
        <v>21.72</v>
      </c>
      <c r="B38">
        <v>74.25</v>
      </c>
      <c r="C38">
        <f t="shared" si="8"/>
        <v>0.44999999999999929</v>
      </c>
      <c r="D38">
        <f t="shared" si="7"/>
        <v>4.0504050405040445E-2</v>
      </c>
      <c r="E38">
        <f t="shared" si="1"/>
        <v>2.6067506750675047E-2</v>
      </c>
      <c r="K38" s="3">
        <f>B38*D38</f>
        <v>3.0074257425742532</v>
      </c>
    </row>
    <row r="39" spans="1:11" x14ac:dyDescent="0.2">
      <c r="A39">
        <v>21.73</v>
      </c>
      <c r="B39">
        <v>72.069999999999993</v>
      </c>
      <c r="C39">
        <f t="shared" si="8"/>
        <v>0.46000000000000085</v>
      </c>
      <c r="D39">
        <f t="shared" si="7"/>
        <v>4.1404140414041481E-2</v>
      </c>
      <c r="E39">
        <f t="shared" si="1"/>
        <v>2.6402340234023429E-2</v>
      </c>
      <c r="K39" s="3">
        <f>B39*D39</f>
        <v>2.9839963996399694</v>
      </c>
    </row>
    <row r="40" spans="1:11" x14ac:dyDescent="0.2">
      <c r="A40">
        <v>21.75</v>
      </c>
      <c r="B40">
        <v>65.86</v>
      </c>
      <c r="C40">
        <f t="shared" si="8"/>
        <v>0.48000000000000043</v>
      </c>
      <c r="D40">
        <f t="shared" si="7"/>
        <v>4.3204320432043246E-2</v>
      </c>
      <c r="E40">
        <f t="shared" si="1"/>
        <v>2.7072007200720085E-2</v>
      </c>
      <c r="K40" s="3">
        <f>B40*D40</f>
        <v>2.845436543654368</v>
      </c>
    </row>
    <row r="41" spans="1:11" x14ac:dyDescent="0.2">
      <c r="A41">
        <v>21.77</v>
      </c>
      <c r="B41">
        <v>57.05</v>
      </c>
      <c r="C41">
        <f t="shared" si="8"/>
        <v>0.5</v>
      </c>
      <c r="D41">
        <f t="shared" si="7"/>
        <v>4.5004500450045004E-2</v>
      </c>
      <c r="E41">
        <f t="shared" si="1"/>
        <v>2.7741674167416741E-2</v>
      </c>
      <c r="K41" s="3">
        <f>B41*D41</f>
        <v>2.5675067506750673</v>
      </c>
    </row>
    <row r="42" spans="1:11" x14ac:dyDescent="0.2">
      <c r="A42">
        <v>21.78</v>
      </c>
      <c r="B42">
        <v>47.59</v>
      </c>
      <c r="C42">
        <f t="shared" si="8"/>
        <v>0.51000000000000156</v>
      </c>
      <c r="D42">
        <f t="shared" si="7"/>
        <v>4.5904590459046046E-2</v>
      </c>
      <c r="E42">
        <f t="shared" si="1"/>
        <v>2.807650765076513E-2</v>
      </c>
      <c r="K42" s="3">
        <f>B42*D42</f>
        <v>2.1845994599460017</v>
      </c>
    </row>
    <row r="43" spans="1:11" x14ac:dyDescent="0.2">
      <c r="A43">
        <v>21.8</v>
      </c>
      <c r="B43">
        <v>37.93</v>
      </c>
      <c r="C43">
        <f t="shared" si="8"/>
        <v>0.53000000000000114</v>
      </c>
      <c r="D43">
        <f t="shared" si="7"/>
        <v>4.7704770477047811E-2</v>
      </c>
      <c r="E43">
        <f t="shared" si="1"/>
        <v>2.8746174617461786E-2</v>
      </c>
      <c r="K43" s="3">
        <f t="shared" ref="K43:K66" si="9">B43*D43</f>
        <v>1.8094419441944234</v>
      </c>
    </row>
    <row r="44" spans="1:11" x14ac:dyDescent="0.2">
      <c r="A44">
        <v>21.82</v>
      </c>
      <c r="B44">
        <v>29.22</v>
      </c>
      <c r="C44">
        <f t="shared" si="8"/>
        <v>0.55000000000000071</v>
      </c>
      <c r="D44">
        <f t="shared" si="7"/>
        <v>4.950495049504957E-2</v>
      </c>
      <c r="E44">
        <f t="shared" si="1"/>
        <v>2.9415841584158438E-2</v>
      </c>
      <c r="K44" s="3">
        <f t="shared" si="9"/>
        <v>1.4465346534653483</v>
      </c>
    </row>
    <row r="45" spans="1:11" x14ac:dyDescent="0.2">
      <c r="A45">
        <v>21.83</v>
      </c>
      <c r="B45">
        <v>21.53</v>
      </c>
      <c r="C45">
        <f t="shared" si="8"/>
        <v>0.55999999999999872</v>
      </c>
      <c r="D45">
        <f t="shared" si="7"/>
        <v>5.0405040504050293E-2</v>
      </c>
      <c r="E45">
        <f t="shared" si="1"/>
        <v>2.9750675067506709E-2</v>
      </c>
      <c r="K45" s="3">
        <f t="shared" si="9"/>
        <v>1.0852205220522029</v>
      </c>
    </row>
    <row r="46" spans="1:11" x14ac:dyDescent="0.2">
      <c r="A46">
        <v>21.85</v>
      </c>
      <c r="B46">
        <v>15.14</v>
      </c>
      <c r="C46">
        <f t="shared" si="8"/>
        <v>0.58000000000000185</v>
      </c>
      <c r="D46">
        <f t="shared" si="7"/>
        <v>5.2205220522052377E-2</v>
      </c>
      <c r="E46">
        <f t="shared" si="1"/>
        <v>3.0420342034203483E-2</v>
      </c>
      <c r="K46" s="3">
        <f t="shared" si="9"/>
        <v>0.79038703870387306</v>
      </c>
    </row>
    <row r="47" spans="1:11" x14ac:dyDescent="0.2">
      <c r="A47">
        <v>21.87</v>
      </c>
      <c r="B47">
        <v>10.7</v>
      </c>
      <c r="C47">
        <f t="shared" si="8"/>
        <v>0.60000000000000142</v>
      </c>
      <c r="D47">
        <f t="shared" si="7"/>
        <v>5.4005400540054135E-2</v>
      </c>
      <c r="E47">
        <f t="shared" si="1"/>
        <v>3.1090009000900136E-2</v>
      </c>
      <c r="K47" s="3">
        <f t="shared" si="9"/>
        <v>0.57785778577857916</v>
      </c>
    </row>
    <row r="48" spans="1:11" x14ac:dyDescent="0.2">
      <c r="A48">
        <v>21.88</v>
      </c>
      <c r="B48">
        <v>8.8000000000000007</v>
      </c>
      <c r="C48">
        <f t="shared" si="8"/>
        <v>0.60999999999999943</v>
      </c>
      <c r="D48">
        <f t="shared" si="7"/>
        <v>5.4905490549054858E-2</v>
      </c>
      <c r="E48">
        <f t="shared" si="1"/>
        <v>3.1424842484248407E-2</v>
      </c>
      <c r="K48" s="3">
        <f t="shared" si="9"/>
        <v>0.48316831683168282</v>
      </c>
    </row>
    <row r="49" spans="1:11" x14ac:dyDescent="0.2">
      <c r="A49">
        <v>21.9</v>
      </c>
      <c r="B49">
        <v>7.85</v>
      </c>
      <c r="C49">
        <f t="shared" si="8"/>
        <v>0.62999999999999901</v>
      </c>
      <c r="D49">
        <f t="shared" si="7"/>
        <v>5.6705670567056617E-2</v>
      </c>
      <c r="E49">
        <f t="shared" si="1"/>
        <v>3.2094509450945059E-2</v>
      </c>
      <c r="K49" s="3">
        <f t="shared" si="9"/>
        <v>0.44513951395139439</v>
      </c>
    </row>
    <row r="50" spans="1:11" x14ac:dyDescent="0.2">
      <c r="A50">
        <v>21.92</v>
      </c>
      <c r="B50">
        <v>7.26</v>
      </c>
      <c r="C50">
        <f t="shared" si="8"/>
        <v>0.65000000000000213</v>
      </c>
      <c r="D50">
        <f t="shared" si="7"/>
        <v>5.8505850585058701E-2</v>
      </c>
      <c r="E50">
        <f t="shared" si="1"/>
        <v>3.2764176417641837E-2</v>
      </c>
      <c r="K50" s="3">
        <f t="shared" si="9"/>
        <v>0.42475247524752618</v>
      </c>
    </row>
    <row r="51" spans="1:11" x14ac:dyDescent="0.2">
      <c r="A51">
        <v>21.93</v>
      </c>
      <c r="B51">
        <v>6.97</v>
      </c>
      <c r="C51">
        <f t="shared" si="8"/>
        <v>0.66000000000000014</v>
      </c>
      <c r="D51">
        <f t="shared" si="7"/>
        <v>5.9405940594059424E-2</v>
      </c>
      <c r="E51">
        <f t="shared" si="1"/>
        <v>3.3099009900990101E-2</v>
      </c>
      <c r="K51" s="3">
        <f t="shared" si="9"/>
        <v>0.41405940594059415</v>
      </c>
    </row>
    <row r="52" spans="1:11" x14ac:dyDescent="0.2">
      <c r="A52">
        <v>21.95</v>
      </c>
      <c r="B52">
        <v>7.11</v>
      </c>
      <c r="C52">
        <f t="shared" si="8"/>
        <v>0.67999999999999972</v>
      </c>
      <c r="D52">
        <f t="shared" si="7"/>
        <v>6.1206120612061182E-2</v>
      </c>
      <c r="E52">
        <f t="shared" si="1"/>
        <v>3.376867686768676E-2</v>
      </c>
      <c r="K52" s="3">
        <f t="shared" si="9"/>
        <v>0.43517551755175504</v>
      </c>
    </row>
    <row r="53" spans="1:11" x14ac:dyDescent="0.2">
      <c r="A53">
        <v>21.97</v>
      </c>
      <c r="B53">
        <v>7.47</v>
      </c>
      <c r="C53">
        <f t="shared" si="8"/>
        <v>0.69999999999999929</v>
      </c>
      <c r="D53">
        <f t="shared" si="7"/>
        <v>6.3006300630062947E-2</v>
      </c>
      <c r="E53">
        <f t="shared" si="1"/>
        <v>3.443834383438342E-2</v>
      </c>
      <c r="K53" s="3">
        <f t="shared" si="9"/>
        <v>0.47065706570657018</v>
      </c>
    </row>
    <row r="54" spans="1:11" x14ac:dyDescent="0.2">
      <c r="A54">
        <v>21.98</v>
      </c>
      <c r="B54">
        <v>7.71</v>
      </c>
      <c r="C54">
        <f t="shared" si="8"/>
        <v>0.71000000000000085</v>
      </c>
      <c r="D54">
        <f t="shared" si="7"/>
        <v>6.390639063906399E-2</v>
      </c>
      <c r="E54">
        <f t="shared" si="1"/>
        <v>3.4773177317731802E-2</v>
      </c>
      <c r="K54" s="3">
        <f t="shared" si="9"/>
        <v>0.49271827182718336</v>
      </c>
    </row>
    <row r="55" spans="1:11" x14ac:dyDescent="0.2">
      <c r="A55">
        <v>22</v>
      </c>
      <c r="B55">
        <v>7.48</v>
      </c>
      <c r="C55">
        <f t="shared" si="8"/>
        <v>0.73000000000000043</v>
      </c>
      <c r="D55">
        <f t="shared" si="7"/>
        <v>6.5706570657065755E-2</v>
      </c>
      <c r="E55">
        <f t="shared" si="1"/>
        <v>3.5442844284428461E-2</v>
      </c>
      <c r="K55" s="3">
        <f t="shared" si="9"/>
        <v>0.49148514851485187</v>
      </c>
    </row>
    <row r="56" spans="1:11" x14ac:dyDescent="0.2">
      <c r="A56">
        <v>22.02</v>
      </c>
      <c r="B56">
        <v>6.75</v>
      </c>
      <c r="C56">
        <f t="shared" si="8"/>
        <v>0.75</v>
      </c>
      <c r="D56">
        <f t="shared" si="7"/>
        <v>6.7506750675067506E-2</v>
      </c>
      <c r="E56">
        <f t="shared" si="1"/>
        <v>3.6112511251125107E-2</v>
      </c>
      <c r="K56" s="3">
        <f t="shared" si="9"/>
        <v>0.45567056705670567</v>
      </c>
    </row>
    <row r="57" spans="1:11" x14ac:dyDescent="0.2">
      <c r="A57">
        <v>22.03</v>
      </c>
      <c r="B57">
        <v>6.03</v>
      </c>
      <c r="C57">
        <f t="shared" si="8"/>
        <v>0.76000000000000156</v>
      </c>
      <c r="D57">
        <f t="shared" si="7"/>
        <v>6.8406840684068548E-2</v>
      </c>
      <c r="E57">
        <f t="shared" si="1"/>
        <v>3.6447344734473502E-2</v>
      </c>
      <c r="K57" s="3">
        <f t="shared" si="9"/>
        <v>0.41249324932493336</v>
      </c>
    </row>
    <row r="58" spans="1:11" x14ac:dyDescent="0.2">
      <c r="A58">
        <v>22.05</v>
      </c>
      <c r="B58">
        <v>5.88</v>
      </c>
      <c r="C58">
        <f t="shared" si="8"/>
        <v>0.78000000000000114</v>
      </c>
      <c r="D58">
        <f t="shared" si="7"/>
        <v>7.0207020702070314E-2</v>
      </c>
      <c r="E58">
        <f t="shared" si="1"/>
        <v>3.7117011701170155E-2</v>
      </c>
      <c r="K58" s="3">
        <f t="shared" si="9"/>
        <v>0.41281728172817345</v>
      </c>
    </row>
    <row r="59" spans="1:11" x14ac:dyDescent="0.2">
      <c r="A59">
        <v>22.07</v>
      </c>
      <c r="B59">
        <v>6.24</v>
      </c>
      <c r="C59">
        <f t="shared" si="8"/>
        <v>0.80000000000000071</v>
      </c>
      <c r="D59">
        <f t="shared" si="7"/>
        <v>7.2007200720072079E-2</v>
      </c>
      <c r="E59">
        <f t="shared" si="1"/>
        <v>3.7786678667866808E-2</v>
      </c>
      <c r="K59" s="3">
        <f t="shared" si="9"/>
        <v>0.44932493249324978</v>
      </c>
    </row>
    <row r="60" spans="1:11" x14ac:dyDescent="0.2">
      <c r="A60">
        <v>22.08</v>
      </c>
      <c r="B60">
        <v>6.73</v>
      </c>
      <c r="C60">
        <f t="shared" si="8"/>
        <v>0.80999999999999872</v>
      </c>
      <c r="D60">
        <f t="shared" si="7"/>
        <v>7.2907290729072802E-2</v>
      </c>
      <c r="E60">
        <f t="shared" si="1"/>
        <v>3.8121512151215078E-2</v>
      </c>
      <c r="K60" s="3">
        <f t="shared" si="9"/>
        <v>0.49066606660666001</v>
      </c>
    </row>
    <row r="61" spans="1:11" x14ac:dyDescent="0.2">
      <c r="A61">
        <v>22.1</v>
      </c>
      <c r="B61">
        <v>6.76</v>
      </c>
      <c r="C61">
        <f t="shared" si="8"/>
        <v>0.83000000000000185</v>
      </c>
      <c r="D61">
        <f t="shared" si="7"/>
        <v>7.4707470747074872E-2</v>
      </c>
      <c r="E61">
        <f t="shared" si="1"/>
        <v>3.8791179117911856E-2</v>
      </c>
      <c r="K61" s="3">
        <f t="shared" si="9"/>
        <v>0.50502250225022616</v>
      </c>
    </row>
    <row r="62" spans="1:11" x14ac:dyDescent="0.2">
      <c r="A62">
        <v>22.12</v>
      </c>
      <c r="B62">
        <v>6.61</v>
      </c>
      <c r="C62">
        <f t="shared" si="8"/>
        <v>0.85000000000000142</v>
      </c>
      <c r="D62">
        <f t="shared" si="7"/>
        <v>7.6507650765076637E-2</v>
      </c>
      <c r="E62">
        <f t="shared" si="1"/>
        <v>3.9460846084608509E-2</v>
      </c>
      <c r="K62" s="3">
        <f t="shared" si="9"/>
        <v>0.50571557155715663</v>
      </c>
    </row>
    <row r="63" spans="1:11" x14ac:dyDescent="0.2">
      <c r="A63">
        <v>22.13</v>
      </c>
      <c r="B63">
        <v>6.91</v>
      </c>
      <c r="C63">
        <f t="shared" si="8"/>
        <v>0.85999999999999943</v>
      </c>
      <c r="D63">
        <f t="shared" si="7"/>
        <v>7.740774077407736E-2</v>
      </c>
      <c r="E63">
        <f t="shared" si="1"/>
        <v>3.9795679567956779E-2</v>
      </c>
      <c r="K63" s="3">
        <f t="shared" si="9"/>
        <v>0.5348874887488746</v>
      </c>
    </row>
    <row r="64" spans="1:11" x14ac:dyDescent="0.2">
      <c r="A64">
        <v>22.15</v>
      </c>
      <c r="B64">
        <v>8.27</v>
      </c>
      <c r="C64">
        <f t="shared" si="8"/>
        <v>0.87999999999999901</v>
      </c>
      <c r="D64">
        <f t="shared" si="7"/>
        <v>7.9207920792079126E-2</v>
      </c>
      <c r="E64">
        <f t="shared" si="1"/>
        <v>4.0465346534653432E-2</v>
      </c>
      <c r="K64" s="3">
        <f t="shared" si="9"/>
        <v>0.6550495049504943</v>
      </c>
    </row>
    <row r="65" spans="1:11" x14ac:dyDescent="0.2">
      <c r="A65">
        <v>22.17</v>
      </c>
      <c r="B65">
        <v>10.84</v>
      </c>
      <c r="C65">
        <f t="shared" si="8"/>
        <v>0.90000000000000213</v>
      </c>
      <c r="D65">
        <f t="shared" si="7"/>
        <v>8.100810081008121E-2</v>
      </c>
      <c r="E65">
        <f t="shared" si="1"/>
        <v>4.1135013501350209E-2</v>
      </c>
      <c r="K65" s="3">
        <f t="shared" si="9"/>
        <v>0.87812781278128027</v>
      </c>
    </row>
    <row r="66" spans="1:11" x14ac:dyDescent="0.2">
      <c r="A66">
        <v>22.18</v>
      </c>
      <c r="B66">
        <v>13.94</v>
      </c>
      <c r="C66">
        <f t="shared" ref="C66:C97" si="10">A66-21.27</f>
        <v>0.91000000000000014</v>
      </c>
      <c r="D66">
        <f t="shared" ref="D66:D129" si="11">C66/11.11</f>
        <v>8.1908190819081919E-2</v>
      </c>
      <c r="E66">
        <f t="shared" si="1"/>
        <v>4.1469846984698473E-2</v>
      </c>
      <c r="K66" s="3">
        <f t="shared" si="9"/>
        <v>1.141800180018002</v>
      </c>
    </row>
    <row r="67" spans="1:11" x14ac:dyDescent="0.2">
      <c r="A67">
        <v>22.2</v>
      </c>
      <c r="B67">
        <v>18.559999999999999</v>
      </c>
      <c r="C67">
        <f t="shared" si="10"/>
        <v>0.92999999999999972</v>
      </c>
      <c r="D67">
        <f t="shared" si="11"/>
        <v>8.3708370837083684E-2</v>
      </c>
      <c r="E67">
        <f t="shared" ref="E67:E130" si="12">D67*0.372+0.011</f>
        <v>4.2139513951395133E-2</v>
      </c>
      <c r="K67" s="3">
        <f t="shared" ref="K67:K130" si="13">B67*D67</f>
        <v>1.5536273627362731</v>
      </c>
    </row>
    <row r="68" spans="1:11" x14ac:dyDescent="0.2">
      <c r="A68">
        <v>22.22</v>
      </c>
      <c r="B68">
        <v>25.79</v>
      </c>
      <c r="C68">
        <f t="shared" si="10"/>
        <v>0.94999999999999929</v>
      </c>
      <c r="D68">
        <f t="shared" si="11"/>
        <v>8.550855085508545E-2</v>
      </c>
      <c r="E68">
        <f t="shared" si="12"/>
        <v>4.2809180918091785E-2</v>
      </c>
      <c r="K68" s="3">
        <f t="shared" si="13"/>
        <v>2.2052655265526537</v>
      </c>
    </row>
    <row r="69" spans="1:11" x14ac:dyDescent="0.2">
      <c r="A69">
        <v>22.23</v>
      </c>
      <c r="B69">
        <v>36.17</v>
      </c>
      <c r="C69">
        <f t="shared" si="10"/>
        <v>0.96000000000000085</v>
      </c>
      <c r="D69">
        <f t="shared" si="11"/>
        <v>8.6408640864086492E-2</v>
      </c>
      <c r="E69">
        <f t="shared" si="12"/>
        <v>4.3144014401440167E-2</v>
      </c>
      <c r="K69" s="3">
        <f t="shared" si="13"/>
        <v>3.1254005400540086</v>
      </c>
    </row>
    <row r="70" spans="1:11" x14ac:dyDescent="0.2">
      <c r="A70">
        <v>22.25</v>
      </c>
      <c r="B70">
        <v>49.84</v>
      </c>
      <c r="C70">
        <f t="shared" si="10"/>
        <v>0.98000000000000043</v>
      </c>
      <c r="D70">
        <f t="shared" si="11"/>
        <v>8.8208820882088257E-2</v>
      </c>
      <c r="E70">
        <f t="shared" si="12"/>
        <v>4.3813681368136834E-2</v>
      </c>
      <c r="K70" s="3">
        <f t="shared" si="13"/>
        <v>4.3963276327632794</v>
      </c>
    </row>
    <row r="71" spans="1:11" x14ac:dyDescent="0.2">
      <c r="A71">
        <v>22.27</v>
      </c>
      <c r="B71">
        <v>65.52</v>
      </c>
      <c r="C71">
        <f t="shared" si="10"/>
        <v>1</v>
      </c>
      <c r="D71">
        <f t="shared" si="11"/>
        <v>9.0009000900090008E-2</v>
      </c>
      <c r="E71">
        <f t="shared" si="12"/>
        <v>4.4483348334833486E-2</v>
      </c>
      <c r="K71" s="3">
        <f t="shared" si="13"/>
        <v>5.8973897389738967</v>
      </c>
    </row>
    <row r="72" spans="1:11" x14ac:dyDescent="0.2">
      <c r="A72">
        <v>22.28</v>
      </c>
      <c r="B72">
        <v>80.42</v>
      </c>
      <c r="C72">
        <f t="shared" si="10"/>
        <v>1.0100000000000016</v>
      </c>
      <c r="D72">
        <f t="shared" si="11"/>
        <v>9.090909090909105E-2</v>
      </c>
      <c r="E72">
        <f t="shared" si="12"/>
        <v>4.4818181818181868E-2</v>
      </c>
      <c r="K72" s="3">
        <f t="shared" si="13"/>
        <v>7.3109090909091021</v>
      </c>
    </row>
    <row r="73" spans="1:11" x14ac:dyDescent="0.2">
      <c r="A73">
        <v>22.3</v>
      </c>
      <c r="B73">
        <v>92.41</v>
      </c>
      <c r="C73">
        <f t="shared" si="10"/>
        <v>1.0300000000000011</v>
      </c>
      <c r="D73">
        <f t="shared" si="11"/>
        <v>9.2709270927092816E-2</v>
      </c>
      <c r="E73">
        <f t="shared" si="12"/>
        <v>4.5487848784878521E-2</v>
      </c>
      <c r="K73" s="3">
        <f t="shared" si="13"/>
        <v>8.5672637263726461</v>
      </c>
    </row>
    <row r="74" spans="1:11" x14ac:dyDescent="0.2">
      <c r="A74">
        <v>22.32</v>
      </c>
      <c r="B74">
        <v>99.58</v>
      </c>
      <c r="C74">
        <f t="shared" si="10"/>
        <v>1.0500000000000007</v>
      </c>
      <c r="D74">
        <f t="shared" si="11"/>
        <v>9.4509450945094581E-2</v>
      </c>
      <c r="E74">
        <f t="shared" si="12"/>
        <v>4.6157515751575187E-2</v>
      </c>
      <c r="K74" s="3">
        <f t="shared" si="13"/>
        <v>9.4112511251125177</v>
      </c>
    </row>
    <row r="75" spans="1:11" x14ac:dyDescent="0.2">
      <c r="A75">
        <v>22.33</v>
      </c>
      <c r="B75">
        <v>101</v>
      </c>
      <c r="C75">
        <f t="shared" si="10"/>
        <v>1.0599999999999987</v>
      </c>
      <c r="D75">
        <f t="shared" si="11"/>
        <v>9.5409540954095304E-2</v>
      </c>
      <c r="E75">
        <f t="shared" si="12"/>
        <v>4.6492349234923458E-2</v>
      </c>
      <c r="K75" s="3">
        <f t="shared" si="13"/>
        <v>9.636363636363626</v>
      </c>
    </row>
    <row r="76" spans="1:11" x14ac:dyDescent="0.2">
      <c r="A76">
        <v>22.35</v>
      </c>
      <c r="B76">
        <v>98.09</v>
      </c>
      <c r="C76">
        <f t="shared" si="10"/>
        <v>1.0800000000000018</v>
      </c>
      <c r="D76">
        <f t="shared" si="11"/>
        <v>9.7209720972097374E-2</v>
      </c>
      <c r="E76">
        <f t="shared" si="12"/>
        <v>4.7162016201620222E-2</v>
      </c>
      <c r="K76" s="3">
        <f t="shared" si="13"/>
        <v>9.5353015301530313</v>
      </c>
    </row>
    <row r="77" spans="1:11" x14ac:dyDescent="0.2">
      <c r="A77">
        <v>22.37</v>
      </c>
      <c r="B77">
        <v>93.53</v>
      </c>
      <c r="C77">
        <f t="shared" si="10"/>
        <v>1.1000000000000014</v>
      </c>
      <c r="D77">
        <f t="shared" si="11"/>
        <v>9.9009900990099139E-2</v>
      </c>
      <c r="E77">
        <f t="shared" si="12"/>
        <v>4.7831683168316874E-2</v>
      </c>
      <c r="K77" s="3">
        <f t="shared" si="13"/>
        <v>9.2603960396039735</v>
      </c>
    </row>
    <row r="78" spans="1:11" x14ac:dyDescent="0.2">
      <c r="A78">
        <v>22.38</v>
      </c>
      <c r="B78">
        <v>89.97</v>
      </c>
      <c r="C78">
        <f t="shared" si="10"/>
        <v>1.1099999999999994</v>
      </c>
      <c r="D78">
        <f t="shared" si="11"/>
        <v>9.9909990999099862E-2</v>
      </c>
      <c r="E78">
        <f t="shared" si="12"/>
        <v>4.8166516651665145E-2</v>
      </c>
      <c r="K78" s="3">
        <f t="shared" si="13"/>
        <v>8.9889018901890143</v>
      </c>
    </row>
    <row r="79" spans="1:11" x14ac:dyDescent="0.2">
      <c r="A79">
        <v>22.4</v>
      </c>
      <c r="B79">
        <v>88.21</v>
      </c>
      <c r="C79">
        <f t="shared" si="10"/>
        <v>1.129999999999999</v>
      </c>
      <c r="D79">
        <f t="shared" si="11"/>
        <v>0.10171017101710163</v>
      </c>
      <c r="E79">
        <f t="shared" si="12"/>
        <v>4.8836183618361811E-2</v>
      </c>
      <c r="K79" s="3">
        <f t="shared" si="13"/>
        <v>8.9718541854185343</v>
      </c>
    </row>
    <row r="80" spans="1:11" x14ac:dyDescent="0.2">
      <c r="A80">
        <v>22.42</v>
      </c>
      <c r="B80">
        <v>89.93</v>
      </c>
      <c r="C80">
        <f t="shared" si="10"/>
        <v>1.1500000000000021</v>
      </c>
      <c r="D80">
        <f t="shared" si="11"/>
        <v>0.10351035103510371</v>
      </c>
      <c r="E80">
        <f t="shared" si="12"/>
        <v>4.9505850585058575E-2</v>
      </c>
      <c r="K80" s="3">
        <f t="shared" si="13"/>
        <v>9.3086858685868776</v>
      </c>
    </row>
    <row r="81" spans="1:11" x14ac:dyDescent="0.2">
      <c r="A81">
        <v>22.43</v>
      </c>
      <c r="B81">
        <v>95.41</v>
      </c>
      <c r="C81">
        <f t="shared" si="10"/>
        <v>1.1600000000000001</v>
      </c>
      <c r="D81">
        <f t="shared" si="11"/>
        <v>0.10441044104410444</v>
      </c>
      <c r="E81">
        <f t="shared" si="12"/>
        <v>4.9840684068406846E-2</v>
      </c>
      <c r="K81" s="3">
        <f t="shared" si="13"/>
        <v>9.9618001800180043</v>
      </c>
    </row>
    <row r="82" spans="1:11" x14ac:dyDescent="0.2">
      <c r="A82">
        <v>22.45</v>
      </c>
      <c r="B82">
        <v>101.82</v>
      </c>
      <c r="C82">
        <f t="shared" si="10"/>
        <v>1.1799999999999997</v>
      </c>
      <c r="D82">
        <f t="shared" si="11"/>
        <v>0.10621062106210619</v>
      </c>
      <c r="E82">
        <f t="shared" si="12"/>
        <v>5.0510351035103498E-2</v>
      </c>
      <c r="K82" s="3">
        <f t="shared" si="13"/>
        <v>10.814365436543651</v>
      </c>
    </row>
    <row r="83" spans="1:11" x14ac:dyDescent="0.2">
      <c r="A83">
        <v>22.47</v>
      </c>
      <c r="B83">
        <v>104.79</v>
      </c>
      <c r="C83">
        <f t="shared" si="10"/>
        <v>1.1999999999999993</v>
      </c>
      <c r="D83">
        <f t="shared" si="11"/>
        <v>0.10801080108010795</v>
      </c>
      <c r="E83">
        <f t="shared" si="12"/>
        <v>5.1180018001800151E-2</v>
      </c>
      <c r="K83" s="3">
        <f t="shared" si="13"/>
        <v>11.318451845184512</v>
      </c>
    </row>
    <row r="84" spans="1:11" x14ac:dyDescent="0.2">
      <c r="A84">
        <v>22.48</v>
      </c>
      <c r="B84">
        <v>101.51</v>
      </c>
      <c r="C84">
        <f t="shared" si="10"/>
        <v>1.2100000000000009</v>
      </c>
      <c r="D84">
        <f t="shared" si="11"/>
        <v>0.10891089108910899</v>
      </c>
      <c r="E84">
        <f t="shared" si="12"/>
        <v>5.1514851485148547E-2</v>
      </c>
      <c r="K84" s="3">
        <f t="shared" si="13"/>
        <v>11.055544554455455</v>
      </c>
    </row>
    <row r="85" spans="1:11" x14ac:dyDescent="0.2">
      <c r="A85">
        <v>22.5</v>
      </c>
      <c r="B85">
        <v>91.99</v>
      </c>
      <c r="C85">
        <f t="shared" si="10"/>
        <v>1.2300000000000004</v>
      </c>
      <c r="D85">
        <f t="shared" si="11"/>
        <v>0.11071107110711076</v>
      </c>
      <c r="E85">
        <f t="shared" si="12"/>
        <v>5.2184518451845199E-2</v>
      </c>
      <c r="K85" s="3">
        <f t="shared" si="13"/>
        <v>10.184311431143119</v>
      </c>
    </row>
    <row r="86" spans="1:11" x14ac:dyDescent="0.2">
      <c r="A86">
        <v>22.52</v>
      </c>
      <c r="B86">
        <v>77.989999999999995</v>
      </c>
      <c r="C86">
        <f t="shared" si="10"/>
        <v>1.25</v>
      </c>
      <c r="D86">
        <f t="shared" si="11"/>
        <v>0.11251125112511251</v>
      </c>
      <c r="E86">
        <f t="shared" si="12"/>
        <v>5.2854185418541852E-2</v>
      </c>
      <c r="K86" s="3">
        <f t="shared" si="13"/>
        <v>8.7747524752475243</v>
      </c>
    </row>
    <row r="87" spans="1:11" x14ac:dyDescent="0.2">
      <c r="A87">
        <v>22.53</v>
      </c>
      <c r="B87">
        <v>62.13</v>
      </c>
      <c r="C87">
        <f t="shared" si="10"/>
        <v>1.2600000000000016</v>
      </c>
      <c r="D87">
        <f t="shared" si="11"/>
        <v>0.11341134113411355</v>
      </c>
      <c r="E87">
        <f t="shared" si="12"/>
        <v>5.3189018901890234E-2</v>
      </c>
      <c r="K87" s="3">
        <f t="shared" si="13"/>
        <v>7.0462466246624755</v>
      </c>
    </row>
    <row r="88" spans="1:11" x14ac:dyDescent="0.2">
      <c r="A88">
        <v>22.55</v>
      </c>
      <c r="B88">
        <v>47.26</v>
      </c>
      <c r="C88">
        <f t="shared" si="10"/>
        <v>1.2800000000000011</v>
      </c>
      <c r="D88">
        <f t="shared" si="11"/>
        <v>0.11521152115211532</v>
      </c>
      <c r="E88">
        <f t="shared" si="12"/>
        <v>5.38586858685869E-2</v>
      </c>
      <c r="K88" s="3">
        <f t="shared" si="13"/>
        <v>5.4448964896489693</v>
      </c>
    </row>
    <row r="89" spans="1:11" x14ac:dyDescent="0.2">
      <c r="A89">
        <v>22.57</v>
      </c>
      <c r="B89">
        <v>32.83</v>
      </c>
      <c r="C89">
        <f t="shared" si="10"/>
        <v>1.3000000000000007</v>
      </c>
      <c r="D89">
        <f t="shared" si="11"/>
        <v>0.11701170117011708</v>
      </c>
      <c r="E89">
        <f t="shared" si="12"/>
        <v>5.4528352835283553E-2</v>
      </c>
      <c r="K89" s="3">
        <f t="shared" si="13"/>
        <v>3.8414941494149435</v>
      </c>
    </row>
    <row r="90" spans="1:11" x14ac:dyDescent="0.2">
      <c r="A90">
        <v>22.58</v>
      </c>
      <c r="B90">
        <v>21</v>
      </c>
      <c r="C90">
        <f t="shared" si="10"/>
        <v>1.3099999999999987</v>
      </c>
      <c r="D90">
        <f t="shared" si="11"/>
        <v>0.11791179117911781</v>
      </c>
      <c r="E90">
        <f t="shared" si="12"/>
        <v>5.4863186318631824E-2</v>
      </c>
      <c r="K90" s="3">
        <f t="shared" si="13"/>
        <v>2.4761476147614738</v>
      </c>
    </row>
    <row r="91" spans="1:11" x14ac:dyDescent="0.2">
      <c r="A91">
        <v>22.6</v>
      </c>
      <c r="B91">
        <v>13.74</v>
      </c>
      <c r="C91">
        <f t="shared" si="10"/>
        <v>1.3300000000000018</v>
      </c>
      <c r="D91">
        <f t="shared" si="11"/>
        <v>0.11971197119711989</v>
      </c>
      <c r="E91">
        <f t="shared" si="12"/>
        <v>5.5532853285328601E-2</v>
      </c>
      <c r="K91" s="3">
        <f t="shared" si="13"/>
        <v>1.6448424842484273</v>
      </c>
    </row>
    <row r="92" spans="1:11" x14ac:dyDescent="0.2">
      <c r="A92">
        <v>22.62</v>
      </c>
      <c r="B92">
        <v>11.5</v>
      </c>
      <c r="C92">
        <f t="shared" si="10"/>
        <v>1.3500000000000014</v>
      </c>
      <c r="D92">
        <f t="shared" si="11"/>
        <v>0.12151215121512164</v>
      </c>
      <c r="E92">
        <f t="shared" si="12"/>
        <v>5.6202520252025254E-2</v>
      </c>
      <c r="K92" s="3">
        <f t="shared" si="13"/>
        <v>1.397389738973899</v>
      </c>
    </row>
    <row r="93" spans="1:11" x14ac:dyDescent="0.2">
      <c r="A93">
        <v>25.85</v>
      </c>
      <c r="B93">
        <v>5.91</v>
      </c>
      <c r="C93">
        <f t="shared" si="10"/>
        <v>4.5800000000000018</v>
      </c>
      <c r="D93">
        <f t="shared" si="11"/>
        <v>0.41224122412241243</v>
      </c>
      <c r="E93">
        <f t="shared" si="12"/>
        <v>0.16435373537353742</v>
      </c>
      <c r="K93" s="3">
        <f t="shared" si="13"/>
        <v>2.4363456345634575</v>
      </c>
    </row>
    <row r="94" spans="1:11" x14ac:dyDescent="0.2">
      <c r="A94">
        <v>25.87</v>
      </c>
      <c r="B94">
        <v>10.51</v>
      </c>
      <c r="C94">
        <f t="shared" si="10"/>
        <v>4.6000000000000014</v>
      </c>
      <c r="D94">
        <f t="shared" si="11"/>
        <v>0.41404140414041418</v>
      </c>
      <c r="E94">
        <f t="shared" si="12"/>
        <v>0.16502340234023408</v>
      </c>
      <c r="K94" s="3">
        <f t="shared" si="13"/>
        <v>4.3515751575157529</v>
      </c>
    </row>
    <row r="95" spans="1:11" x14ac:dyDescent="0.2">
      <c r="A95">
        <v>25.88</v>
      </c>
      <c r="B95">
        <v>15.39</v>
      </c>
      <c r="C95">
        <f t="shared" si="10"/>
        <v>4.6099999999999994</v>
      </c>
      <c r="D95">
        <f t="shared" si="11"/>
        <v>0.41494149414941489</v>
      </c>
      <c r="E95">
        <f t="shared" si="12"/>
        <v>0.16535823582358236</v>
      </c>
      <c r="K95" s="3">
        <f t="shared" si="13"/>
        <v>6.3859495949594951</v>
      </c>
    </row>
    <row r="96" spans="1:11" x14ac:dyDescent="0.2">
      <c r="A96">
        <v>25.9</v>
      </c>
      <c r="B96">
        <v>21.61</v>
      </c>
      <c r="C96">
        <f t="shared" si="10"/>
        <v>4.629999999999999</v>
      </c>
      <c r="D96">
        <f t="shared" si="11"/>
        <v>0.4167416741674167</v>
      </c>
      <c r="E96">
        <f t="shared" si="12"/>
        <v>0.16602790279027901</v>
      </c>
      <c r="K96" s="3">
        <f t="shared" si="13"/>
        <v>9.0057875787578752</v>
      </c>
    </row>
    <row r="97" spans="1:11" x14ac:dyDescent="0.2">
      <c r="A97">
        <v>25.92</v>
      </c>
      <c r="B97">
        <v>28.54</v>
      </c>
      <c r="C97">
        <f t="shared" si="10"/>
        <v>4.6500000000000021</v>
      </c>
      <c r="D97">
        <f t="shared" si="11"/>
        <v>0.41854185418541878</v>
      </c>
      <c r="E97">
        <f t="shared" si="12"/>
        <v>0.16669756975697581</v>
      </c>
      <c r="K97" s="3">
        <f t="shared" si="13"/>
        <v>11.945184518451851</v>
      </c>
    </row>
    <row r="98" spans="1:11" x14ac:dyDescent="0.2">
      <c r="A98">
        <v>25.93</v>
      </c>
      <c r="B98">
        <v>35.299999999999997</v>
      </c>
      <c r="C98">
        <f t="shared" ref="C98:C129" si="14">A98-21.27</f>
        <v>4.66</v>
      </c>
      <c r="D98">
        <f t="shared" si="11"/>
        <v>0.41944194419441949</v>
      </c>
      <c r="E98">
        <f t="shared" si="12"/>
        <v>0.16703240324032406</v>
      </c>
      <c r="K98" s="3">
        <f t="shared" si="13"/>
        <v>14.806300630063006</v>
      </c>
    </row>
    <row r="99" spans="1:11" x14ac:dyDescent="0.2">
      <c r="A99">
        <v>25.95</v>
      </c>
      <c r="B99">
        <v>41.72</v>
      </c>
      <c r="C99">
        <f t="shared" si="14"/>
        <v>4.68</v>
      </c>
      <c r="D99">
        <f t="shared" si="11"/>
        <v>0.42124212421242124</v>
      </c>
      <c r="E99">
        <f t="shared" si="12"/>
        <v>0.16770207020702071</v>
      </c>
      <c r="K99" s="3">
        <f t="shared" si="13"/>
        <v>17.574221422142212</v>
      </c>
    </row>
    <row r="100" spans="1:11" x14ac:dyDescent="0.2">
      <c r="A100">
        <v>25.97</v>
      </c>
      <c r="B100">
        <v>48.32</v>
      </c>
      <c r="C100">
        <f t="shared" si="14"/>
        <v>4.6999999999999993</v>
      </c>
      <c r="D100">
        <f t="shared" si="11"/>
        <v>0.42304230423042299</v>
      </c>
      <c r="E100">
        <f t="shared" si="12"/>
        <v>0.16837173717371737</v>
      </c>
      <c r="K100" s="3">
        <f t="shared" si="13"/>
        <v>20.44140414041404</v>
      </c>
    </row>
    <row r="101" spans="1:11" x14ac:dyDescent="0.2">
      <c r="A101">
        <v>25.98</v>
      </c>
      <c r="B101">
        <v>54.87</v>
      </c>
      <c r="C101">
        <f t="shared" si="14"/>
        <v>4.7100000000000009</v>
      </c>
      <c r="D101">
        <f t="shared" si="11"/>
        <v>0.42394239423942404</v>
      </c>
      <c r="E101">
        <f t="shared" si="12"/>
        <v>0.16870657065706576</v>
      </c>
      <c r="K101" s="3">
        <f t="shared" si="13"/>
        <v>23.261719171917196</v>
      </c>
    </row>
    <row r="102" spans="1:11" x14ac:dyDescent="0.2">
      <c r="A102">
        <v>26</v>
      </c>
      <c r="B102">
        <v>59.92</v>
      </c>
      <c r="C102">
        <f t="shared" si="14"/>
        <v>4.7300000000000004</v>
      </c>
      <c r="D102">
        <f t="shared" si="11"/>
        <v>0.42574257425742579</v>
      </c>
      <c r="E102">
        <f t="shared" si="12"/>
        <v>0.16937623762376239</v>
      </c>
      <c r="K102" s="3">
        <f t="shared" si="13"/>
        <v>25.510495049504954</v>
      </c>
    </row>
    <row r="103" spans="1:11" x14ac:dyDescent="0.2">
      <c r="A103">
        <v>26.02</v>
      </c>
      <c r="B103">
        <v>62.07</v>
      </c>
      <c r="C103">
        <f t="shared" si="14"/>
        <v>4.75</v>
      </c>
      <c r="D103">
        <f t="shared" si="11"/>
        <v>0.42754275427542754</v>
      </c>
      <c r="E103">
        <f t="shared" si="12"/>
        <v>0.17004590459045904</v>
      </c>
      <c r="K103" s="3">
        <f t="shared" si="13"/>
        <v>26.537578757875789</v>
      </c>
    </row>
    <row r="104" spans="1:11" x14ac:dyDescent="0.2">
      <c r="A104">
        <v>26.03</v>
      </c>
      <c r="B104">
        <v>61.46</v>
      </c>
      <c r="C104">
        <f t="shared" si="14"/>
        <v>4.7600000000000016</v>
      </c>
      <c r="D104">
        <f t="shared" si="11"/>
        <v>0.42844284428442858</v>
      </c>
      <c r="E104">
        <f t="shared" si="12"/>
        <v>0.17038073807380744</v>
      </c>
      <c r="K104" s="3">
        <f t="shared" si="13"/>
        <v>26.332097209720981</v>
      </c>
    </row>
    <row r="105" spans="1:11" x14ac:dyDescent="0.2">
      <c r="A105">
        <v>26.05</v>
      </c>
      <c r="B105">
        <v>59.11</v>
      </c>
      <c r="C105">
        <f t="shared" si="14"/>
        <v>4.7800000000000011</v>
      </c>
      <c r="D105">
        <f t="shared" si="11"/>
        <v>0.43024302430243039</v>
      </c>
      <c r="E105">
        <f t="shared" si="12"/>
        <v>0.17105040504050412</v>
      </c>
      <c r="K105" s="3">
        <f t="shared" si="13"/>
        <v>25.431665166516659</v>
      </c>
    </row>
    <row r="106" spans="1:11" x14ac:dyDescent="0.2">
      <c r="A106">
        <v>26.07</v>
      </c>
      <c r="B106">
        <v>55.5</v>
      </c>
      <c r="C106">
        <f t="shared" si="14"/>
        <v>4.8000000000000007</v>
      </c>
      <c r="D106">
        <f t="shared" si="11"/>
        <v>0.43204320432043214</v>
      </c>
      <c r="E106">
        <f t="shared" si="12"/>
        <v>0.17172007200720077</v>
      </c>
      <c r="K106" s="3">
        <f t="shared" si="13"/>
        <v>23.978397839783984</v>
      </c>
    </row>
    <row r="107" spans="1:11" x14ac:dyDescent="0.2">
      <c r="A107">
        <v>26.08</v>
      </c>
      <c r="B107">
        <v>51.04</v>
      </c>
      <c r="C107">
        <f t="shared" si="14"/>
        <v>4.8099999999999987</v>
      </c>
      <c r="D107">
        <f t="shared" si="11"/>
        <v>0.43294329432943285</v>
      </c>
      <c r="E107">
        <f t="shared" si="12"/>
        <v>0.17205490549054903</v>
      </c>
      <c r="K107" s="3">
        <f t="shared" si="13"/>
        <v>22.097425742574252</v>
      </c>
    </row>
    <row r="108" spans="1:11" x14ac:dyDescent="0.2">
      <c r="A108">
        <v>26.1</v>
      </c>
      <c r="B108">
        <v>46.31</v>
      </c>
      <c r="C108">
        <f t="shared" si="14"/>
        <v>4.8300000000000018</v>
      </c>
      <c r="D108">
        <f t="shared" si="11"/>
        <v>0.43474347434743493</v>
      </c>
      <c r="E108">
        <f t="shared" si="12"/>
        <v>0.17272457245724582</v>
      </c>
      <c r="K108" s="3">
        <f t="shared" si="13"/>
        <v>20.132970297029711</v>
      </c>
    </row>
    <row r="109" spans="1:11" x14ac:dyDescent="0.2">
      <c r="A109">
        <v>26.12</v>
      </c>
      <c r="B109">
        <v>42.78</v>
      </c>
      <c r="C109">
        <f t="shared" si="14"/>
        <v>4.8500000000000014</v>
      </c>
      <c r="D109">
        <f t="shared" si="11"/>
        <v>0.43654365436543668</v>
      </c>
      <c r="E109">
        <f t="shared" si="12"/>
        <v>0.17339423942394244</v>
      </c>
      <c r="K109" s="3">
        <f t="shared" si="13"/>
        <v>18.675337533753382</v>
      </c>
    </row>
    <row r="110" spans="1:11" x14ac:dyDescent="0.2">
      <c r="A110">
        <v>26.13</v>
      </c>
      <c r="B110">
        <v>41.51</v>
      </c>
      <c r="C110">
        <f t="shared" si="14"/>
        <v>4.8599999999999994</v>
      </c>
      <c r="D110">
        <f t="shared" si="11"/>
        <v>0.43744374437443739</v>
      </c>
      <c r="E110">
        <f t="shared" si="12"/>
        <v>0.17372907290729073</v>
      </c>
      <c r="K110" s="3">
        <f t="shared" si="13"/>
        <v>18.158289828982895</v>
      </c>
    </row>
    <row r="111" spans="1:11" x14ac:dyDescent="0.2">
      <c r="A111">
        <v>26.15</v>
      </c>
      <c r="B111">
        <v>41.78</v>
      </c>
      <c r="C111">
        <f t="shared" si="14"/>
        <v>4.879999999999999</v>
      </c>
      <c r="D111">
        <f t="shared" si="11"/>
        <v>0.4392439243924392</v>
      </c>
      <c r="E111">
        <f t="shared" si="12"/>
        <v>0.17439873987398738</v>
      </c>
      <c r="K111" s="3">
        <f t="shared" si="13"/>
        <v>18.351611161116111</v>
      </c>
    </row>
    <row r="112" spans="1:11" x14ac:dyDescent="0.2">
      <c r="A112">
        <v>26.17</v>
      </c>
      <c r="B112">
        <v>42.24</v>
      </c>
      <c r="C112">
        <f t="shared" si="14"/>
        <v>4.9000000000000021</v>
      </c>
      <c r="D112">
        <f t="shared" si="11"/>
        <v>0.44104410441044128</v>
      </c>
      <c r="E112">
        <f t="shared" si="12"/>
        <v>0.17506840684068417</v>
      </c>
      <c r="K112" s="3">
        <f t="shared" si="13"/>
        <v>18.629702970297039</v>
      </c>
    </row>
    <row r="113" spans="1:11" x14ac:dyDescent="0.2">
      <c r="A113">
        <v>26.18</v>
      </c>
      <c r="B113">
        <v>42.67</v>
      </c>
      <c r="C113">
        <f t="shared" si="14"/>
        <v>4.91</v>
      </c>
      <c r="D113">
        <f t="shared" si="11"/>
        <v>0.44194419441944199</v>
      </c>
      <c r="E113">
        <f t="shared" si="12"/>
        <v>0.17540324032403243</v>
      </c>
      <c r="K113" s="3">
        <f t="shared" si="13"/>
        <v>18.857758775877592</v>
      </c>
    </row>
    <row r="114" spans="1:11" x14ac:dyDescent="0.2">
      <c r="A114">
        <v>26.2</v>
      </c>
      <c r="B114">
        <v>43.56</v>
      </c>
      <c r="C114">
        <f t="shared" si="14"/>
        <v>4.93</v>
      </c>
      <c r="D114">
        <f t="shared" si="11"/>
        <v>0.44374437443744374</v>
      </c>
      <c r="E114">
        <f t="shared" si="12"/>
        <v>0.17607290729072908</v>
      </c>
      <c r="K114" s="3">
        <f t="shared" si="13"/>
        <v>19.32950495049505</v>
      </c>
    </row>
    <row r="115" spans="1:11" x14ac:dyDescent="0.2">
      <c r="A115">
        <v>26.22</v>
      </c>
      <c r="B115">
        <v>44.74</v>
      </c>
      <c r="C115">
        <f t="shared" si="14"/>
        <v>4.9499999999999993</v>
      </c>
      <c r="D115">
        <f t="shared" si="11"/>
        <v>0.4455445544554455</v>
      </c>
      <c r="E115">
        <f t="shared" si="12"/>
        <v>0.17674257425742573</v>
      </c>
      <c r="K115" s="3">
        <f t="shared" si="13"/>
        <v>19.933663366336631</v>
      </c>
    </row>
    <row r="116" spans="1:11" x14ac:dyDescent="0.2">
      <c r="A116">
        <v>26.23</v>
      </c>
      <c r="B116">
        <v>45.62</v>
      </c>
      <c r="C116">
        <f t="shared" si="14"/>
        <v>4.9600000000000009</v>
      </c>
      <c r="D116">
        <f t="shared" si="11"/>
        <v>0.44644464446444654</v>
      </c>
      <c r="E116">
        <f t="shared" si="12"/>
        <v>0.17707740774077413</v>
      </c>
      <c r="K116" s="3">
        <f t="shared" si="13"/>
        <v>20.36680468046805</v>
      </c>
    </row>
    <row r="117" spans="1:11" x14ac:dyDescent="0.2">
      <c r="A117">
        <v>26.25</v>
      </c>
      <c r="B117">
        <v>45.62</v>
      </c>
      <c r="C117">
        <f t="shared" si="14"/>
        <v>4.9800000000000004</v>
      </c>
      <c r="D117">
        <f t="shared" si="11"/>
        <v>0.44824482448244829</v>
      </c>
      <c r="E117">
        <f t="shared" si="12"/>
        <v>0.17774707470747078</v>
      </c>
      <c r="K117" s="3">
        <f t="shared" si="13"/>
        <v>20.448928892889288</v>
      </c>
    </row>
    <row r="118" spans="1:11" x14ac:dyDescent="0.2">
      <c r="A118">
        <v>26.27</v>
      </c>
      <c r="B118">
        <v>44.4</v>
      </c>
      <c r="C118">
        <f t="shared" si="14"/>
        <v>5</v>
      </c>
      <c r="D118">
        <f t="shared" si="11"/>
        <v>0.45004500450045004</v>
      </c>
      <c r="E118">
        <f t="shared" si="12"/>
        <v>0.17841674167416743</v>
      </c>
      <c r="K118" s="3">
        <f t="shared" si="13"/>
        <v>19.98199819981998</v>
      </c>
    </row>
    <row r="119" spans="1:11" x14ac:dyDescent="0.2">
      <c r="A119">
        <v>26.28</v>
      </c>
      <c r="B119">
        <v>41.94</v>
      </c>
      <c r="C119">
        <f t="shared" si="14"/>
        <v>5.0100000000000016</v>
      </c>
      <c r="D119">
        <f t="shared" si="11"/>
        <v>0.45094509450945108</v>
      </c>
      <c r="E119">
        <f t="shared" si="12"/>
        <v>0.1787515751575158</v>
      </c>
      <c r="K119" s="3">
        <f t="shared" si="13"/>
        <v>18.912637263726378</v>
      </c>
    </row>
    <row r="120" spans="1:11" x14ac:dyDescent="0.2">
      <c r="A120">
        <v>26.3</v>
      </c>
      <c r="B120">
        <v>38.409999999999997</v>
      </c>
      <c r="C120">
        <f t="shared" si="14"/>
        <v>5.0300000000000011</v>
      </c>
      <c r="D120">
        <f t="shared" si="11"/>
        <v>0.45274527452745289</v>
      </c>
      <c r="E120">
        <f t="shared" si="12"/>
        <v>0.17942124212421248</v>
      </c>
      <c r="K120" s="3">
        <f t="shared" si="13"/>
        <v>17.389945994599465</v>
      </c>
    </row>
    <row r="121" spans="1:11" x14ac:dyDescent="0.2">
      <c r="A121">
        <v>26.32</v>
      </c>
      <c r="B121">
        <v>34.159999999999997</v>
      </c>
      <c r="C121">
        <f t="shared" si="14"/>
        <v>5.0500000000000007</v>
      </c>
      <c r="D121">
        <f t="shared" si="11"/>
        <v>0.45454545454545464</v>
      </c>
      <c r="E121">
        <f t="shared" si="12"/>
        <v>0.18009090909090913</v>
      </c>
      <c r="K121" s="3">
        <f t="shared" si="13"/>
        <v>15.527272727272729</v>
      </c>
    </row>
    <row r="122" spans="1:11" x14ac:dyDescent="0.2">
      <c r="A122">
        <v>26.33</v>
      </c>
      <c r="B122">
        <v>30.07</v>
      </c>
      <c r="C122">
        <f t="shared" si="14"/>
        <v>5.0599999999999987</v>
      </c>
      <c r="D122">
        <f t="shared" si="11"/>
        <v>0.45544554455445535</v>
      </c>
      <c r="E122">
        <f t="shared" si="12"/>
        <v>0.18042574257425739</v>
      </c>
      <c r="K122" s="3">
        <f t="shared" si="13"/>
        <v>13.695247524752473</v>
      </c>
    </row>
    <row r="123" spans="1:11" x14ac:dyDescent="0.2">
      <c r="A123">
        <v>26.35</v>
      </c>
      <c r="B123">
        <v>27.34</v>
      </c>
      <c r="C123">
        <f t="shared" si="14"/>
        <v>5.0800000000000018</v>
      </c>
      <c r="D123">
        <f t="shared" si="11"/>
        <v>0.45724572457245743</v>
      </c>
      <c r="E123">
        <f t="shared" si="12"/>
        <v>0.18109540954095418</v>
      </c>
      <c r="K123" s="3">
        <f t="shared" si="13"/>
        <v>12.501098109810986</v>
      </c>
    </row>
    <row r="124" spans="1:11" x14ac:dyDescent="0.2">
      <c r="A124">
        <v>26.37</v>
      </c>
      <c r="B124">
        <v>26.39</v>
      </c>
      <c r="C124">
        <f t="shared" si="14"/>
        <v>5.1000000000000014</v>
      </c>
      <c r="D124">
        <f t="shared" si="11"/>
        <v>0.45904590459045919</v>
      </c>
      <c r="E124">
        <f t="shared" si="12"/>
        <v>0.18176507650765084</v>
      </c>
      <c r="K124" s="3">
        <f t="shared" si="13"/>
        <v>12.114221422142219</v>
      </c>
    </row>
    <row r="125" spans="1:11" x14ac:dyDescent="0.2">
      <c r="A125">
        <v>26.38</v>
      </c>
      <c r="B125">
        <v>27.15</v>
      </c>
      <c r="C125">
        <f t="shared" si="14"/>
        <v>5.1099999999999994</v>
      </c>
      <c r="D125">
        <f t="shared" si="11"/>
        <v>0.4599459945994599</v>
      </c>
      <c r="E125">
        <f t="shared" si="12"/>
        <v>0.18209990999099909</v>
      </c>
      <c r="K125" s="3">
        <f t="shared" si="13"/>
        <v>12.487533753375336</v>
      </c>
    </row>
    <row r="126" spans="1:11" x14ac:dyDescent="0.2">
      <c r="A126">
        <v>26.4</v>
      </c>
      <c r="B126">
        <v>30.23</v>
      </c>
      <c r="C126">
        <f t="shared" si="14"/>
        <v>5.129999999999999</v>
      </c>
      <c r="D126">
        <f t="shared" si="11"/>
        <v>0.4617461746174617</v>
      </c>
      <c r="E126">
        <f t="shared" si="12"/>
        <v>0.18276957695769577</v>
      </c>
      <c r="K126" s="3">
        <f t="shared" si="13"/>
        <v>13.958586858685868</v>
      </c>
    </row>
    <row r="127" spans="1:11" x14ac:dyDescent="0.2">
      <c r="A127">
        <v>26.42</v>
      </c>
      <c r="B127">
        <v>36.58</v>
      </c>
      <c r="C127">
        <f t="shared" si="14"/>
        <v>5.1500000000000021</v>
      </c>
      <c r="D127">
        <f t="shared" si="11"/>
        <v>0.46354635463546379</v>
      </c>
      <c r="E127">
        <f t="shared" si="12"/>
        <v>0.18343924392439254</v>
      </c>
      <c r="K127" s="3">
        <f t="shared" si="13"/>
        <v>16.956525652565265</v>
      </c>
    </row>
    <row r="128" spans="1:11" x14ac:dyDescent="0.2">
      <c r="A128">
        <v>26.43</v>
      </c>
      <c r="B128">
        <v>45.56</v>
      </c>
      <c r="C128">
        <f t="shared" si="14"/>
        <v>5.16</v>
      </c>
      <c r="D128">
        <f t="shared" si="11"/>
        <v>0.4644464446444645</v>
      </c>
      <c r="E128">
        <f t="shared" si="12"/>
        <v>0.18377407740774079</v>
      </c>
      <c r="K128" s="3">
        <f t="shared" si="13"/>
        <v>21.160180018001803</v>
      </c>
    </row>
    <row r="129" spans="1:11" x14ac:dyDescent="0.2">
      <c r="A129">
        <v>26.45</v>
      </c>
      <c r="B129">
        <v>55.61</v>
      </c>
      <c r="C129">
        <f t="shared" si="14"/>
        <v>5.18</v>
      </c>
      <c r="D129">
        <f t="shared" si="11"/>
        <v>0.46624662466246625</v>
      </c>
      <c r="E129">
        <f t="shared" si="12"/>
        <v>0.18444374437443745</v>
      </c>
      <c r="K129" s="3">
        <f t="shared" si="13"/>
        <v>25.927974797479749</v>
      </c>
    </row>
    <row r="130" spans="1:11" x14ac:dyDescent="0.2">
      <c r="A130">
        <v>26.47</v>
      </c>
      <c r="B130">
        <v>65.09</v>
      </c>
      <c r="C130">
        <f t="shared" ref="C130:C156" si="15">A130-21.27</f>
        <v>5.1999999999999993</v>
      </c>
      <c r="D130">
        <f t="shared" ref="D130:D156" si="16">C130/11.11</f>
        <v>0.468046804680468</v>
      </c>
      <c r="E130">
        <f t="shared" si="12"/>
        <v>0.1851134113411341</v>
      </c>
      <c r="K130" s="3">
        <f t="shared" si="13"/>
        <v>30.465166516651664</v>
      </c>
    </row>
    <row r="131" spans="1:11" x14ac:dyDescent="0.2">
      <c r="A131">
        <v>26.48</v>
      </c>
      <c r="B131">
        <v>72.239999999999995</v>
      </c>
      <c r="C131">
        <f t="shared" si="15"/>
        <v>5.2100000000000009</v>
      </c>
      <c r="D131">
        <f t="shared" si="16"/>
        <v>0.46894689468946904</v>
      </c>
      <c r="E131">
        <f t="shared" ref="E131:E156" si="17">D131*0.372+0.011</f>
        <v>0.18544824482448249</v>
      </c>
      <c r="K131" s="3">
        <f t="shared" ref="K131:K156" si="18">B131*D131</f>
        <v>33.876723672367241</v>
      </c>
    </row>
    <row r="132" spans="1:11" x14ac:dyDescent="0.2">
      <c r="A132">
        <v>26.5</v>
      </c>
      <c r="B132">
        <v>76.81</v>
      </c>
      <c r="C132">
        <f t="shared" si="15"/>
        <v>5.23</v>
      </c>
      <c r="D132">
        <f t="shared" si="16"/>
        <v>0.47074707470747079</v>
      </c>
      <c r="E132">
        <f t="shared" si="17"/>
        <v>0.18611791179117915</v>
      </c>
      <c r="K132" s="3">
        <f t="shared" si="18"/>
        <v>36.158082808280831</v>
      </c>
    </row>
    <row r="133" spans="1:11" x14ac:dyDescent="0.2">
      <c r="A133">
        <v>26.52</v>
      </c>
      <c r="B133">
        <v>79.650000000000006</v>
      </c>
      <c r="C133">
        <f t="shared" si="15"/>
        <v>5.25</v>
      </c>
      <c r="D133">
        <f t="shared" si="16"/>
        <v>0.4725472547254726</v>
      </c>
      <c r="E133">
        <f t="shared" si="17"/>
        <v>0.18678757875787583</v>
      </c>
      <c r="K133" s="3">
        <f t="shared" si="18"/>
        <v>37.638388838883898</v>
      </c>
    </row>
    <row r="134" spans="1:11" x14ac:dyDescent="0.2">
      <c r="A134">
        <v>26.53</v>
      </c>
      <c r="B134">
        <v>80.62</v>
      </c>
      <c r="C134">
        <f t="shared" si="15"/>
        <v>5.2600000000000016</v>
      </c>
      <c r="D134">
        <f t="shared" si="16"/>
        <v>0.47344734473447359</v>
      </c>
      <c r="E134">
        <f t="shared" si="17"/>
        <v>0.1871224122412242</v>
      </c>
      <c r="K134" s="3">
        <f t="shared" si="18"/>
        <v>38.169324932493261</v>
      </c>
    </row>
    <row r="135" spans="1:11" x14ac:dyDescent="0.2">
      <c r="A135">
        <v>26.55</v>
      </c>
      <c r="B135">
        <v>79.180000000000007</v>
      </c>
      <c r="C135">
        <f t="shared" si="15"/>
        <v>5.2800000000000011</v>
      </c>
      <c r="D135">
        <f t="shared" si="16"/>
        <v>0.47524752475247539</v>
      </c>
      <c r="E135">
        <f t="shared" si="17"/>
        <v>0.18779207920792085</v>
      </c>
      <c r="K135" s="3">
        <f t="shared" si="18"/>
        <v>37.630099009901002</v>
      </c>
    </row>
    <row r="136" spans="1:11" x14ac:dyDescent="0.2">
      <c r="A136">
        <v>26.57</v>
      </c>
      <c r="B136">
        <v>75.7</v>
      </c>
      <c r="C136">
        <f t="shared" si="15"/>
        <v>5.3000000000000007</v>
      </c>
      <c r="D136">
        <f t="shared" si="16"/>
        <v>0.47704770477047714</v>
      </c>
      <c r="E136">
        <f t="shared" si="17"/>
        <v>0.1884617461746175</v>
      </c>
      <c r="K136" s="3">
        <f t="shared" si="18"/>
        <v>36.11251125112512</v>
      </c>
    </row>
    <row r="137" spans="1:11" x14ac:dyDescent="0.2">
      <c r="A137">
        <v>26.58</v>
      </c>
      <c r="B137">
        <v>70.739999999999995</v>
      </c>
      <c r="C137">
        <f t="shared" si="15"/>
        <v>5.3099999999999987</v>
      </c>
      <c r="D137">
        <f t="shared" si="16"/>
        <v>0.47794779477947785</v>
      </c>
      <c r="E137">
        <f t="shared" si="17"/>
        <v>0.18879657965796576</v>
      </c>
      <c r="K137" s="3">
        <f t="shared" si="18"/>
        <v>33.810027002700259</v>
      </c>
    </row>
    <row r="138" spans="1:11" x14ac:dyDescent="0.2">
      <c r="A138">
        <v>26.6</v>
      </c>
      <c r="B138">
        <v>65.84</v>
      </c>
      <c r="C138">
        <f t="shared" si="15"/>
        <v>5.3300000000000018</v>
      </c>
      <c r="D138">
        <f t="shared" si="16"/>
        <v>0.47974797479747994</v>
      </c>
      <c r="E138">
        <f t="shared" si="17"/>
        <v>0.18946624662466255</v>
      </c>
      <c r="K138" s="3">
        <f t="shared" si="18"/>
        <v>31.586606660666082</v>
      </c>
    </row>
    <row r="139" spans="1:11" x14ac:dyDescent="0.2">
      <c r="A139">
        <v>26.62</v>
      </c>
      <c r="B139">
        <v>62.35</v>
      </c>
      <c r="C139">
        <f t="shared" si="15"/>
        <v>5.3500000000000014</v>
      </c>
      <c r="D139">
        <f t="shared" si="16"/>
        <v>0.48154815481548169</v>
      </c>
      <c r="E139">
        <f t="shared" si="17"/>
        <v>0.1901359135913592</v>
      </c>
      <c r="K139" s="3">
        <f t="shared" si="18"/>
        <v>30.024527452745286</v>
      </c>
    </row>
    <row r="140" spans="1:11" x14ac:dyDescent="0.2">
      <c r="A140">
        <v>26.63</v>
      </c>
      <c r="B140">
        <v>59.13</v>
      </c>
      <c r="C140">
        <f t="shared" si="15"/>
        <v>5.3599999999999994</v>
      </c>
      <c r="D140">
        <f t="shared" si="16"/>
        <v>0.4824482448244824</v>
      </c>
      <c r="E140">
        <f t="shared" si="17"/>
        <v>0.19047074707470746</v>
      </c>
      <c r="K140" s="3">
        <f t="shared" si="18"/>
        <v>28.527164716471646</v>
      </c>
    </row>
    <row r="141" spans="1:11" x14ac:dyDescent="0.2">
      <c r="A141">
        <v>26.65</v>
      </c>
      <c r="B141">
        <v>54.23</v>
      </c>
      <c r="C141">
        <f t="shared" si="15"/>
        <v>5.379999999999999</v>
      </c>
      <c r="D141">
        <f t="shared" si="16"/>
        <v>0.4842484248424842</v>
      </c>
      <c r="E141">
        <f t="shared" si="17"/>
        <v>0.19114041404140414</v>
      </c>
      <c r="K141" s="3">
        <f t="shared" si="18"/>
        <v>26.260792079207917</v>
      </c>
    </row>
    <row r="142" spans="1:11" x14ac:dyDescent="0.2">
      <c r="A142">
        <v>26.67</v>
      </c>
      <c r="B142">
        <v>47.97</v>
      </c>
      <c r="C142">
        <f t="shared" si="15"/>
        <v>5.4000000000000021</v>
      </c>
      <c r="D142">
        <f t="shared" si="16"/>
        <v>0.48604860486048629</v>
      </c>
      <c r="E142">
        <f t="shared" si="17"/>
        <v>0.1918100810081009</v>
      </c>
      <c r="K142" s="3">
        <f t="shared" si="18"/>
        <v>23.315751575157527</v>
      </c>
    </row>
    <row r="143" spans="1:11" x14ac:dyDescent="0.2">
      <c r="A143">
        <v>26.68</v>
      </c>
      <c r="B143">
        <v>41.97</v>
      </c>
      <c r="C143">
        <f t="shared" si="15"/>
        <v>5.41</v>
      </c>
      <c r="D143">
        <f t="shared" si="16"/>
        <v>0.486948694869487</v>
      </c>
      <c r="E143">
        <f t="shared" si="17"/>
        <v>0.19214491449144916</v>
      </c>
      <c r="K143" s="3">
        <f t="shared" si="18"/>
        <v>20.43723672367237</v>
      </c>
    </row>
    <row r="144" spans="1:11" x14ac:dyDescent="0.2">
      <c r="A144">
        <v>26.7</v>
      </c>
      <c r="B144">
        <v>37.14</v>
      </c>
      <c r="C144">
        <f t="shared" si="15"/>
        <v>5.43</v>
      </c>
      <c r="D144">
        <f t="shared" si="16"/>
        <v>0.48874887488748875</v>
      </c>
      <c r="E144">
        <f t="shared" si="17"/>
        <v>0.19281458145814581</v>
      </c>
      <c r="K144" s="3">
        <f t="shared" si="18"/>
        <v>18.152133213321331</v>
      </c>
    </row>
    <row r="145" spans="1:11" x14ac:dyDescent="0.2">
      <c r="A145">
        <v>26.72</v>
      </c>
      <c r="B145">
        <v>33.090000000000003</v>
      </c>
      <c r="C145">
        <f t="shared" si="15"/>
        <v>5.4499999999999993</v>
      </c>
      <c r="D145">
        <f t="shared" si="16"/>
        <v>0.4905490549054905</v>
      </c>
      <c r="E145">
        <f t="shared" si="17"/>
        <v>0.19348424842484246</v>
      </c>
      <c r="K145" s="3">
        <f t="shared" si="18"/>
        <v>16.232268226822683</v>
      </c>
    </row>
    <row r="146" spans="1:11" x14ac:dyDescent="0.2">
      <c r="A146">
        <v>26.73</v>
      </c>
      <c r="B146">
        <v>28.91</v>
      </c>
      <c r="C146">
        <f t="shared" si="15"/>
        <v>5.4600000000000009</v>
      </c>
      <c r="D146">
        <f t="shared" si="16"/>
        <v>0.49144914491449154</v>
      </c>
      <c r="E146">
        <f t="shared" si="17"/>
        <v>0.19381908190819086</v>
      </c>
      <c r="K146" s="3">
        <f t="shared" si="18"/>
        <v>14.20779477947795</v>
      </c>
    </row>
    <row r="147" spans="1:11" x14ac:dyDescent="0.2">
      <c r="A147">
        <v>26.75</v>
      </c>
      <c r="B147">
        <v>24.68</v>
      </c>
      <c r="C147">
        <f t="shared" si="15"/>
        <v>5.48</v>
      </c>
      <c r="D147">
        <f t="shared" si="16"/>
        <v>0.49324932493249329</v>
      </c>
      <c r="E147">
        <f t="shared" si="17"/>
        <v>0.19448874887488751</v>
      </c>
      <c r="K147" s="3">
        <f t="shared" si="18"/>
        <v>12.173393339333934</v>
      </c>
    </row>
    <row r="148" spans="1:11" x14ac:dyDescent="0.2">
      <c r="A148">
        <v>26.77</v>
      </c>
      <c r="B148">
        <v>21.66</v>
      </c>
      <c r="C148">
        <f t="shared" si="15"/>
        <v>5.5</v>
      </c>
      <c r="D148">
        <f t="shared" si="16"/>
        <v>0.4950495049504951</v>
      </c>
      <c r="E148">
        <f t="shared" si="17"/>
        <v>0.19515841584158419</v>
      </c>
      <c r="K148" s="3">
        <f t="shared" si="18"/>
        <v>10.722772277227724</v>
      </c>
    </row>
    <row r="149" spans="1:11" x14ac:dyDescent="0.2">
      <c r="A149">
        <v>26.78</v>
      </c>
      <c r="B149">
        <v>20.23</v>
      </c>
      <c r="C149">
        <f t="shared" si="15"/>
        <v>5.5100000000000016</v>
      </c>
      <c r="D149">
        <f t="shared" si="16"/>
        <v>0.49594959495949614</v>
      </c>
      <c r="E149">
        <f t="shared" si="17"/>
        <v>0.19549324932493256</v>
      </c>
      <c r="K149" s="3">
        <f t="shared" si="18"/>
        <v>10.033060306030608</v>
      </c>
    </row>
    <row r="150" spans="1:11" x14ac:dyDescent="0.2">
      <c r="A150">
        <v>26.8</v>
      </c>
      <c r="B150">
        <v>19.32</v>
      </c>
      <c r="C150">
        <f t="shared" si="15"/>
        <v>5.5300000000000011</v>
      </c>
      <c r="D150">
        <f t="shared" si="16"/>
        <v>0.49774977497749789</v>
      </c>
      <c r="E150">
        <f t="shared" si="17"/>
        <v>0.19616291629162921</v>
      </c>
      <c r="K150" s="3">
        <f t="shared" si="18"/>
        <v>9.6165256525652598</v>
      </c>
    </row>
    <row r="151" spans="1:11" x14ac:dyDescent="0.2">
      <c r="A151">
        <v>26.82</v>
      </c>
      <c r="B151">
        <v>17.86</v>
      </c>
      <c r="C151">
        <f t="shared" si="15"/>
        <v>5.5500000000000007</v>
      </c>
      <c r="D151">
        <f t="shared" si="16"/>
        <v>0.49954995499549965</v>
      </c>
      <c r="E151">
        <f t="shared" si="17"/>
        <v>0.19683258325832587</v>
      </c>
      <c r="K151" s="3">
        <f t="shared" si="18"/>
        <v>8.9219621962196225</v>
      </c>
    </row>
    <row r="152" spans="1:11" x14ac:dyDescent="0.2">
      <c r="A152">
        <v>26.83</v>
      </c>
      <c r="B152">
        <v>15.7</v>
      </c>
      <c r="C152">
        <f t="shared" si="15"/>
        <v>5.5599999999999987</v>
      </c>
      <c r="D152">
        <f t="shared" si="16"/>
        <v>0.50045004500450041</v>
      </c>
      <c r="E152">
        <f t="shared" si="17"/>
        <v>0.19716741674167415</v>
      </c>
      <c r="K152" s="3">
        <f t="shared" si="18"/>
        <v>7.8570657065706557</v>
      </c>
    </row>
    <row r="153" spans="1:11" x14ac:dyDescent="0.2">
      <c r="A153">
        <v>26.85</v>
      </c>
      <c r="B153">
        <v>13.14</v>
      </c>
      <c r="C153">
        <f t="shared" si="15"/>
        <v>5.5800000000000018</v>
      </c>
      <c r="D153">
        <f t="shared" si="16"/>
        <v>0.50225022502250249</v>
      </c>
      <c r="E153">
        <f t="shared" si="17"/>
        <v>0.19783708370837094</v>
      </c>
      <c r="K153" s="3">
        <f t="shared" si="18"/>
        <v>6.5995679567956831</v>
      </c>
    </row>
    <row r="154" spans="1:11" x14ac:dyDescent="0.2">
      <c r="A154">
        <v>26.87</v>
      </c>
      <c r="B154">
        <v>10.48</v>
      </c>
      <c r="C154">
        <f t="shared" si="15"/>
        <v>5.6000000000000014</v>
      </c>
      <c r="D154">
        <f t="shared" si="16"/>
        <v>0.50405040504050425</v>
      </c>
      <c r="E154">
        <f t="shared" si="17"/>
        <v>0.19850675067506759</v>
      </c>
      <c r="K154" s="3">
        <f t="shared" si="18"/>
        <v>5.2824482448244847</v>
      </c>
    </row>
    <row r="155" spans="1:11" x14ac:dyDescent="0.2">
      <c r="A155">
        <v>26.88</v>
      </c>
      <c r="B155">
        <v>8.0500000000000007</v>
      </c>
      <c r="C155">
        <f t="shared" si="15"/>
        <v>5.6099999999999994</v>
      </c>
      <c r="D155">
        <f t="shared" si="16"/>
        <v>0.50495049504950495</v>
      </c>
      <c r="E155">
        <f t="shared" si="17"/>
        <v>0.19884158415841585</v>
      </c>
      <c r="K155" s="3">
        <f t="shared" si="18"/>
        <v>4.0648514851485151</v>
      </c>
    </row>
    <row r="156" spans="1:11" x14ac:dyDescent="0.2">
      <c r="A156">
        <v>26.9</v>
      </c>
      <c r="B156">
        <v>4.68</v>
      </c>
      <c r="C156">
        <f t="shared" si="15"/>
        <v>5.629999999999999</v>
      </c>
      <c r="D156">
        <f t="shared" si="16"/>
        <v>0.50675067506750671</v>
      </c>
      <c r="E156">
        <f t="shared" si="17"/>
        <v>0.1995112511251125</v>
      </c>
      <c r="K156" s="3">
        <f t="shared" si="18"/>
        <v>2.3715931593159314</v>
      </c>
    </row>
    <row r="157" spans="1:11" x14ac:dyDescent="0.2">
      <c r="K157" s="3"/>
    </row>
  </sheetData>
  <sortState xmlns:xlrd2="http://schemas.microsoft.com/office/spreadsheetml/2017/richdata2" ref="T1:T38">
    <sortCondition ref="T1"/>
  </sortState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8B527-17C0-B741-AC51-6CBA0943DFE2}">
  <dimension ref="A1:M61"/>
  <sheetViews>
    <sheetView workbookViewId="0">
      <selection activeCell="M17" activeCellId="1" sqref="H3:I17 M3:M17"/>
    </sheetView>
  </sheetViews>
  <sheetFormatPr baseColWidth="10" defaultRowHeight="16" x14ac:dyDescent="0.2"/>
  <sheetData>
    <row r="1" spans="1:13" x14ac:dyDescent="0.2">
      <c r="A1" s="3" t="s">
        <v>1</v>
      </c>
      <c r="B1" s="3" t="s">
        <v>2</v>
      </c>
      <c r="C1" s="5" t="s">
        <v>3</v>
      </c>
      <c r="D1" s="4" t="s">
        <v>4</v>
      </c>
      <c r="E1" s="3" t="s">
        <v>5</v>
      </c>
      <c r="F1" t="s">
        <v>6</v>
      </c>
      <c r="G1" s="3" t="s">
        <v>11</v>
      </c>
      <c r="H1" s="1" t="s">
        <v>7</v>
      </c>
      <c r="I1" s="1" t="s">
        <v>9</v>
      </c>
      <c r="J1" s="3" t="s">
        <v>8</v>
      </c>
      <c r="K1" t="s">
        <v>0</v>
      </c>
      <c r="L1" s="3" t="s">
        <v>12</v>
      </c>
      <c r="M1" s="1" t="s">
        <v>10</v>
      </c>
    </row>
    <row r="2" spans="1:13" x14ac:dyDescent="0.2">
      <c r="A2">
        <v>20.98</v>
      </c>
      <c r="B2">
        <v>8.44</v>
      </c>
      <c r="C2">
        <v>0</v>
      </c>
      <c r="D2">
        <f>C2/11.11</f>
        <v>0</v>
      </c>
      <c r="E2">
        <f>D2*0.372+0.011</f>
        <v>1.0999999999999999E-2</v>
      </c>
      <c r="F2">
        <v>0</v>
      </c>
      <c r="G2" s="2">
        <v>0</v>
      </c>
      <c r="K2">
        <v>0</v>
      </c>
    </row>
    <row r="3" spans="1:13" x14ac:dyDescent="0.2">
      <c r="A3">
        <v>21</v>
      </c>
      <c r="B3">
        <v>19.13</v>
      </c>
      <c r="C3">
        <v>0</v>
      </c>
      <c r="D3">
        <f t="shared" ref="D3:D13" si="0">C3/11.11</f>
        <v>0</v>
      </c>
      <c r="E3">
        <f t="shared" ref="E3:E61" si="1">D3*0.372+0.011</f>
        <v>1.0999999999999999E-2</v>
      </c>
      <c r="F3">
        <v>0</v>
      </c>
      <c r="G3" s="2">
        <f>G2+0.196/15</f>
        <v>1.3066666666666667E-2</v>
      </c>
      <c r="H3">
        <f>COUNTIFS(F:F,"&lt;="&amp;G3)</f>
        <v>26</v>
      </c>
      <c r="I3">
        <f>J3/SUM($J$3:$J$17)*36</f>
        <v>21.362939798448721</v>
      </c>
      <c r="J3">
        <f>SUMIFS(B:B,E:E,"&lt;="&amp;G3)</f>
        <v>8569.5</v>
      </c>
      <c r="K3">
        <v>0</v>
      </c>
      <c r="L3">
        <f>SUMIFS(K:K,E:E,"&lt;="&amp;G3)/J3</f>
        <v>1.0178154171097075E-3</v>
      </c>
      <c r="M3">
        <f>IF(ISERROR(L3),0,L3)</f>
        <v>1.0178154171097075E-3</v>
      </c>
    </row>
    <row r="4" spans="1:13" x14ac:dyDescent="0.2">
      <c r="A4">
        <v>21.02</v>
      </c>
      <c r="B4">
        <v>41.59</v>
      </c>
      <c r="C4">
        <v>0</v>
      </c>
      <c r="D4">
        <f t="shared" si="0"/>
        <v>0</v>
      </c>
      <c r="E4">
        <f t="shared" si="1"/>
        <v>1.0999999999999999E-2</v>
      </c>
      <c r="F4">
        <v>0</v>
      </c>
      <c r="G4" s="2">
        <f t="shared" ref="G4:G17" si="2">G3+0.196/15</f>
        <v>2.6133333333333335E-2</v>
      </c>
      <c r="H4">
        <f t="shared" ref="H4:H16" si="3">COUNTIFS(F:F,"&lt;="&amp;G4,F:F,"&gt;"&amp;G3)</f>
        <v>0</v>
      </c>
      <c r="I4">
        <f t="shared" ref="I4:I17" si="4">J4/SUM($J$3:$J$17)*36</f>
        <v>7.1637083053170185</v>
      </c>
      <c r="J4">
        <f>SUMIFS(B:B,E:E,"&lt;="&amp;G4,E:E,"&gt;"&amp;G3)</f>
        <v>2873.6400000000003</v>
      </c>
      <c r="K4">
        <v>0</v>
      </c>
      <c r="L4">
        <f>SUMIFS(K:K,E:E,"&lt;="&amp;G4,E:E,"&gt;"&amp;G3)/J4</f>
        <v>9.6564224844416634E-3</v>
      </c>
      <c r="M4">
        <f t="shared" ref="M4:M17" si="5">IF(ISERROR(L4),0,L4)</f>
        <v>9.6564224844416634E-3</v>
      </c>
    </row>
    <row r="5" spans="1:13" x14ac:dyDescent="0.2">
      <c r="A5">
        <v>21.03</v>
      </c>
      <c r="B5">
        <v>87.99</v>
      </c>
      <c r="C5">
        <v>0</v>
      </c>
      <c r="D5">
        <f t="shared" si="0"/>
        <v>0</v>
      </c>
      <c r="E5">
        <f t="shared" si="1"/>
        <v>1.0999999999999999E-2</v>
      </c>
      <c r="F5">
        <v>0</v>
      </c>
      <c r="G5" s="2">
        <f t="shared" si="2"/>
        <v>3.9199999999999999E-2</v>
      </c>
      <c r="H5">
        <f t="shared" si="3"/>
        <v>0</v>
      </c>
      <c r="I5">
        <f t="shared" si="4"/>
        <v>0</v>
      </c>
      <c r="J5">
        <f>SUMIFS(B:B,E:E,"&lt;="&amp;G5,E:E,"&gt;"&amp;G4)</f>
        <v>0</v>
      </c>
      <c r="K5">
        <v>0</v>
      </c>
      <c r="L5" t="e">
        <f>SUMIFS(K:K,E:E,"&lt;="&amp;G5,E:E,"&gt;"&amp;G4)/J5</f>
        <v>#DIV/0!</v>
      </c>
      <c r="M5">
        <f t="shared" si="5"/>
        <v>0</v>
      </c>
    </row>
    <row r="6" spans="1:13" x14ac:dyDescent="0.2">
      <c r="A6">
        <v>21.05</v>
      </c>
      <c r="B6">
        <v>166.83</v>
      </c>
      <c r="C6">
        <v>0</v>
      </c>
      <c r="D6">
        <f t="shared" si="0"/>
        <v>0</v>
      </c>
      <c r="E6">
        <f t="shared" si="1"/>
        <v>1.0999999999999999E-2</v>
      </c>
      <c r="F6">
        <v>0</v>
      </c>
      <c r="G6" s="2">
        <f t="shared" si="2"/>
        <v>5.226666666666667E-2</v>
      </c>
      <c r="H6">
        <f t="shared" si="3"/>
        <v>0</v>
      </c>
      <c r="I6">
        <f t="shared" si="4"/>
        <v>0</v>
      </c>
      <c r="J6">
        <f>SUMIFS(B:B,E:E,"&lt;="&amp;G6,E:E,"&gt;"&amp;G5)</f>
        <v>0</v>
      </c>
      <c r="K6">
        <v>0</v>
      </c>
      <c r="L6" t="e">
        <f>SUMIFS(K:K,E:E,"&lt;="&amp;G6,E:E,"&gt;"&amp;G5)/J6</f>
        <v>#DIV/0!</v>
      </c>
      <c r="M6">
        <f t="shared" si="5"/>
        <v>0</v>
      </c>
    </row>
    <row r="7" spans="1:13" x14ac:dyDescent="0.2">
      <c r="A7">
        <v>21.07</v>
      </c>
      <c r="B7">
        <v>280.04000000000002</v>
      </c>
      <c r="C7">
        <v>0</v>
      </c>
      <c r="D7">
        <f t="shared" si="0"/>
        <v>0</v>
      </c>
      <c r="E7">
        <f t="shared" si="1"/>
        <v>1.0999999999999999E-2</v>
      </c>
      <c r="F7">
        <v>0</v>
      </c>
      <c r="G7" s="2">
        <f t="shared" si="2"/>
        <v>6.533333333333334E-2</v>
      </c>
      <c r="H7">
        <f t="shared" si="3"/>
        <v>0</v>
      </c>
      <c r="I7">
        <f t="shared" si="4"/>
        <v>0</v>
      </c>
      <c r="J7">
        <f>SUMIFS(B:B,E:E,"&lt;="&amp;G7,E:E,"&gt;"&amp;G6)</f>
        <v>0</v>
      </c>
      <c r="K7">
        <v>0</v>
      </c>
      <c r="L7" t="e">
        <f>SUMIFS(K:K,E:E,"&lt;="&amp;G7,E:E,"&gt;"&amp;G6)/J7</f>
        <v>#DIV/0!</v>
      </c>
      <c r="M7">
        <f t="shared" si="5"/>
        <v>0</v>
      </c>
    </row>
    <row r="8" spans="1:13" x14ac:dyDescent="0.2">
      <c r="A8">
        <v>21.08</v>
      </c>
      <c r="B8">
        <v>421</v>
      </c>
      <c r="C8">
        <v>0</v>
      </c>
      <c r="D8">
        <f t="shared" si="0"/>
        <v>0</v>
      </c>
      <c r="E8">
        <f t="shared" si="1"/>
        <v>1.0999999999999999E-2</v>
      </c>
      <c r="F8">
        <v>4.1900000000000001E-3</v>
      </c>
      <c r="G8" s="2">
        <f t="shared" si="2"/>
        <v>7.8400000000000011E-2</v>
      </c>
      <c r="H8">
        <f t="shared" si="3"/>
        <v>0</v>
      </c>
      <c r="I8">
        <f t="shared" si="4"/>
        <v>0</v>
      </c>
      <c r="J8">
        <f>SUMIFS(B:B,E:E,"&lt;="&amp;G8,E:E,"&gt;"&amp;G7)</f>
        <v>0</v>
      </c>
      <c r="K8">
        <v>0</v>
      </c>
      <c r="L8" t="e">
        <f>SUMIFS(K:K,E:E,"&lt;="&amp;G8,E:E,"&gt;"&amp;G7)/J8</f>
        <v>#DIV/0!</v>
      </c>
      <c r="M8">
        <f t="shared" si="5"/>
        <v>0</v>
      </c>
    </row>
    <row r="9" spans="1:13" x14ac:dyDescent="0.2">
      <c r="A9">
        <v>21.1</v>
      </c>
      <c r="B9">
        <v>570.54</v>
      </c>
      <c r="C9">
        <v>0</v>
      </c>
      <c r="D9">
        <f t="shared" si="0"/>
        <v>0</v>
      </c>
      <c r="E9">
        <f t="shared" si="1"/>
        <v>1.0999999999999999E-2</v>
      </c>
      <c r="F9">
        <v>4.1900000000000001E-3</v>
      </c>
      <c r="G9" s="2">
        <f t="shared" si="2"/>
        <v>9.1466666666666682E-2</v>
      </c>
      <c r="H9">
        <f t="shared" si="3"/>
        <v>0</v>
      </c>
      <c r="I9">
        <f t="shared" si="4"/>
        <v>0</v>
      </c>
      <c r="J9">
        <f>SUMIFS(B:B,E:E,"&lt;="&amp;G9,E:E,"&gt;"&amp;G8)</f>
        <v>0</v>
      </c>
      <c r="K9">
        <v>0</v>
      </c>
      <c r="L9" t="e">
        <f>SUMIFS(K:K,E:E,"&lt;="&amp;G9,E:E,"&gt;"&amp;G8)/J9</f>
        <v>#DIV/0!</v>
      </c>
      <c r="M9">
        <f t="shared" si="5"/>
        <v>0</v>
      </c>
    </row>
    <row r="10" spans="1:13" x14ac:dyDescent="0.2">
      <c r="A10">
        <v>21.12</v>
      </c>
      <c r="B10">
        <v>705.27</v>
      </c>
      <c r="C10">
        <v>0</v>
      </c>
      <c r="D10">
        <f t="shared" si="0"/>
        <v>0</v>
      </c>
      <c r="E10">
        <f t="shared" si="1"/>
        <v>1.0999999999999999E-2</v>
      </c>
      <c r="F10">
        <v>5.5900000000000004E-3</v>
      </c>
      <c r="G10" s="2">
        <f t="shared" si="2"/>
        <v>0.10453333333333335</v>
      </c>
      <c r="H10">
        <f t="shared" si="3"/>
        <v>2</v>
      </c>
      <c r="I10">
        <f t="shared" si="4"/>
        <v>2.7197581329257897E-2</v>
      </c>
      <c r="J10">
        <f>SUMIFS(B:B,E:E,"&lt;="&amp;G10,E:E,"&gt;"&amp;G9)</f>
        <v>10.91</v>
      </c>
      <c r="K10">
        <v>0</v>
      </c>
      <c r="L10">
        <f>SUMIFS(K:K,E:E,"&lt;="&amp;G10,E:E,"&gt;"&amp;G9)/J10</f>
        <v>0.25112511251125108</v>
      </c>
      <c r="M10">
        <f t="shared" si="5"/>
        <v>0.25112511251125108</v>
      </c>
    </row>
    <row r="11" spans="1:13" x14ac:dyDescent="0.2">
      <c r="A11">
        <v>21.13</v>
      </c>
      <c r="B11">
        <v>809.54</v>
      </c>
      <c r="C11">
        <v>0</v>
      </c>
      <c r="D11">
        <f t="shared" si="0"/>
        <v>0</v>
      </c>
      <c r="E11">
        <f t="shared" si="1"/>
        <v>1.0999999999999999E-2</v>
      </c>
      <c r="F11">
        <v>5.5900000000000004E-3</v>
      </c>
      <c r="G11" s="2">
        <f t="shared" si="2"/>
        <v>0.11760000000000002</v>
      </c>
      <c r="H11">
        <f t="shared" si="3"/>
        <v>8</v>
      </c>
      <c r="I11">
        <f t="shared" si="4"/>
        <v>6.6258144351599171</v>
      </c>
      <c r="J11">
        <f>SUMIFS(B:B,E:E,"&lt;="&amp;G11,E:E,"&gt;"&amp;G10)</f>
        <v>2657.8700000000003</v>
      </c>
      <c r="K11">
        <v>0</v>
      </c>
      <c r="L11">
        <f>SUMIFS(K:K,E:E,"&lt;="&amp;G11,E:E,"&gt;"&amp;G10)/J11</f>
        <v>0.27078630876628579</v>
      </c>
      <c r="M11">
        <f t="shared" si="5"/>
        <v>0.27078630876628579</v>
      </c>
    </row>
    <row r="12" spans="1:13" x14ac:dyDescent="0.2">
      <c r="A12">
        <v>21.15</v>
      </c>
      <c r="B12">
        <v>882.55</v>
      </c>
      <c r="C12">
        <v>0</v>
      </c>
      <c r="D12">
        <f t="shared" si="0"/>
        <v>0</v>
      </c>
      <c r="E12">
        <f t="shared" si="1"/>
        <v>1.0999999999999999E-2</v>
      </c>
      <c r="F12">
        <v>5.5900000000000004E-3</v>
      </c>
      <c r="G12" s="2">
        <f t="shared" si="2"/>
        <v>0.13066666666666668</v>
      </c>
      <c r="H12">
        <f t="shared" si="3"/>
        <v>0</v>
      </c>
      <c r="I12">
        <f t="shared" si="4"/>
        <v>0.82033987974508671</v>
      </c>
      <c r="J12">
        <f>SUMIFS(B:B,E:E,"&lt;="&amp;G12,E:E,"&gt;"&amp;G11)</f>
        <v>329.07</v>
      </c>
      <c r="K12">
        <v>0</v>
      </c>
      <c r="L12">
        <f>SUMIFS(K:K,E:E,"&lt;="&amp;G12,E:E,"&gt;"&amp;G11)/J12</f>
        <v>0.28974719880594135</v>
      </c>
      <c r="M12">
        <f t="shared" si="5"/>
        <v>0.28974719880594135</v>
      </c>
    </row>
    <row r="13" spans="1:13" x14ac:dyDescent="0.2">
      <c r="A13">
        <v>21.17</v>
      </c>
      <c r="B13">
        <v>930.32</v>
      </c>
      <c r="C13">
        <v>0</v>
      </c>
      <c r="D13">
        <f t="shared" si="0"/>
        <v>0</v>
      </c>
      <c r="E13">
        <f t="shared" si="1"/>
        <v>1.0999999999999999E-2</v>
      </c>
      <c r="F13">
        <v>5.5900000000000004E-3</v>
      </c>
      <c r="G13" s="2">
        <f t="shared" si="2"/>
        <v>0.14373333333333335</v>
      </c>
      <c r="H13">
        <f t="shared" si="3"/>
        <v>0</v>
      </c>
      <c r="I13">
        <f t="shared" si="4"/>
        <v>0</v>
      </c>
      <c r="J13">
        <f>SUMIFS(B:B,E:E,"&lt;="&amp;G13,E:E,"&gt;"&amp;G12)</f>
        <v>0</v>
      </c>
      <c r="K13">
        <v>0</v>
      </c>
      <c r="L13" t="e">
        <f>SUMIFS(K:K,E:E,"&lt;="&amp;G13,E:E,"&gt;"&amp;G12)/J13</f>
        <v>#DIV/0!</v>
      </c>
      <c r="M13">
        <f t="shared" si="5"/>
        <v>0</v>
      </c>
    </row>
    <row r="14" spans="1:13" x14ac:dyDescent="0.2">
      <c r="A14">
        <v>21.18</v>
      </c>
      <c r="B14">
        <v>955.19</v>
      </c>
      <c r="C14">
        <f t="shared" ref="C14:C33" si="6">A14-21.18</f>
        <v>0</v>
      </c>
      <c r="D14">
        <f t="shared" ref="D14:D61" si="7">C14/11.11</f>
        <v>0</v>
      </c>
      <c r="E14">
        <f t="shared" si="1"/>
        <v>1.0999999999999999E-2</v>
      </c>
      <c r="F14">
        <v>6.2899999999999996E-3</v>
      </c>
      <c r="G14" s="2">
        <f t="shared" si="2"/>
        <v>0.15680000000000002</v>
      </c>
      <c r="H14">
        <f t="shared" si="3"/>
        <v>0</v>
      </c>
      <c r="I14">
        <f t="shared" si="4"/>
        <v>0</v>
      </c>
      <c r="J14">
        <f>SUMIFS(B:B,E:E,"&lt;="&amp;G14,E:E,"&gt;"&amp;G13)</f>
        <v>0</v>
      </c>
      <c r="K14">
        <f>B14*D14</f>
        <v>0</v>
      </c>
      <c r="L14" t="e">
        <f>SUMIFS(K:K,E:E,"&lt;="&amp;G14,E:E,"&gt;"&amp;G13)/J14</f>
        <v>#DIV/0!</v>
      </c>
      <c r="M14">
        <f t="shared" si="5"/>
        <v>0</v>
      </c>
    </row>
    <row r="15" spans="1:13" x14ac:dyDescent="0.2">
      <c r="A15">
        <v>21.2</v>
      </c>
      <c r="B15">
        <v>951.59</v>
      </c>
      <c r="C15">
        <f t="shared" si="6"/>
        <v>1.9999999999999574E-2</v>
      </c>
      <c r="D15">
        <f t="shared" si="7"/>
        <v>1.8001800180017619E-3</v>
      </c>
      <c r="E15">
        <f t="shared" si="1"/>
        <v>1.1669666966696655E-2</v>
      </c>
      <c r="F15">
        <v>6.2899999999999996E-3</v>
      </c>
      <c r="G15" s="2">
        <f t="shared" si="2"/>
        <v>0.16986666666666669</v>
      </c>
      <c r="H15">
        <f t="shared" si="3"/>
        <v>0</v>
      </c>
      <c r="I15">
        <f t="shared" si="4"/>
        <v>0</v>
      </c>
      <c r="J15">
        <f>SUMIFS(B:B,E:E,"&lt;="&amp;G15,E:E,"&gt;"&amp;G14)</f>
        <v>0</v>
      </c>
      <c r="K15">
        <f>B15*D15</f>
        <v>1.7130333033302967</v>
      </c>
      <c r="L15" t="e">
        <f>SUMIFS(K:K,E:E,"&lt;="&amp;G15,E:E,"&gt;"&amp;G14)/J15</f>
        <v>#DIV/0!</v>
      </c>
      <c r="M15">
        <f t="shared" si="5"/>
        <v>0</v>
      </c>
    </row>
    <row r="16" spans="1:13" x14ac:dyDescent="0.2">
      <c r="A16">
        <v>21.22</v>
      </c>
      <c r="B16">
        <v>910.25</v>
      </c>
      <c r="C16">
        <f t="shared" si="6"/>
        <v>3.9999999999999147E-2</v>
      </c>
      <c r="D16">
        <f t="shared" si="7"/>
        <v>3.6003600360035239E-3</v>
      </c>
      <c r="E16">
        <f t="shared" si="1"/>
        <v>1.233933393339331E-2</v>
      </c>
      <c r="F16">
        <v>6.2899999999999996E-3</v>
      </c>
      <c r="G16" s="2">
        <f t="shared" si="2"/>
        <v>0.18293333333333336</v>
      </c>
      <c r="H16">
        <f t="shared" si="3"/>
        <v>0</v>
      </c>
      <c r="I16">
        <f t="shared" si="4"/>
        <v>0</v>
      </c>
      <c r="J16">
        <f>SUMIFS(B:B,E:E,"&lt;="&amp;G16,E:E,"&gt;"&amp;G15)</f>
        <v>0</v>
      </c>
      <c r="K16">
        <f>B16*D16</f>
        <v>3.2772277227722078</v>
      </c>
      <c r="L16" t="e">
        <f>SUMIFS(K:K,E:E,"&lt;="&amp;G16,E:E,"&gt;"&amp;G15)/J16</f>
        <v>#DIV/0!</v>
      </c>
      <c r="M16">
        <f t="shared" si="5"/>
        <v>0</v>
      </c>
    </row>
    <row r="17" spans="1:13" x14ac:dyDescent="0.2">
      <c r="A17">
        <v>21.23</v>
      </c>
      <c r="B17">
        <v>829.23</v>
      </c>
      <c r="C17">
        <f t="shared" si="6"/>
        <v>5.0000000000000711E-2</v>
      </c>
      <c r="D17">
        <f t="shared" si="7"/>
        <v>4.5004500450045648E-3</v>
      </c>
      <c r="E17">
        <f t="shared" si="1"/>
        <v>1.2674167416741697E-2</v>
      </c>
      <c r="F17">
        <v>6.2899999999999996E-3</v>
      </c>
      <c r="G17" s="2">
        <f t="shared" si="2"/>
        <v>0.19600000000000004</v>
      </c>
      <c r="H17">
        <f>COUNTIFS(F:F,"&gt;"&amp;G16)</f>
        <v>0</v>
      </c>
      <c r="I17">
        <f t="shared" si="4"/>
        <v>0</v>
      </c>
      <c r="J17">
        <f>SUMIFS(B:B,E:E,"&gt;"&amp;G16)</f>
        <v>0</v>
      </c>
      <c r="K17">
        <f>B17*D17</f>
        <v>3.7319081908191354</v>
      </c>
      <c r="L17" t="e">
        <f>SUMIFS(K:K,E:E,"&gt;"&amp;G16)/J17</f>
        <v>#DIV/0!</v>
      </c>
      <c r="M17">
        <f t="shared" si="5"/>
        <v>0</v>
      </c>
    </row>
    <row r="18" spans="1:13" x14ac:dyDescent="0.2">
      <c r="A18">
        <v>21.25</v>
      </c>
      <c r="B18">
        <v>720.35</v>
      </c>
      <c r="C18">
        <f t="shared" si="6"/>
        <v>7.0000000000000284E-2</v>
      </c>
      <c r="D18">
        <f t="shared" si="7"/>
        <v>6.3006300630063265E-3</v>
      </c>
      <c r="E18">
        <f t="shared" si="1"/>
        <v>1.3343834383438353E-2</v>
      </c>
      <c r="F18">
        <v>6.9899999999999997E-3</v>
      </c>
      <c r="G18" s="2"/>
      <c r="K18">
        <f>B18*D18</f>
        <v>4.5386588658866076</v>
      </c>
    </row>
    <row r="19" spans="1:13" x14ac:dyDescent="0.2">
      <c r="A19">
        <v>21.27</v>
      </c>
      <c r="B19">
        <v>601.19000000000005</v>
      </c>
      <c r="C19">
        <f t="shared" si="6"/>
        <v>8.9999999999999858E-2</v>
      </c>
      <c r="D19">
        <f t="shared" si="7"/>
        <v>8.1008100810080891E-3</v>
      </c>
      <c r="E19">
        <f t="shared" si="1"/>
        <v>1.4013501350135009E-2</v>
      </c>
      <c r="F19">
        <v>6.9899999999999997E-3</v>
      </c>
      <c r="G19" s="2"/>
      <c r="K19">
        <f>B19*D19</f>
        <v>4.8701260126012533</v>
      </c>
    </row>
    <row r="20" spans="1:13" x14ac:dyDescent="0.2">
      <c r="A20">
        <v>21.28</v>
      </c>
      <c r="B20">
        <v>483.86</v>
      </c>
      <c r="C20">
        <f t="shared" si="6"/>
        <v>0.10000000000000142</v>
      </c>
      <c r="D20">
        <f t="shared" si="7"/>
        <v>9.0009000900091295E-3</v>
      </c>
      <c r="E20">
        <f t="shared" si="1"/>
        <v>1.4348334833483396E-2</v>
      </c>
      <c r="F20">
        <v>8.3899999999999999E-3</v>
      </c>
      <c r="G20" s="2"/>
      <c r="K20">
        <f>B20*D20</f>
        <v>4.3551755175518174</v>
      </c>
    </row>
    <row r="21" spans="1:13" x14ac:dyDescent="0.2">
      <c r="A21">
        <v>21.3</v>
      </c>
      <c r="B21">
        <v>373.22</v>
      </c>
      <c r="C21">
        <f t="shared" si="6"/>
        <v>0.12000000000000099</v>
      </c>
      <c r="D21">
        <f t="shared" si="7"/>
        <v>1.0801080108010891E-2</v>
      </c>
      <c r="E21">
        <f t="shared" si="1"/>
        <v>1.501800180018005E-2</v>
      </c>
      <c r="F21">
        <v>8.3899999999999999E-3</v>
      </c>
      <c r="G21" s="2"/>
      <c r="K21">
        <f>B21*D21</f>
        <v>4.031179117911825</v>
      </c>
    </row>
    <row r="22" spans="1:13" x14ac:dyDescent="0.2">
      <c r="A22">
        <v>21.32</v>
      </c>
      <c r="B22">
        <v>270.83999999999997</v>
      </c>
      <c r="C22">
        <f t="shared" si="6"/>
        <v>0.14000000000000057</v>
      </c>
      <c r="D22">
        <f t="shared" si="7"/>
        <v>1.2601260126012653E-2</v>
      </c>
      <c r="E22">
        <f t="shared" si="1"/>
        <v>1.5687668766876706E-2</v>
      </c>
      <c r="F22">
        <v>8.3899999999999999E-3</v>
      </c>
      <c r="G22" s="2"/>
      <c r="K22">
        <f>B22*D22</f>
        <v>3.4129252925292666</v>
      </c>
    </row>
    <row r="23" spans="1:13" x14ac:dyDescent="0.2">
      <c r="A23">
        <v>21.33</v>
      </c>
      <c r="B23">
        <v>182.43</v>
      </c>
      <c r="C23">
        <f t="shared" si="6"/>
        <v>0.14999999999999858</v>
      </c>
      <c r="D23">
        <f t="shared" si="7"/>
        <v>1.3501350135013374E-2</v>
      </c>
      <c r="E23">
        <f t="shared" si="1"/>
        <v>1.6022502250224974E-2</v>
      </c>
      <c r="F23">
        <v>8.3899999999999999E-3</v>
      </c>
      <c r="K23">
        <f>B23*D23</f>
        <v>2.4630513051304899</v>
      </c>
    </row>
    <row r="24" spans="1:13" x14ac:dyDescent="0.2">
      <c r="A24">
        <v>21.35</v>
      </c>
      <c r="B24">
        <v>112.26</v>
      </c>
      <c r="C24">
        <f t="shared" si="6"/>
        <v>0.17000000000000171</v>
      </c>
      <c r="D24">
        <f t="shared" si="7"/>
        <v>1.5301530153015455E-2</v>
      </c>
      <c r="E24">
        <f t="shared" si="1"/>
        <v>1.6692169216921748E-2</v>
      </c>
      <c r="F24">
        <v>9.0799999999999995E-3</v>
      </c>
      <c r="K24">
        <f>B24*D24</f>
        <v>1.717749774977515</v>
      </c>
    </row>
    <row r="25" spans="1:13" x14ac:dyDescent="0.2">
      <c r="A25">
        <v>21.37</v>
      </c>
      <c r="B25">
        <v>64.599999999999994</v>
      </c>
      <c r="C25">
        <f t="shared" si="6"/>
        <v>0.19000000000000128</v>
      </c>
      <c r="D25">
        <f t="shared" si="7"/>
        <v>1.7101710171017217E-2</v>
      </c>
      <c r="E25">
        <f t="shared" si="1"/>
        <v>1.7361836183618404E-2</v>
      </c>
      <c r="F25">
        <v>9.0799999999999995E-3</v>
      </c>
      <c r="K25">
        <f>B25*D25</f>
        <v>1.104770477047712</v>
      </c>
    </row>
    <row r="26" spans="1:13" x14ac:dyDescent="0.2">
      <c r="A26">
        <v>21.38</v>
      </c>
      <c r="B26">
        <v>34.11</v>
      </c>
      <c r="C26">
        <f t="shared" si="6"/>
        <v>0.19999999999999929</v>
      </c>
      <c r="D26">
        <f t="shared" si="7"/>
        <v>1.800180018001794E-2</v>
      </c>
      <c r="E26">
        <f t="shared" si="1"/>
        <v>1.7696669666966675E-2</v>
      </c>
      <c r="F26">
        <v>1.189E-2</v>
      </c>
      <c r="K26">
        <f>B26*D26</f>
        <v>0.61404140414041197</v>
      </c>
    </row>
    <row r="27" spans="1:13" x14ac:dyDescent="0.2">
      <c r="A27">
        <v>21.4</v>
      </c>
      <c r="B27">
        <v>16.21</v>
      </c>
      <c r="C27">
        <f t="shared" si="6"/>
        <v>0.21999999999999886</v>
      </c>
      <c r="D27">
        <f t="shared" si="7"/>
        <v>1.9801980198019702E-2</v>
      </c>
      <c r="E27">
        <f t="shared" si="1"/>
        <v>1.8366336633663327E-2</v>
      </c>
      <c r="F27">
        <v>1.189E-2</v>
      </c>
      <c r="K27">
        <f>B27*D27</f>
        <v>0.32099009900989939</v>
      </c>
    </row>
    <row r="28" spans="1:13" x14ac:dyDescent="0.2">
      <c r="A28">
        <v>21.42</v>
      </c>
      <c r="B28">
        <v>8.27</v>
      </c>
      <c r="C28">
        <f t="shared" si="6"/>
        <v>0.24000000000000199</v>
      </c>
      <c r="D28">
        <f t="shared" si="7"/>
        <v>2.1602160216021783E-2</v>
      </c>
      <c r="E28">
        <f t="shared" si="1"/>
        <v>1.9036003600360105E-2</v>
      </c>
      <c r="F28">
        <v>0.10423</v>
      </c>
      <c r="K28">
        <f>B28*D28</f>
        <v>0.17864986498650012</v>
      </c>
    </row>
    <row r="29" spans="1:13" x14ac:dyDescent="0.2">
      <c r="A29">
        <v>21.43</v>
      </c>
      <c r="B29">
        <v>6.3</v>
      </c>
      <c r="C29">
        <f t="shared" si="6"/>
        <v>0.25</v>
      </c>
      <c r="D29">
        <f t="shared" si="7"/>
        <v>2.2502250225022502E-2</v>
      </c>
      <c r="E29">
        <f t="shared" si="1"/>
        <v>1.9370837083708368E-2</v>
      </c>
      <c r="F29">
        <v>0.10423</v>
      </c>
      <c r="K29">
        <f>B29*D29</f>
        <v>0.14176417641764175</v>
      </c>
    </row>
    <row r="30" spans="1:13" x14ac:dyDescent="0.2">
      <c r="A30">
        <v>23.97</v>
      </c>
      <c r="B30">
        <v>10.91</v>
      </c>
      <c r="C30">
        <f t="shared" si="6"/>
        <v>2.7899999999999991</v>
      </c>
      <c r="D30">
        <f t="shared" si="7"/>
        <v>0.25112511251125108</v>
      </c>
      <c r="E30">
        <f t="shared" si="1"/>
        <v>0.10441854185418539</v>
      </c>
      <c r="F30">
        <v>0.10704</v>
      </c>
      <c r="K30">
        <f>B30*D30</f>
        <v>2.7397749774977491</v>
      </c>
    </row>
    <row r="31" spans="1:13" x14ac:dyDescent="0.2">
      <c r="A31">
        <v>23.98</v>
      </c>
      <c r="B31">
        <v>18.29</v>
      </c>
      <c r="C31">
        <f t="shared" si="6"/>
        <v>2.8000000000000007</v>
      </c>
      <c r="D31">
        <f t="shared" si="7"/>
        <v>0.25202520252025212</v>
      </c>
      <c r="E31">
        <f t="shared" si="1"/>
        <v>0.10475337533753379</v>
      </c>
      <c r="F31">
        <v>0.10704</v>
      </c>
      <c r="K31">
        <f>B31*D31</f>
        <v>4.6095409540954115</v>
      </c>
    </row>
    <row r="32" spans="1:13" x14ac:dyDescent="0.2">
      <c r="A32">
        <v>24</v>
      </c>
      <c r="B32">
        <v>28.02</v>
      </c>
      <c r="C32">
        <f t="shared" si="6"/>
        <v>2.8200000000000003</v>
      </c>
      <c r="D32">
        <f t="shared" si="7"/>
        <v>0.25382538253825387</v>
      </c>
      <c r="E32">
        <f t="shared" si="1"/>
        <v>0.10542304230423044</v>
      </c>
      <c r="F32">
        <v>0.10775</v>
      </c>
      <c r="K32">
        <f>B32*D32</f>
        <v>7.1121872187218731</v>
      </c>
    </row>
    <row r="33" spans="1:11" x14ac:dyDescent="0.2">
      <c r="A33">
        <v>24.02</v>
      </c>
      <c r="B33">
        <v>42.08</v>
      </c>
      <c r="C33">
        <f t="shared" si="6"/>
        <v>2.84</v>
      </c>
      <c r="D33">
        <f t="shared" si="7"/>
        <v>0.25562556255625563</v>
      </c>
      <c r="E33">
        <f t="shared" si="1"/>
        <v>0.10609270927092709</v>
      </c>
      <c r="F33">
        <v>0.10775</v>
      </c>
      <c r="K33">
        <f>B33*D33</f>
        <v>10.756723672367237</v>
      </c>
    </row>
    <row r="34" spans="1:11" x14ac:dyDescent="0.2">
      <c r="A34">
        <v>24.03</v>
      </c>
      <c r="B34">
        <v>60.68</v>
      </c>
      <c r="C34">
        <f t="shared" ref="C34:C61" si="8">A34-21.18</f>
        <v>2.8500000000000014</v>
      </c>
      <c r="D34">
        <f t="shared" si="7"/>
        <v>0.25652565256525667</v>
      </c>
      <c r="E34">
        <f t="shared" si="1"/>
        <v>0.10642754275427548</v>
      </c>
      <c r="F34">
        <v>0.10782</v>
      </c>
      <c r="K34">
        <f>B34*D34</f>
        <v>15.565976597659775</v>
      </c>
    </row>
    <row r="35" spans="1:11" x14ac:dyDescent="0.2">
      <c r="A35">
        <v>24.05</v>
      </c>
      <c r="B35">
        <v>82.73</v>
      </c>
      <c r="C35">
        <f t="shared" si="8"/>
        <v>2.870000000000001</v>
      </c>
      <c r="D35">
        <f t="shared" si="7"/>
        <v>0.25832583258325842</v>
      </c>
      <c r="E35">
        <f t="shared" si="1"/>
        <v>0.10709720972097213</v>
      </c>
      <c r="F35">
        <v>0.10782</v>
      </c>
      <c r="K35">
        <f>B35*D35</f>
        <v>21.371296129612968</v>
      </c>
    </row>
    <row r="36" spans="1:11" x14ac:dyDescent="0.2">
      <c r="A36">
        <v>24.07</v>
      </c>
      <c r="B36">
        <v>106.9</v>
      </c>
      <c r="C36">
        <f t="shared" si="8"/>
        <v>2.8900000000000006</v>
      </c>
      <c r="D36">
        <f t="shared" si="7"/>
        <v>0.26012601260126017</v>
      </c>
      <c r="E36">
        <f t="shared" si="1"/>
        <v>0.10776687668766878</v>
      </c>
      <c r="F36">
        <v>0.10915</v>
      </c>
      <c r="K36">
        <f>B36*D36</f>
        <v>27.807470747074714</v>
      </c>
    </row>
    <row r="37" spans="1:11" x14ac:dyDescent="0.2">
      <c r="A37">
        <v>24.08</v>
      </c>
      <c r="B37">
        <v>131.49</v>
      </c>
      <c r="C37">
        <f t="shared" si="8"/>
        <v>2.8999999999999986</v>
      </c>
      <c r="D37">
        <f t="shared" si="7"/>
        <v>0.26102610261026093</v>
      </c>
      <c r="E37">
        <f t="shared" si="1"/>
        <v>0.10810171017101707</v>
      </c>
      <c r="F37">
        <v>0.10915</v>
      </c>
      <c r="K37">
        <f>B37*D37</f>
        <v>34.322322232223215</v>
      </c>
    </row>
    <row r="38" spans="1:11" x14ac:dyDescent="0.2">
      <c r="A38">
        <v>24.1</v>
      </c>
      <c r="B38">
        <v>153.24</v>
      </c>
      <c r="C38">
        <f t="shared" si="8"/>
        <v>2.9200000000000017</v>
      </c>
      <c r="D38">
        <f t="shared" si="7"/>
        <v>0.26282628262826302</v>
      </c>
      <c r="E38">
        <f t="shared" si="1"/>
        <v>0.10877137713771384</v>
      </c>
      <c r="K38">
        <f>B38*D38</f>
        <v>40.275499549955029</v>
      </c>
    </row>
    <row r="39" spans="1:11" x14ac:dyDescent="0.2">
      <c r="A39">
        <v>24.12</v>
      </c>
      <c r="B39">
        <v>168.02</v>
      </c>
      <c r="C39">
        <f t="shared" si="8"/>
        <v>2.9400000000000013</v>
      </c>
      <c r="D39">
        <f t="shared" si="7"/>
        <v>0.26462646264626477</v>
      </c>
      <c r="E39">
        <f t="shared" si="1"/>
        <v>0.1094410441044105</v>
      </c>
      <c r="K39">
        <f>B39*D39</f>
        <v>44.462538253825407</v>
      </c>
    </row>
    <row r="40" spans="1:11" x14ac:dyDescent="0.2">
      <c r="A40">
        <v>24.13</v>
      </c>
      <c r="B40">
        <v>172.83</v>
      </c>
      <c r="C40">
        <f t="shared" si="8"/>
        <v>2.9499999999999993</v>
      </c>
      <c r="D40">
        <f t="shared" si="7"/>
        <v>0.26552655265526548</v>
      </c>
      <c r="E40">
        <f t="shared" si="1"/>
        <v>0.10977587758775875</v>
      </c>
      <c r="K40">
        <f>B40*D40</f>
        <v>45.890954095409533</v>
      </c>
    </row>
    <row r="41" spans="1:11" x14ac:dyDescent="0.2">
      <c r="A41">
        <v>24.15</v>
      </c>
      <c r="B41">
        <v>166.85</v>
      </c>
      <c r="C41">
        <f t="shared" si="8"/>
        <v>2.9699999999999989</v>
      </c>
      <c r="D41">
        <f t="shared" si="7"/>
        <v>0.26732673267326723</v>
      </c>
      <c r="E41">
        <f t="shared" si="1"/>
        <v>0.1104455445544554</v>
      </c>
      <c r="K41">
        <f>B41*D41</f>
        <v>44.603465346534634</v>
      </c>
    </row>
    <row r="42" spans="1:11" x14ac:dyDescent="0.2">
      <c r="A42">
        <v>24.17</v>
      </c>
      <c r="B42">
        <v>152.84</v>
      </c>
      <c r="C42">
        <f t="shared" si="8"/>
        <v>2.990000000000002</v>
      </c>
      <c r="D42">
        <f t="shared" si="7"/>
        <v>0.26912691269126932</v>
      </c>
      <c r="E42">
        <f t="shared" si="1"/>
        <v>0.11111521152115218</v>
      </c>
      <c r="K42">
        <f>B42*D42</f>
        <v>41.133357335733606</v>
      </c>
    </row>
    <row r="43" spans="1:11" x14ac:dyDescent="0.2">
      <c r="A43">
        <v>24.18</v>
      </c>
      <c r="B43">
        <v>136.41999999999999</v>
      </c>
      <c r="C43">
        <f t="shared" si="8"/>
        <v>3</v>
      </c>
      <c r="D43">
        <f t="shared" si="7"/>
        <v>0.27002700270027002</v>
      </c>
      <c r="E43">
        <f t="shared" si="1"/>
        <v>0.11145004500450044</v>
      </c>
      <c r="K43">
        <f>B43*D43</f>
        <v>36.837083708370834</v>
      </c>
    </row>
    <row r="44" spans="1:11" x14ac:dyDescent="0.2">
      <c r="A44">
        <v>24.2</v>
      </c>
      <c r="B44">
        <v>122.25</v>
      </c>
      <c r="C44">
        <f t="shared" si="8"/>
        <v>3.0199999999999996</v>
      </c>
      <c r="D44">
        <f t="shared" si="7"/>
        <v>0.27182718271827178</v>
      </c>
      <c r="E44">
        <f t="shared" si="1"/>
        <v>0.11211971197119709</v>
      </c>
      <c r="K44">
        <f>B44*D44</f>
        <v>33.230873087308723</v>
      </c>
    </row>
    <row r="45" spans="1:11" x14ac:dyDescent="0.2">
      <c r="A45">
        <v>24.22</v>
      </c>
      <c r="B45">
        <v>112.82</v>
      </c>
      <c r="C45">
        <f t="shared" si="8"/>
        <v>3.0399999999999991</v>
      </c>
      <c r="D45">
        <f t="shared" si="7"/>
        <v>0.27362736273627358</v>
      </c>
      <c r="E45">
        <f t="shared" si="1"/>
        <v>0.11278937893789377</v>
      </c>
      <c r="K45">
        <f>B45*D45</f>
        <v>30.870639063906385</v>
      </c>
    </row>
    <row r="46" spans="1:11" x14ac:dyDescent="0.2">
      <c r="A46">
        <v>24.23</v>
      </c>
      <c r="B46">
        <v>109.25</v>
      </c>
      <c r="C46">
        <f t="shared" si="8"/>
        <v>3.0500000000000007</v>
      </c>
      <c r="D46">
        <f t="shared" si="7"/>
        <v>0.27452745274527462</v>
      </c>
      <c r="E46">
        <f t="shared" si="1"/>
        <v>0.11312421242124215</v>
      </c>
      <c r="K46">
        <f>B46*D46</f>
        <v>29.992124212421253</v>
      </c>
    </row>
    <row r="47" spans="1:11" x14ac:dyDescent="0.2">
      <c r="A47">
        <v>24.25</v>
      </c>
      <c r="B47">
        <v>112.75</v>
      </c>
      <c r="C47">
        <f t="shared" si="8"/>
        <v>3.0700000000000003</v>
      </c>
      <c r="D47">
        <f t="shared" si="7"/>
        <v>0.27632763276327638</v>
      </c>
      <c r="E47">
        <f t="shared" si="1"/>
        <v>0.11379387938793881</v>
      </c>
      <c r="K47">
        <f>B47*D47</f>
        <v>31.155940594059413</v>
      </c>
    </row>
    <row r="48" spans="1:11" x14ac:dyDescent="0.2">
      <c r="A48">
        <v>24.27</v>
      </c>
      <c r="B48">
        <v>122.03</v>
      </c>
      <c r="C48">
        <f t="shared" si="8"/>
        <v>3.09</v>
      </c>
      <c r="D48">
        <f t="shared" si="7"/>
        <v>0.27812781278127813</v>
      </c>
      <c r="E48">
        <f t="shared" si="1"/>
        <v>0.11446354635463546</v>
      </c>
      <c r="K48">
        <f>B48*D48</f>
        <v>33.939936993699369</v>
      </c>
    </row>
    <row r="49" spans="1:11" x14ac:dyDescent="0.2">
      <c r="A49">
        <v>24.28</v>
      </c>
      <c r="B49">
        <v>132.74</v>
      </c>
      <c r="C49">
        <f t="shared" si="8"/>
        <v>3.1000000000000014</v>
      </c>
      <c r="D49">
        <f t="shared" si="7"/>
        <v>0.27902790279027917</v>
      </c>
      <c r="E49">
        <f t="shared" si="1"/>
        <v>0.11479837983798384</v>
      </c>
      <c r="K49">
        <f>B49*D49</f>
        <v>37.038163816381662</v>
      </c>
    </row>
    <row r="50" spans="1:11" x14ac:dyDescent="0.2">
      <c r="A50">
        <v>24.3</v>
      </c>
      <c r="B50">
        <v>139.79</v>
      </c>
      <c r="C50">
        <f t="shared" si="8"/>
        <v>3.120000000000001</v>
      </c>
      <c r="D50">
        <f t="shared" si="7"/>
        <v>0.28082808280828092</v>
      </c>
      <c r="E50">
        <f t="shared" si="1"/>
        <v>0.11546804680468049</v>
      </c>
      <c r="K50">
        <f>B50*D50</f>
        <v>39.256957695769586</v>
      </c>
    </row>
    <row r="51" spans="1:11" x14ac:dyDescent="0.2">
      <c r="A51">
        <v>24.32</v>
      </c>
      <c r="B51">
        <v>139.54</v>
      </c>
      <c r="C51">
        <f t="shared" si="8"/>
        <v>3.1400000000000006</v>
      </c>
      <c r="D51">
        <f t="shared" si="7"/>
        <v>0.28262826282628267</v>
      </c>
      <c r="E51">
        <f t="shared" si="1"/>
        <v>0.11613771377137715</v>
      </c>
      <c r="K51">
        <f>B51*D51</f>
        <v>39.437947794779483</v>
      </c>
    </row>
    <row r="52" spans="1:11" x14ac:dyDescent="0.2">
      <c r="A52">
        <v>24.33</v>
      </c>
      <c r="B52">
        <v>130.80000000000001</v>
      </c>
      <c r="C52">
        <f t="shared" si="8"/>
        <v>3.1499999999999986</v>
      </c>
      <c r="D52">
        <f t="shared" si="7"/>
        <v>0.28352835283528344</v>
      </c>
      <c r="E52">
        <f t="shared" si="1"/>
        <v>0.11647254725472543</v>
      </c>
      <c r="K52">
        <f>B52*D52</f>
        <v>37.085508550855074</v>
      </c>
    </row>
    <row r="53" spans="1:11" x14ac:dyDescent="0.2">
      <c r="A53">
        <v>24.35</v>
      </c>
      <c r="B53">
        <v>115.51</v>
      </c>
      <c r="C53">
        <f t="shared" si="8"/>
        <v>3.1700000000000017</v>
      </c>
      <c r="D53">
        <f t="shared" si="7"/>
        <v>0.28532853285328552</v>
      </c>
      <c r="E53">
        <f t="shared" si="1"/>
        <v>0.11714221422142221</v>
      </c>
      <c r="K53">
        <f>B53*D53</f>
        <v>32.958298829883013</v>
      </c>
    </row>
    <row r="54" spans="1:11" x14ac:dyDescent="0.2">
      <c r="A54">
        <v>24.37</v>
      </c>
      <c r="B54">
        <v>95.96</v>
      </c>
      <c r="C54">
        <f t="shared" si="8"/>
        <v>3.1900000000000013</v>
      </c>
      <c r="D54">
        <f t="shared" si="7"/>
        <v>0.28712871287128727</v>
      </c>
      <c r="E54">
        <f t="shared" si="1"/>
        <v>0.11781188118811886</v>
      </c>
      <c r="K54">
        <f>B54*D54</f>
        <v>27.552871287128724</v>
      </c>
    </row>
    <row r="55" spans="1:11" x14ac:dyDescent="0.2">
      <c r="A55">
        <v>24.38</v>
      </c>
      <c r="B55">
        <v>74.63</v>
      </c>
      <c r="C55">
        <f t="shared" si="8"/>
        <v>3.1999999999999993</v>
      </c>
      <c r="D55">
        <f t="shared" si="7"/>
        <v>0.28802880288028798</v>
      </c>
      <c r="E55">
        <f t="shared" si="1"/>
        <v>0.11814671467146712</v>
      </c>
      <c r="K55">
        <f>B55*D55</f>
        <v>21.495589558955892</v>
      </c>
    </row>
    <row r="56" spans="1:11" x14ac:dyDescent="0.2">
      <c r="A56">
        <v>24.4</v>
      </c>
      <c r="B56">
        <v>54.36</v>
      </c>
      <c r="C56">
        <f t="shared" si="8"/>
        <v>3.2199999999999989</v>
      </c>
      <c r="D56">
        <f t="shared" si="7"/>
        <v>0.28982898289828973</v>
      </c>
      <c r="E56">
        <f t="shared" si="1"/>
        <v>0.11881638163816377</v>
      </c>
      <c r="K56">
        <f>B56*D56</f>
        <v>15.755103510351029</v>
      </c>
    </row>
    <row r="57" spans="1:11" x14ac:dyDescent="0.2">
      <c r="A57">
        <v>24.42</v>
      </c>
      <c r="B57">
        <v>37.770000000000003</v>
      </c>
      <c r="C57">
        <f t="shared" si="8"/>
        <v>3.240000000000002</v>
      </c>
      <c r="D57">
        <f t="shared" si="7"/>
        <v>0.29162916291629182</v>
      </c>
      <c r="E57">
        <f t="shared" si="1"/>
        <v>0.11948604860486055</v>
      </c>
      <c r="K57">
        <f>B57*D57</f>
        <v>11.014833483348342</v>
      </c>
    </row>
    <row r="58" spans="1:11" x14ac:dyDescent="0.2">
      <c r="A58">
        <v>24.43</v>
      </c>
      <c r="B58">
        <v>25.99</v>
      </c>
      <c r="C58">
        <f t="shared" si="8"/>
        <v>3.25</v>
      </c>
      <c r="D58">
        <f t="shared" si="7"/>
        <v>0.29252925292529253</v>
      </c>
      <c r="E58">
        <f t="shared" si="1"/>
        <v>0.11982088208820882</v>
      </c>
      <c r="K58">
        <f>B58*D58</f>
        <v>7.6028352835283526</v>
      </c>
    </row>
    <row r="59" spans="1:11" x14ac:dyDescent="0.2">
      <c r="A59">
        <v>24.45</v>
      </c>
      <c r="B59">
        <v>18.53</v>
      </c>
      <c r="C59">
        <f t="shared" si="8"/>
        <v>3.2699999999999996</v>
      </c>
      <c r="D59">
        <f t="shared" si="7"/>
        <v>0.29432943294329433</v>
      </c>
      <c r="E59">
        <f t="shared" si="1"/>
        <v>0.12049054905490549</v>
      </c>
      <c r="K59">
        <f>B59*D59</f>
        <v>5.4539243924392444</v>
      </c>
    </row>
    <row r="60" spans="1:11" x14ac:dyDescent="0.2">
      <c r="A60">
        <v>24.47</v>
      </c>
      <c r="B60">
        <v>13.56</v>
      </c>
      <c r="C60">
        <f t="shared" si="8"/>
        <v>3.2899999999999991</v>
      </c>
      <c r="D60">
        <f t="shared" si="7"/>
        <v>0.29612961296129608</v>
      </c>
      <c r="E60">
        <f t="shared" si="1"/>
        <v>0.12116021602160214</v>
      </c>
      <c r="K60">
        <f>B60*D60</f>
        <v>4.0155175517551749</v>
      </c>
    </row>
    <row r="61" spans="1:11" x14ac:dyDescent="0.2">
      <c r="A61">
        <v>24.48</v>
      </c>
      <c r="B61">
        <v>8.27</v>
      </c>
      <c r="C61">
        <f t="shared" si="8"/>
        <v>3.3000000000000007</v>
      </c>
      <c r="D61">
        <f t="shared" si="7"/>
        <v>0.29702970297029713</v>
      </c>
      <c r="E61">
        <f t="shared" si="1"/>
        <v>0.12149504950495052</v>
      </c>
      <c r="K61">
        <f>B61*D61</f>
        <v>2.4564356435643573</v>
      </c>
    </row>
  </sheetData>
  <sortState xmlns:xlrd2="http://schemas.microsoft.com/office/spreadsheetml/2017/richdata2" ref="T1:T54">
    <sortCondition ref="T1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A2</vt:lpstr>
      <vt:lpstr>B2</vt:lpstr>
      <vt:lpstr>C2</vt:lpstr>
      <vt:lpstr>D2</vt:lpstr>
      <vt:lpstr>A1</vt:lpstr>
      <vt:lpstr>B1</vt:lpstr>
      <vt:lpstr>C1</vt:lpstr>
      <vt:lpstr>D1</vt:lpstr>
      <vt:lpstr>E1</vt:lpstr>
      <vt:lpstr>F1</vt:lpstr>
      <vt:lpstr>G1</vt:lpstr>
      <vt:lpstr>H1</vt:lpstr>
      <vt:lpstr>I1</vt:lpstr>
      <vt:lpstr>J1</vt:lpstr>
      <vt:lpstr>K1</vt:lpstr>
      <vt:lpstr>L1</vt:lpstr>
      <vt:lpstr>M1</vt:lpstr>
      <vt:lpstr>N1</vt:lpstr>
      <vt:lpstr>O1</vt:lpstr>
      <vt:lpstr>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Teng</dc:creator>
  <cp:lastModifiedBy>Teng</cp:lastModifiedBy>
  <dcterms:created xsi:type="dcterms:W3CDTF">2019-08-12T06:54:24Z</dcterms:created>
  <dcterms:modified xsi:type="dcterms:W3CDTF">2020-05-13T17:29:03Z</dcterms:modified>
</cp:coreProperties>
</file>