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lin/Files/2023-2028 UC Berkeley/_landry-lab/research-project/local/misused-bar-graphs/data/zotero_data/"/>
    </mc:Choice>
  </mc:AlternateContent>
  <xr:revisionPtr revIDLastSave="0" documentId="13_ncr:1_{36511AC1-BDB4-734B-87C6-437D2F25CA26}" xr6:coauthVersionLast="47" xr6:coauthVersionMax="47" xr10:uidLastSave="{00000000-0000-0000-0000-000000000000}"/>
  <bookViews>
    <workbookView xWindow="780" yWindow="500" windowWidth="18800" windowHeight="21100" xr2:uid="{DB5BE922-A247-3047-A984-8AB957C56D7E}"/>
  </bookViews>
  <sheets>
    <sheet name="bar-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J4" i="1"/>
  <c r="D4" i="1"/>
  <c r="K4" i="1" s="1"/>
  <c r="D7" i="1"/>
  <c r="F7" i="1" s="1"/>
  <c r="M7" i="1" s="1"/>
  <c r="J7" i="1"/>
  <c r="N7" i="1"/>
  <c r="O7" i="1"/>
  <c r="P7" i="1"/>
  <c r="F3" i="1"/>
  <c r="M3" i="1" s="1"/>
  <c r="D3" i="1"/>
  <c r="P3" i="1" s="1"/>
  <c r="D2" i="1"/>
  <c r="L2" i="1" s="1"/>
  <c r="J3" i="1"/>
  <c r="J2" i="1"/>
  <c r="J11" i="1"/>
  <c r="D11" i="1"/>
  <c r="K11" i="1" s="1"/>
  <c r="J12" i="1"/>
  <c r="J13" i="1"/>
  <c r="F14" i="1"/>
  <c r="M14" i="1" s="1"/>
  <c r="D12" i="1"/>
  <c r="P12" i="1" s="1"/>
  <c r="D13" i="1"/>
  <c r="K13" i="1" s="1"/>
  <c r="D14" i="1"/>
  <c r="D5" i="1"/>
  <c r="F5" i="1" s="1"/>
  <c r="J5" i="1"/>
  <c r="H15" i="1"/>
  <c r="I15" i="1"/>
  <c r="G15" i="1"/>
  <c r="E15" i="1"/>
  <c r="C15" i="1"/>
  <c r="B15" i="1"/>
  <c r="J6" i="1"/>
  <c r="J8" i="1"/>
  <c r="J9" i="1"/>
  <c r="J10" i="1"/>
  <c r="J14" i="1"/>
  <c r="D8" i="1"/>
  <c r="F8" i="1" s="1"/>
  <c r="M8" i="1" s="1"/>
  <c r="D6" i="1"/>
  <c r="F6" i="1" s="1"/>
  <c r="M6" i="1" s="1"/>
  <c r="D9" i="1"/>
  <c r="F9" i="1" s="1"/>
  <c r="M9" i="1" s="1"/>
  <c r="D10" i="1"/>
  <c r="O10" i="1" s="1"/>
  <c r="N2" i="1" l="1"/>
  <c r="O2" i="1"/>
  <c r="K2" i="1"/>
  <c r="P2" i="1"/>
  <c r="F2" i="1"/>
  <c r="M2" i="1" s="1"/>
  <c r="P4" i="1"/>
  <c r="N4" i="1"/>
  <c r="L4" i="1"/>
  <c r="F4" i="1"/>
  <c r="M4" i="1" s="1"/>
  <c r="O4" i="1"/>
  <c r="L7" i="1"/>
  <c r="K7" i="1"/>
  <c r="K3" i="1"/>
  <c r="L3" i="1"/>
  <c r="O3" i="1"/>
  <c r="N3" i="1"/>
  <c r="O11" i="1"/>
  <c r="P11" i="1"/>
  <c r="N11" i="1"/>
  <c r="F11" i="1"/>
  <c r="M11" i="1" s="1"/>
  <c r="L11" i="1"/>
  <c r="O12" i="1"/>
  <c r="N12" i="1"/>
  <c r="F12" i="1"/>
  <c r="M12" i="1" s="1"/>
  <c r="P13" i="1"/>
  <c r="L12" i="1"/>
  <c r="O13" i="1"/>
  <c r="K12" i="1"/>
  <c r="F13" i="1"/>
  <c r="M13" i="1" s="1"/>
  <c r="N13" i="1"/>
  <c r="L13" i="1"/>
  <c r="O5" i="1"/>
  <c r="P5" i="1"/>
  <c r="N5" i="1"/>
  <c r="L5" i="1"/>
  <c r="K5" i="1"/>
  <c r="L6" i="1"/>
  <c r="N10" i="1"/>
  <c r="K8" i="1"/>
  <c r="P8" i="1"/>
  <c r="K10" i="1"/>
  <c r="O8" i="1"/>
  <c r="K9" i="1"/>
  <c r="N8" i="1"/>
  <c r="L8" i="1"/>
  <c r="P14" i="1"/>
  <c r="O14" i="1"/>
  <c r="L10" i="1"/>
  <c r="K6" i="1"/>
  <c r="N14" i="1"/>
  <c r="P9" i="1"/>
  <c r="F10" i="1"/>
  <c r="M10" i="1" s="1"/>
  <c r="O9" i="1"/>
  <c r="L14" i="1"/>
  <c r="N9" i="1"/>
  <c r="P6" i="1"/>
  <c r="P10" i="1"/>
  <c r="O6" i="1"/>
  <c r="K14" i="1"/>
  <c r="L9" i="1"/>
  <c r="N6" i="1"/>
  <c r="J15" i="1"/>
  <c r="D15" i="1"/>
  <c r="K15" i="1" l="1"/>
  <c r="L15" i="1"/>
  <c r="F15" i="1"/>
  <c r="M15" i="1" s="1"/>
  <c r="N15" i="1"/>
  <c r="O15" i="1"/>
  <c r="P15" i="1"/>
</calcChain>
</file>

<file path=xl/sharedStrings.xml><?xml version="1.0" encoding="utf-8"?>
<sst xmlns="http://schemas.openxmlformats.org/spreadsheetml/2006/main" count="30" uniqueCount="30">
  <si>
    <t>Journal</t>
  </si>
  <si>
    <t>Total number of articles</t>
  </si>
  <si>
    <t>Number of articles without bar graphs</t>
  </si>
  <si>
    <t>Number of articles with bar graphs</t>
  </si>
  <si>
    <t>Number of articles with nonzero bar graph y-min</t>
  </si>
  <si>
    <t>Number of articles with logarithmic bar graph y axis</t>
  </si>
  <si>
    <t>Number of articles with other bar graph misrepresentations</t>
  </si>
  <si>
    <t>Number of articles with correct bar graphs</t>
  </si>
  <si>
    <t>Number of articles with incorrect bar graphs</t>
  </si>
  <si>
    <t>Percentage of articles without bar graphs</t>
  </si>
  <si>
    <t>Percentage of articles with bar graphs</t>
  </si>
  <si>
    <t>Percentage of articles with correct bar graphs</t>
  </si>
  <si>
    <t>Percentage of articles with incorrect bar graphs</t>
  </si>
  <si>
    <t>Percentage of articles with nonzero bar graph y-min</t>
  </si>
  <si>
    <t>Percentage of articles with logarithmic bar graph y axis</t>
  </si>
  <si>
    <t>Percentage of articles with other bar graph misrepresentations</t>
  </si>
  <si>
    <t>Total</t>
  </si>
  <si>
    <t>Science Immunology</t>
  </si>
  <si>
    <t>Science Translational Medicine</t>
  </si>
  <si>
    <t>Science Signaling</t>
  </si>
  <si>
    <t>Cell</t>
  </si>
  <si>
    <t>Bioengineering &amp; Translational Medicine</t>
  </si>
  <si>
    <t>Nature Plants *</t>
  </si>
  <si>
    <t>Nature Cancer *</t>
  </si>
  <si>
    <t>Nature Biotechnology *</t>
  </si>
  <si>
    <t>Nature Cell Biology *</t>
  </si>
  <si>
    <t>Nature Biomedical Engineering *</t>
  </si>
  <si>
    <t>Nature Neuroscience *</t>
  </si>
  <si>
    <t>Nature Nanotechnology †*</t>
  </si>
  <si>
    <t>Nature 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</si>
</sst>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164" fontId="18" fillId="0" borderId="0" xfId="0" applyNumberFormat="1" applyFont="1"/>
    <xf numFmtId="0" fontId="19" fillId="0" borderId="0" xfId="0" applyFont="1"/>
    <xf numFmtId="164" fontId="19" fillId="0" borderId="0" xfId="0" applyNumberFormat="1" applyFont="1"/>
    <xf numFmtId="0" fontId="19" fillId="0" borderId="0" xfId="0" applyFont="1" applyAlignment="1">
      <alignment wrapText="1"/>
    </xf>
    <xf numFmtId="0" fontId="18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0032-B146-0744-B3FB-5A8DD20EC6D5}">
  <dimension ref="A1:P15"/>
  <sheetViews>
    <sheetView tabSelected="1" topLeftCell="D1" zoomScale="134" workbookViewId="0">
      <selection activeCell="K11" sqref="K11"/>
    </sheetView>
  </sheetViews>
  <sheetFormatPr baseColWidth="10" defaultRowHeight="16" x14ac:dyDescent="0.2"/>
  <cols>
    <col min="1" max="1" width="37" style="1" customWidth="1"/>
    <col min="2" max="9" width="10.83203125" style="1"/>
    <col min="10" max="10" width="11.6640625" style="1" bestFit="1" customWidth="1"/>
    <col min="11" max="16384" width="10.83203125" style="1"/>
  </cols>
  <sheetData>
    <row r="1" spans="1:16" s="5" customFormat="1" ht="136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7</v>
      </c>
      <c r="F1" s="5" t="s">
        <v>8</v>
      </c>
      <c r="G1" s="5" t="s">
        <v>4</v>
      </c>
      <c r="H1" s="5" t="s">
        <v>5</v>
      </c>
      <c r="I1" s="5" t="s">
        <v>6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 spans="1:16" s="6" customFormat="1" x14ac:dyDescent="0.2">
      <c r="A2" s="1" t="s">
        <v>20</v>
      </c>
      <c r="B2" s="6">
        <v>297</v>
      </c>
      <c r="C2" s="6">
        <v>14</v>
      </c>
      <c r="D2" s="1">
        <f>B2-C2</f>
        <v>283</v>
      </c>
      <c r="E2" s="6">
        <v>175</v>
      </c>
      <c r="F2" s="1">
        <f>D2-E2</f>
        <v>108</v>
      </c>
      <c r="G2" s="6">
        <v>50</v>
      </c>
      <c r="H2" s="6">
        <v>61</v>
      </c>
      <c r="I2" s="6">
        <v>7</v>
      </c>
      <c r="J2" s="2">
        <f t="shared" ref="J2:J3" si="0">C2/B2*100</f>
        <v>4.7138047138047137</v>
      </c>
      <c r="K2" s="2">
        <f t="shared" ref="K2:K3" si="1">D2/B2*100</f>
        <v>95.28619528619528</v>
      </c>
      <c r="L2" s="2">
        <f t="shared" ref="L2:L3" si="2">E2/D2*100</f>
        <v>61.837455830388691</v>
      </c>
      <c r="M2" s="2">
        <f t="shared" ref="M2:M3" si="3">F2/D2*100</f>
        <v>38.162544169611309</v>
      </c>
      <c r="N2" s="2">
        <f t="shared" ref="N2:N3" si="4">G2/D2*100</f>
        <v>17.667844522968199</v>
      </c>
      <c r="O2" s="2">
        <f t="shared" ref="O2:O3" si="5">H2/D2*100</f>
        <v>21.554770318021202</v>
      </c>
      <c r="P2" s="2">
        <f t="shared" ref="P2:P3" si="6">I2/D2*100</f>
        <v>2.4734982332155475</v>
      </c>
    </row>
    <row r="3" spans="1:16" s="6" customFormat="1" x14ac:dyDescent="0.2">
      <c r="A3" s="1" t="s">
        <v>21</v>
      </c>
      <c r="B3" s="6">
        <v>132</v>
      </c>
      <c r="C3" s="6">
        <v>17</v>
      </c>
      <c r="D3" s="1">
        <f t="shared" ref="D3:D15" si="7">B3-C3</f>
        <v>115</v>
      </c>
      <c r="E3" s="6">
        <v>91</v>
      </c>
      <c r="F3" s="1">
        <f t="shared" ref="F3:F15" si="8">D3-E3</f>
        <v>24</v>
      </c>
      <c r="G3" s="6">
        <v>16</v>
      </c>
      <c r="H3" s="6">
        <v>6</v>
      </c>
      <c r="I3" s="6">
        <v>2</v>
      </c>
      <c r="J3" s="2">
        <f t="shared" si="0"/>
        <v>12.878787878787879</v>
      </c>
      <c r="K3" s="2">
        <f t="shared" si="1"/>
        <v>87.121212121212125</v>
      </c>
      <c r="L3" s="2">
        <f t="shared" si="2"/>
        <v>79.130434782608688</v>
      </c>
      <c r="M3" s="2">
        <f t="shared" si="3"/>
        <v>20.869565217391305</v>
      </c>
      <c r="N3" s="2">
        <f t="shared" si="4"/>
        <v>13.913043478260869</v>
      </c>
      <c r="O3" s="2">
        <f t="shared" si="5"/>
        <v>5.2173913043478262</v>
      </c>
      <c r="P3" s="2">
        <f t="shared" si="6"/>
        <v>1.7391304347826086</v>
      </c>
    </row>
    <row r="4" spans="1:16" s="6" customFormat="1" x14ac:dyDescent="0.2">
      <c r="A4" s="1" t="s">
        <v>29</v>
      </c>
      <c r="B4" s="6">
        <v>554</v>
      </c>
      <c r="C4" s="6">
        <v>67</v>
      </c>
      <c r="D4" s="1">
        <f t="shared" si="7"/>
        <v>487</v>
      </c>
      <c r="E4" s="6">
        <v>356</v>
      </c>
      <c r="F4" s="1">
        <f t="shared" si="8"/>
        <v>131</v>
      </c>
      <c r="G4" s="6">
        <v>79</v>
      </c>
      <c r="H4" s="6">
        <v>58</v>
      </c>
      <c r="I4" s="6">
        <v>8</v>
      </c>
      <c r="J4" s="2">
        <f t="shared" ref="J4" si="9">C4/B4*100</f>
        <v>12.093862815884476</v>
      </c>
      <c r="K4" s="2">
        <f t="shared" ref="K4" si="10">D4/B4*100</f>
        <v>87.906137184115522</v>
      </c>
      <c r="L4" s="2">
        <f t="shared" ref="L4" si="11">E4/D4*100</f>
        <v>73.100616016427097</v>
      </c>
      <c r="M4" s="2">
        <f t="shared" ref="M4" si="12">F4/D4*100</f>
        <v>26.899383983572893</v>
      </c>
      <c r="N4" s="2">
        <f t="shared" ref="N4" si="13">G4/D4*100</f>
        <v>16.2217659137577</v>
      </c>
      <c r="O4" s="2">
        <f t="shared" ref="O4" si="14">H4/D4*100</f>
        <v>11.909650924024641</v>
      </c>
      <c r="P4" s="2">
        <f t="shared" ref="P4" si="15">I4/D4*100</f>
        <v>1.6427104722792609</v>
      </c>
    </row>
    <row r="5" spans="1:16" x14ac:dyDescent="0.2">
      <c r="A5" s="1" t="s">
        <v>28</v>
      </c>
      <c r="B5" s="1">
        <v>55</v>
      </c>
      <c r="C5" s="1">
        <v>10</v>
      </c>
      <c r="D5" s="1">
        <f>B5-C5</f>
        <v>45</v>
      </c>
      <c r="E5" s="1">
        <v>32</v>
      </c>
      <c r="F5" s="1">
        <f>D5-E5</f>
        <v>13</v>
      </c>
      <c r="G5" s="1">
        <v>7</v>
      </c>
      <c r="H5" s="1">
        <v>5</v>
      </c>
      <c r="I5" s="1">
        <v>2</v>
      </c>
      <c r="J5" s="2">
        <f>C5/B5*100</f>
        <v>18.181818181818183</v>
      </c>
      <c r="K5" s="2">
        <f>D5/B5*100</f>
        <v>81.818181818181827</v>
      </c>
      <c r="L5" s="2">
        <f>E5/D5*100</f>
        <v>71.111111111111114</v>
      </c>
      <c r="M5" s="2">
        <f>F5/D5*100</f>
        <v>28.888888888888886</v>
      </c>
      <c r="N5" s="2">
        <f>G5/D5*100</f>
        <v>15.555555555555555</v>
      </c>
      <c r="O5" s="2">
        <f>H5/D5*100</f>
        <v>11.111111111111111</v>
      </c>
      <c r="P5" s="2">
        <f>I5/D5*100</f>
        <v>4.4444444444444446</v>
      </c>
    </row>
    <row r="6" spans="1:16" x14ac:dyDescent="0.2">
      <c r="A6" s="1" t="s">
        <v>26</v>
      </c>
      <c r="B6" s="1">
        <v>109</v>
      </c>
      <c r="C6" s="1">
        <v>18</v>
      </c>
      <c r="D6" s="1">
        <f t="shared" si="7"/>
        <v>91</v>
      </c>
      <c r="E6" s="1">
        <v>50</v>
      </c>
      <c r="F6" s="1">
        <f t="shared" si="8"/>
        <v>41</v>
      </c>
      <c r="G6" s="1">
        <v>23</v>
      </c>
      <c r="H6" s="1">
        <v>21</v>
      </c>
      <c r="I6" s="1">
        <v>2</v>
      </c>
      <c r="J6" s="2">
        <f t="shared" ref="J6:J14" si="16">C6/B6*100</f>
        <v>16.513761467889911</v>
      </c>
      <c r="K6" s="2">
        <f t="shared" ref="K6:K14" si="17">D6/B6*100</f>
        <v>83.486238532110093</v>
      </c>
      <c r="L6" s="2">
        <f t="shared" ref="L6:L14" si="18">E6/D6*100</f>
        <v>54.945054945054949</v>
      </c>
      <c r="M6" s="2">
        <f t="shared" ref="M6:M14" si="19">F6/D6*100</f>
        <v>45.054945054945058</v>
      </c>
      <c r="N6" s="2">
        <f t="shared" ref="N6:N14" si="20">G6/D6*100</f>
        <v>25.274725274725274</v>
      </c>
      <c r="O6" s="2">
        <f t="shared" ref="O6:O14" si="21">H6/D6*100</f>
        <v>23.076923076923077</v>
      </c>
      <c r="P6" s="2">
        <f t="shared" ref="P6:P14" si="22">I6/D6*100</f>
        <v>2.197802197802198</v>
      </c>
    </row>
    <row r="7" spans="1:16" x14ac:dyDescent="0.2">
      <c r="A7" s="1" t="s">
        <v>22</v>
      </c>
      <c r="B7" s="1">
        <v>133</v>
      </c>
      <c r="C7" s="1">
        <v>19</v>
      </c>
      <c r="D7" s="1">
        <f t="shared" si="7"/>
        <v>114</v>
      </c>
      <c r="E7" s="1">
        <v>96</v>
      </c>
      <c r="F7" s="1">
        <f t="shared" si="8"/>
        <v>18</v>
      </c>
      <c r="G7" s="1">
        <v>15</v>
      </c>
      <c r="H7" s="1">
        <v>4</v>
      </c>
      <c r="I7" s="1">
        <v>1</v>
      </c>
      <c r="J7" s="2">
        <f t="shared" si="16"/>
        <v>14.285714285714285</v>
      </c>
      <c r="K7" s="2">
        <f t="shared" si="17"/>
        <v>85.714285714285708</v>
      </c>
      <c r="L7" s="2">
        <f t="shared" si="18"/>
        <v>84.210526315789465</v>
      </c>
      <c r="M7" s="2">
        <f t="shared" si="19"/>
        <v>15.789473684210526</v>
      </c>
      <c r="N7" s="2">
        <f t="shared" si="20"/>
        <v>13.157894736842104</v>
      </c>
      <c r="O7" s="2">
        <f t="shared" si="21"/>
        <v>3.5087719298245612</v>
      </c>
      <c r="P7" s="2">
        <f t="shared" si="22"/>
        <v>0.8771929824561403</v>
      </c>
    </row>
    <row r="8" spans="1:16" x14ac:dyDescent="0.2">
      <c r="A8" s="1" t="s">
        <v>23</v>
      </c>
      <c r="B8" s="1">
        <v>75</v>
      </c>
      <c r="C8" s="1">
        <v>0</v>
      </c>
      <c r="D8" s="1">
        <f t="shared" ref="D8" si="23">B8-C8</f>
        <v>75</v>
      </c>
      <c r="E8" s="1">
        <v>53</v>
      </c>
      <c r="F8" s="1">
        <f>D8-E8</f>
        <v>22</v>
      </c>
      <c r="G8" s="1">
        <v>7</v>
      </c>
      <c r="H8" s="1">
        <v>17</v>
      </c>
      <c r="I8" s="1">
        <v>2</v>
      </c>
      <c r="J8" s="2">
        <f t="shared" si="16"/>
        <v>0</v>
      </c>
      <c r="K8" s="2">
        <f t="shared" si="17"/>
        <v>100</v>
      </c>
      <c r="L8" s="2">
        <f t="shared" si="18"/>
        <v>70.666666666666671</v>
      </c>
      <c r="M8" s="2">
        <f t="shared" si="19"/>
        <v>29.333333333333332</v>
      </c>
      <c r="N8" s="2">
        <f t="shared" si="20"/>
        <v>9.3333333333333339</v>
      </c>
      <c r="O8" s="2">
        <f t="shared" si="21"/>
        <v>22.666666666666664</v>
      </c>
      <c r="P8" s="2">
        <f t="shared" si="22"/>
        <v>2.666666666666667</v>
      </c>
    </row>
    <row r="9" spans="1:16" x14ac:dyDescent="0.2">
      <c r="A9" s="1" t="s">
        <v>24</v>
      </c>
      <c r="B9" s="1">
        <v>157</v>
      </c>
      <c r="C9" s="1">
        <v>17</v>
      </c>
      <c r="D9" s="1">
        <f t="shared" si="7"/>
        <v>140</v>
      </c>
      <c r="E9" s="1">
        <v>103</v>
      </c>
      <c r="F9" s="1">
        <f t="shared" si="8"/>
        <v>37</v>
      </c>
      <c r="G9" s="1">
        <v>12</v>
      </c>
      <c r="H9" s="1">
        <v>24</v>
      </c>
      <c r="I9" s="1">
        <v>5</v>
      </c>
      <c r="J9" s="2">
        <f t="shared" si="16"/>
        <v>10.828025477707007</v>
      </c>
      <c r="K9" s="2">
        <f t="shared" si="17"/>
        <v>89.171974522292999</v>
      </c>
      <c r="L9" s="2">
        <f t="shared" si="18"/>
        <v>73.571428571428584</v>
      </c>
      <c r="M9" s="2">
        <f t="shared" si="19"/>
        <v>26.428571428571431</v>
      </c>
      <c r="N9" s="2">
        <f t="shared" si="20"/>
        <v>8.5714285714285712</v>
      </c>
      <c r="O9" s="2">
        <f t="shared" si="21"/>
        <v>17.142857142857142</v>
      </c>
      <c r="P9" s="2">
        <f t="shared" si="22"/>
        <v>3.5714285714285712</v>
      </c>
    </row>
    <row r="10" spans="1:16" x14ac:dyDescent="0.2">
      <c r="A10" s="1" t="s">
        <v>25</v>
      </c>
      <c r="B10" s="1">
        <v>120</v>
      </c>
      <c r="C10" s="1">
        <v>3</v>
      </c>
      <c r="D10" s="1">
        <f t="shared" si="7"/>
        <v>117</v>
      </c>
      <c r="E10" s="1">
        <v>90</v>
      </c>
      <c r="F10" s="1">
        <f t="shared" si="8"/>
        <v>27</v>
      </c>
      <c r="G10" s="1">
        <v>16</v>
      </c>
      <c r="H10" s="1">
        <v>12</v>
      </c>
      <c r="I10" s="1">
        <v>1</v>
      </c>
      <c r="J10" s="2">
        <f t="shared" si="16"/>
        <v>2.5</v>
      </c>
      <c r="K10" s="2">
        <f t="shared" si="17"/>
        <v>97.5</v>
      </c>
      <c r="L10" s="2">
        <f t="shared" si="18"/>
        <v>76.923076923076934</v>
      </c>
      <c r="M10" s="2">
        <f t="shared" si="19"/>
        <v>23.076923076923077</v>
      </c>
      <c r="N10" s="2">
        <f t="shared" si="20"/>
        <v>13.675213675213676</v>
      </c>
      <c r="O10" s="2">
        <f t="shared" si="21"/>
        <v>10.256410256410255</v>
      </c>
      <c r="P10" s="2">
        <f t="shared" si="22"/>
        <v>0.85470085470085477</v>
      </c>
    </row>
    <row r="11" spans="1:16" x14ac:dyDescent="0.2">
      <c r="A11" s="1" t="s">
        <v>27</v>
      </c>
      <c r="B11" s="1">
        <v>153</v>
      </c>
      <c r="C11" s="1">
        <v>25</v>
      </c>
      <c r="D11" s="1">
        <f t="shared" si="7"/>
        <v>128</v>
      </c>
      <c r="E11" s="1">
        <v>103</v>
      </c>
      <c r="F11" s="1">
        <f t="shared" si="8"/>
        <v>25</v>
      </c>
      <c r="G11" s="1">
        <v>19</v>
      </c>
      <c r="H11" s="1">
        <v>6</v>
      </c>
      <c r="I11" s="1">
        <v>1</v>
      </c>
      <c r="J11" s="2">
        <f t="shared" ref="J11" si="24">C11/B11*100</f>
        <v>16.33986928104575</v>
      </c>
      <c r="K11" s="2">
        <f t="shared" ref="K11" si="25">D11/B11*100</f>
        <v>83.66013071895425</v>
      </c>
      <c r="L11" s="2">
        <f t="shared" ref="L11" si="26">E11/D11*100</f>
        <v>80.46875</v>
      </c>
      <c r="M11" s="2">
        <f t="shared" ref="M11" si="27">F11/D11*100</f>
        <v>19.53125</v>
      </c>
      <c r="N11" s="2">
        <f t="shared" ref="N11" si="28">G11/D11*100</f>
        <v>14.84375</v>
      </c>
      <c r="O11" s="2">
        <f t="shared" ref="O11" si="29">H11/D11*100</f>
        <v>4.6875</v>
      </c>
      <c r="P11" s="2">
        <f t="shared" ref="P11" si="30">I11/D11*100</f>
        <v>0.78125</v>
      </c>
    </row>
    <row r="12" spans="1:16" x14ac:dyDescent="0.2">
      <c r="A12" s="1" t="s">
        <v>19</v>
      </c>
      <c r="B12" s="1">
        <v>101</v>
      </c>
      <c r="C12" s="1">
        <v>10</v>
      </c>
      <c r="D12" s="1">
        <f t="shared" si="7"/>
        <v>91</v>
      </c>
      <c r="E12" s="1">
        <v>71</v>
      </c>
      <c r="F12" s="1">
        <f t="shared" si="8"/>
        <v>20</v>
      </c>
      <c r="G12" s="1">
        <v>14</v>
      </c>
      <c r="H12" s="1">
        <v>6</v>
      </c>
      <c r="I12" s="1">
        <v>2</v>
      </c>
      <c r="J12" s="2">
        <f t="shared" ref="J12:J13" si="31">C12/B12*100</f>
        <v>9.9009900990099009</v>
      </c>
      <c r="K12" s="2">
        <f t="shared" ref="K12:K13" si="32">D12/B12*100</f>
        <v>90.099009900990097</v>
      </c>
      <c r="L12" s="2">
        <f t="shared" ref="L12:L13" si="33">E12/D12*100</f>
        <v>78.021978021978029</v>
      </c>
      <c r="M12" s="2">
        <f t="shared" ref="M12:M13" si="34">F12/D12*100</f>
        <v>21.978021978021978</v>
      </c>
      <c r="N12" s="2">
        <f t="shared" ref="N12:N13" si="35">G12/D12*100</f>
        <v>15.384615384615385</v>
      </c>
      <c r="O12" s="2">
        <f t="shared" ref="O12:O13" si="36">H12/D12*100</f>
        <v>6.593406593406594</v>
      </c>
      <c r="P12" s="2">
        <f t="shared" ref="P12:P13" si="37">I12/D12*100</f>
        <v>2.197802197802198</v>
      </c>
    </row>
    <row r="13" spans="1:16" x14ac:dyDescent="0.2">
      <c r="A13" s="1" t="s">
        <v>17</v>
      </c>
      <c r="B13" s="1">
        <v>116</v>
      </c>
      <c r="C13" s="1">
        <v>5</v>
      </c>
      <c r="D13" s="1">
        <f t="shared" si="7"/>
        <v>111</v>
      </c>
      <c r="E13" s="1">
        <v>73</v>
      </c>
      <c r="F13" s="1">
        <f t="shared" si="8"/>
        <v>38</v>
      </c>
      <c r="G13" s="1">
        <v>20</v>
      </c>
      <c r="H13" s="1">
        <v>21</v>
      </c>
      <c r="I13" s="1">
        <v>2</v>
      </c>
      <c r="J13" s="2">
        <f t="shared" si="31"/>
        <v>4.3103448275862073</v>
      </c>
      <c r="K13" s="2">
        <f t="shared" si="32"/>
        <v>95.689655172413794</v>
      </c>
      <c r="L13" s="2">
        <f t="shared" si="33"/>
        <v>65.765765765765778</v>
      </c>
      <c r="M13" s="2">
        <f t="shared" si="34"/>
        <v>34.234234234234236</v>
      </c>
      <c r="N13" s="2">
        <f t="shared" si="35"/>
        <v>18.018018018018019</v>
      </c>
      <c r="O13" s="2">
        <f t="shared" si="36"/>
        <v>18.918918918918919</v>
      </c>
      <c r="P13" s="2">
        <f t="shared" si="37"/>
        <v>1.8018018018018018</v>
      </c>
    </row>
    <row r="14" spans="1:16" x14ac:dyDescent="0.2">
      <c r="A14" s="1" t="s">
        <v>18</v>
      </c>
      <c r="B14" s="1">
        <v>248</v>
      </c>
      <c r="C14" s="1">
        <v>24</v>
      </c>
      <c r="D14" s="1">
        <f t="shared" si="7"/>
        <v>224</v>
      </c>
      <c r="E14" s="1">
        <v>139</v>
      </c>
      <c r="F14" s="1">
        <f t="shared" si="8"/>
        <v>85</v>
      </c>
      <c r="G14" s="1">
        <v>49</v>
      </c>
      <c r="H14" s="1">
        <v>34</v>
      </c>
      <c r="I14" s="1">
        <v>14</v>
      </c>
      <c r="J14" s="2">
        <f t="shared" si="16"/>
        <v>9.67741935483871</v>
      </c>
      <c r="K14" s="2">
        <f t="shared" si="17"/>
        <v>90.322580645161281</v>
      </c>
      <c r="L14" s="2">
        <f t="shared" si="18"/>
        <v>62.053571428571431</v>
      </c>
      <c r="M14" s="2">
        <f t="shared" si="19"/>
        <v>37.946428571428569</v>
      </c>
      <c r="N14" s="2">
        <f t="shared" si="20"/>
        <v>21.875</v>
      </c>
      <c r="O14" s="2">
        <f t="shared" si="21"/>
        <v>15.178571428571427</v>
      </c>
      <c r="P14" s="2">
        <f t="shared" si="22"/>
        <v>6.25</v>
      </c>
    </row>
    <row r="15" spans="1:16" s="3" customFormat="1" x14ac:dyDescent="0.2">
      <c r="A15" s="3" t="s">
        <v>16</v>
      </c>
      <c r="B15" s="3">
        <f>SUM(B5:B14)</f>
        <v>1267</v>
      </c>
      <c r="C15" s="3">
        <f>SUM(C5:C14)</f>
        <v>131</v>
      </c>
      <c r="D15" s="3">
        <f t="shared" si="7"/>
        <v>1136</v>
      </c>
      <c r="E15" s="3">
        <f>SUM(E5:E14)</f>
        <v>810</v>
      </c>
      <c r="F15" s="3">
        <f t="shared" si="8"/>
        <v>326</v>
      </c>
      <c r="G15" s="3">
        <f>SUM(G5:G14)</f>
        <v>182</v>
      </c>
      <c r="H15" s="3">
        <f>SUM(H5:H14)</f>
        <v>150</v>
      </c>
      <c r="I15" s="3">
        <f>SUM(I5:I14)</f>
        <v>32</v>
      </c>
      <c r="J15" s="4">
        <f t="shared" ref="J15" si="38">C15/B15*100</f>
        <v>10.339384372533544</v>
      </c>
      <c r="K15" s="4">
        <f t="shared" ref="K15" si="39">D15/B15*100</f>
        <v>89.660615627466456</v>
      </c>
      <c r="L15" s="4">
        <f t="shared" ref="L15" si="40">E15/D15*100</f>
        <v>71.302816901408448</v>
      </c>
      <c r="M15" s="4">
        <f t="shared" ref="M15" si="41">F15/D15*100</f>
        <v>28.697183098591552</v>
      </c>
      <c r="N15" s="4">
        <f t="shared" ref="N15" si="42">G15/D15*100</f>
        <v>16.02112676056338</v>
      </c>
      <c r="O15" s="4">
        <f t="shared" ref="O15" si="43">H15/D15*100</f>
        <v>13.204225352112676</v>
      </c>
      <c r="P15" s="4">
        <f t="shared" ref="P15" si="44">I15/D15*100</f>
        <v>2.8169014084507045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Teng-Jui Lin</cp:lastModifiedBy>
  <dcterms:created xsi:type="dcterms:W3CDTF">2024-05-27T23:22:50Z</dcterms:created>
  <dcterms:modified xsi:type="dcterms:W3CDTF">2024-06-01T01:48:36Z</dcterms:modified>
</cp:coreProperties>
</file>