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ong\Desktop\"/>
    </mc:Choice>
  </mc:AlternateContent>
  <bookViews>
    <workbookView xWindow="0" yWindow="0" windowWidth="19470" windowHeight="8970" activeTab="5"/>
  </bookViews>
  <sheets>
    <sheet name="清华大学" sheetId="1" r:id="rId1"/>
    <sheet name="12306" sheetId="2" r:id="rId2"/>
    <sheet name="Python2.7 下载" sheetId="3" r:id="rId3"/>
    <sheet name="红高粱大结局" sheetId="4" r:id="rId4"/>
    <sheet name="水煮肉做法" sheetId="5" r:id="rId5"/>
    <sheet name="Sheet1" sheetId="6" r:id="rId6"/>
  </sheets>
  <definedNames>
    <definedName name="dttl" localSheetId="3">红高粱大结局!$B$21</definedName>
  </definedNames>
  <calcPr calcId="152511"/>
</workbook>
</file>

<file path=xl/calcChain.xml><?xml version="1.0" encoding="utf-8"?>
<calcChain xmlns="http://schemas.openxmlformats.org/spreadsheetml/2006/main">
  <c r="K26" i="6" l="1"/>
  <c r="J26" i="6"/>
  <c r="I26" i="6"/>
  <c r="G22" i="6"/>
  <c r="J16" i="6" s="1"/>
  <c r="K16" i="6"/>
  <c r="I16" i="6"/>
  <c r="G12" i="6"/>
  <c r="J6" i="6" s="1"/>
  <c r="K6" i="6"/>
  <c r="I6" i="6"/>
  <c r="H43" i="5"/>
  <c r="E43" i="5"/>
  <c r="D43" i="5"/>
  <c r="H42" i="5"/>
  <c r="E42" i="5"/>
  <c r="D42" i="5"/>
  <c r="H41" i="5"/>
  <c r="D41" i="5"/>
  <c r="E41" i="5" s="1"/>
  <c r="H40" i="5"/>
  <c r="D40" i="5"/>
  <c r="E40" i="5" s="1"/>
  <c r="H39" i="5"/>
  <c r="D39" i="5"/>
  <c r="E39" i="5" s="1"/>
  <c r="H38" i="5"/>
  <c r="E38" i="5"/>
  <c r="D38" i="5"/>
  <c r="H37" i="5"/>
  <c r="D37" i="5"/>
  <c r="E37" i="5" s="1"/>
  <c r="H36" i="5"/>
  <c r="D36" i="5"/>
  <c r="E36" i="5" s="1"/>
  <c r="H35" i="5"/>
  <c r="D35" i="5"/>
  <c r="E35" i="5" s="1"/>
  <c r="H34" i="5"/>
  <c r="E34" i="5"/>
  <c r="D34" i="5"/>
  <c r="H27" i="5"/>
  <c r="E27" i="5"/>
  <c r="D27" i="5"/>
  <c r="H26" i="5"/>
  <c r="D26" i="5"/>
  <c r="E26" i="5" s="1"/>
  <c r="H25" i="5"/>
  <c r="D25" i="5"/>
  <c r="E25" i="5" s="1"/>
  <c r="H24" i="5"/>
  <c r="D24" i="5"/>
  <c r="E24" i="5" s="1"/>
  <c r="H23" i="5"/>
  <c r="E23" i="5"/>
  <c r="D23" i="5"/>
  <c r="H22" i="5"/>
  <c r="D22" i="5"/>
  <c r="E22" i="5" s="1"/>
  <c r="H21" i="5"/>
  <c r="D21" i="5"/>
  <c r="E21" i="5" s="1"/>
  <c r="H20" i="5"/>
  <c r="D20" i="5"/>
  <c r="E20" i="5" s="1"/>
  <c r="H19" i="5"/>
  <c r="E19" i="5"/>
  <c r="D19" i="5"/>
  <c r="H18" i="5"/>
  <c r="E18" i="5"/>
  <c r="D18" i="5"/>
  <c r="H11" i="5"/>
  <c r="D11" i="5"/>
  <c r="E11" i="5" s="1"/>
  <c r="H10" i="5"/>
  <c r="D10" i="5"/>
  <c r="E10" i="5" s="1"/>
  <c r="H9" i="5"/>
  <c r="E9" i="5"/>
  <c r="D9" i="5"/>
  <c r="H8" i="5"/>
  <c r="E8" i="5"/>
  <c r="D8" i="5"/>
  <c r="H7" i="5"/>
  <c r="D7" i="5"/>
  <c r="E7" i="5" s="1"/>
  <c r="H6" i="5"/>
  <c r="D6" i="5"/>
  <c r="E6" i="5" s="1"/>
  <c r="H5" i="5"/>
  <c r="D5" i="5"/>
  <c r="E5" i="5" s="1"/>
  <c r="H4" i="5"/>
  <c r="E4" i="5"/>
  <c r="D4" i="5"/>
  <c r="H3" i="5"/>
  <c r="D3" i="5"/>
  <c r="E3" i="5" s="1"/>
  <c r="H2" i="5"/>
  <c r="D2" i="5"/>
  <c r="E2" i="5" s="1"/>
  <c r="H43" i="4"/>
  <c r="E43" i="4"/>
  <c r="D43" i="4"/>
  <c r="H42" i="4"/>
  <c r="E42" i="4"/>
  <c r="D42" i="4"/>
  <c r="H41" i="4"/>
  <c r="E41" i="4"/>
  <c r="D41" i="4"/>
  <c r="H40" i="4"/>
  <c r="D40" i="4"/>
  <c r="E40" i="4" s="1"/>
  <c r="H39" i="4"/>
  <c r="E39" i="4"/>
  <c r="D39" i="4"/>
  <c r="H38" i="4"/>
  <c r="E38" i="4"/>
  <c r="D38" i="4"/>
  <c r="H37" i="4"/>
  <c r="E37" i="4"/>
  <c r="D37" i="4"/>
  <c r="H36" i="4"/>
  <c r="D36" i="4"/>
  <c r="E36" i="4" s="1"/>
  <c r="H35" i="4"/>
  <c r="D35" i="4"/>
  <c r="E35" i="4" s="1"/>
  <c r="H34" i="4"/>
  <c r="D34" i="4"/>
  <c r="E34" i="4" s="1"/>
  <c r="H27" i="4"/>
  <c r="D27" i="4"/>
  <c r="E27" i="4" s="1"/>
  <c r="H26" i="4"/>
  <c r="E26" i="4"/>
  <c r="D26" i="4"/>
  <c r="H25" i="4"/>
  <c r="D25" i="4"/>
  <c r="E25" i="4" s="1"/>
  <c r="H24" i="4"/>
  <c r="D24" i="4"/>
  <c r="E24" i="4" s="1"/>
  <c r="H23" i="4"/>
  <c r="E23" i="4"/>
  <c r="D23" i="4"/>
  <c r="H22" i="4"/>
  <c r="E22" i="4"/>
  <c r="D22" i="4"/>
  <c r="H21" i="4"/>
  <c r="D21" i="4"/>
  <c r="E21" i="4" s="1"/>
  <c r="H20" i="4"/>
  <c r="D20" i="4"/>
  <c r="E20" i="4" s="1"/>
  <c r="H19" i="4"/>
  <c r="E19" i="4"/>
  <c r="D19" i="4"/>
  <c r="H18" i="4"/>
  <c r="G18" i="4"/>
  <c r="E18" i="4"/>
  <c r="F18" i="4" s="1"/>
  <c r="D18" i="4"/>
  <c r="H11" i="4"/>
  <c r="D11" i="4"/>
  <c r="E11" i="4" s="1"/>
  <c r="H10" i="4"/>
  <c r="E10" i="4"/>
  <c r="D10" i="4"/>
  <c r="H9" i="4"/>
  <c r="E9" i="4"/>
  <c r="D9" i="4"/>
  <c r="H8" i="4"/>
  <c r="D8" i="4"/>
  <c r="E8" i="4" s="1"/>
  <c r="H7" i="4"/>
  <c r="D7" i="4"/>
  <c r="E7" i="4" s="1"/>
  <c r="H6" i="4"/>
  <c r="E6" i="4"/>
  <c r="D6" i="4"/>
  <c r="H5" i="4"/>
  <c r="D5" i="4"/>
  <c r="E5" i="4" s="1"/>
  <c r="H4" i="4"/>
  <c r="D4" i="4"/>
  <c r="E4" i="4" s="1"/>
  <c r="H3" i="4"/>
  <c r="E3" i="4"/>
  <c r="D3" i="4"/>
  <c r="H2" i="4"/>
  <c r="D2" i="4"/>
  <c r="E2" i="4" s="1"/>
  <c r="H43" i="3"/>
  <c r="E43" i="3"/>
  <c r="D43" i="3"/>
  <c r="H42" i="3"/>
  <c r="D42" i="3"/>
  <c r="E42" i="3" s="1"/>
  <c r="H41" i="3"/>
  <c r="D41" i="3"/>
  <c r="E41" i="3" s="1"/>
  <c r="H40" i="3"/>
  <c r="D40" i="3"/>
  <c r="E40" i="3" s="1"/>
  <c r="H39" i="3"/>
  <c r="E39" i="3"/>
  <c r="D39" i="3"/>
  <c r="H38" i="3"/>
  <c r="D38" i="3"/>
  <c r="E38" i="3" s="1"/>
  <c r="H37" i="3"/>
  <c r="D37" i="3"/>
  <c r="E37" i="3" s="1"/>
  <c r="H36" i="3"/>
  <c r="D36" i="3"/>
  <c r="E36" i="3" s="1"/>
  <c r="H35" i="3"/>
  <c r="E35" i="3"/>
  <c r="D35" i="3"/>
  <c r="H34" i="3"/>
  <c r="E34" i="3"/>
  <c r="F34" i="3" s="1"/>
  <c r="D34" i="3"/>
  <c r="H27" i="3"/>
  <c r="D27" i="3"/>
  <c r="E27" i="3" s="1"/>
  <c r="H26" i="3"/>
  <c r="D26" i="3"/>
  <c r="E26" i="3" s="1"/>
  <c r="H25" i="3"/>
  <c r="D25" i="3"/>
  <c r="E25" i="3" s="1"/>
  <c r="H24" i="3"/>
  <c r="E24" i="3"/>
  <c r="D24" i="3"/>
  <c r="H23" i="3"/>
  <c r="D23" i="3"/>
  <c r="E23" i="3" s="1"/>
  <c r="H22" i="3"/>
  <c r="E22" i="3"/>
  <c r="D22" i="3"/>
  <c r="H21" i="3"/>
  <c r="E21" i="3"/>
  <c r="D21" i="3"/>
  <c r="H20" i="3"/>
  <c r="E20" i="3"/>
  <c r="D20" i="3"/>
  <c r="H19" i="3"/>
  <c r="D19" i="3"/>
  <c r="E19" i="3" s="1"/>
  <c r="H18" i="3"/>
  <c r="D18" i="3"/>
  <c r="E18" i="3" s="1"/>
  <c r="H11" i="3"/>
  <c r="D11" i="3"/>
  <c r="E11" i="3" s="1"/>
  <c r="H10" i="3"/>
  <c r="E10" i="3"/>
  <c r="D10" i="3"/>
  <c r="H9" i="3"/>
  <c r="E9" i="3"/>
  <c r="D9" i="3"/>
  <c r="H8" i="3"/>
  <c r="E8" i="3"/>
  <c r="D8" i="3"/>
  <c r="H7" i="3"/>
  <c r="D7" i="3"/>
  <c r="E7" i="3" s="1"/>
  <c r="H6" i="3"/>
  <c r="D6" i="3"/>
  <c r="E6" i="3" s="1"/>
  <c r="H5" i="3"/>
  <c r="E5" i="3"/>
  <c r="D5" i="3"/>
  <c r="H4" i="3"/>
  <c r="D4" i="3"/>
  <c r="E4" i="3" s="1"/>
  <c r="H3" i="3"/>
  <c r="D3" i="3"/>
  <c r="E3" i="3" s="1"/>
  <c r="H2" i="3"/>
  <c r="D2" i="3"/>
  <c r="E2" i="3" s="1"/>
  <c r="H43" i="2"/>
  <c r="E43" i="2"/>
  <c r="D43" i="2"/>
  <c r="H42" i="2"/>
  <c r="E42" i="2"/>
  <c r="D42" i="2"/>
  <c r="H41" i="2"/>
  <c r="D41" i="2"/>
  <c r="E41" i="2" s="1"/>
  <c r="H40" i="2"/>
  <c r="E40" i="2"/>
  <c r="D40" i="2"/>
  <c r="H39" i="2"/>
  <c r="E39" i="2"/>
  <c r="D39" i="2"/>
  <c r="H38" i="2"/>
  <c r="E38" i="2"/>
  <c r="D38" i="2"/>
  <c r="H37" i="2"/>
  <c r="D37" i="2"/>
  <c r="E37" i="2" s="1"/>
  <c r="H36" i="2"/>
  <c r="E36" i="2"/>
  <c r="D36" i="2"/>
  <c r="H35" i="2"/>
  <c r="D35" i="2"/>
  <c r="E35" i="2" s="1"/>
  <c r="H34" i="2"/>
  <c r="E34" i="2"/>
  <c r="D34" i="2"/>
  <c r="H27" i="2"/>
  <c r="E27" i="2"/>
  <c r="D27" i="2"/>
  <c r="H26" i="2"/>
  <c r="E26" i="2"/>
  <c r="D26" i="2"/>
  <c r="H25" i="2"/>
  <c r="E25" i="2"/>
  <c r="D25" i="2"/>
  <c r="H24" i="2"/>
  <c r="E24" i="2"/>
  <c r="D24" i="2"/>
  <c r="H23" i="2"/>
  <c r="E23" i="2"/>
  <c r="D23" i="2"/>
  <c r="H22" i="2"/>
  <c r="E22" i="2"/>
  <c r="D22" i="2"/>
  <c r="H21" i="2"/>
  <c r="D21" i="2"/>
  <c r="E21" i="2" s="1"/>
  <c r="H20" i="2"/>
  <c r="E20" i="2"/>
  <c r="D20" i="2"/>
  <c r="H19" i="2"/>
  <c r="E19" i="2"/>
  <c r="D19" i="2"/>
  <c r="H18" i="2"/>
  <c r="E18" i="2"/>
  <c r="F18" i="2" s="1"/>
  <c r="D18" i="2"/>
  <c r="H11" i="2"/>
  <c r="E11" i="2"/>
  <c r="D11" i="2"/>
  <c r="H10" i="2"/>
  <c r="E10" i="2"/>
  <c r="D10" i="2"/>
  <c r="H9" i="2"/>
  <c r="E9" i="2"/>
  <c r="D9" i="2"/>
  <c r="H8" i="2"/>
  <c r="E8" i="2"/>
  <c r="D8" i="2"/>
  <c r="H7" i="2"/>
  <c r="D7" i="2"/>
  <c r="E7" i="2" s="1"/>
  <c r="H6" i="2"/>
  <c r="E6" i="2"/>
  <c r="D6" i="2"/>
  <c r="H5" i="2"/>
  <c r="E5" i="2"/>
  <c r="D5" i="2"/>
  <c r="H4" i="2"/>
  <c r="E4" i="2"/>
  <c r="D4" i="2"/>
  <c r="H3" i="2"/>
  <c r="E3" i="2"/>
  <c r="D3" i="2"/>
  <c r="H2" i="2"/>
  <c r="D2" i="2"/>
  <c r="E2" i="2" s="1"/>
  <c r="H43" i="1"/>
  <c r="E43" i="1"/>
  <c r="D43" i="1"/>
  <c r="H42" i="1"/>
  <c r="E42" i="1"/>
  <c r="D42" i="1"/>
  <c r="H41" i="1"/>
  <c r="E41" i="1"/>
  <c r="D41" i="1"/>
  <c r="H40" i="1"/>
  <c r="E40" i="1"/>
  <c r="D40" i="1"/>
  <c r="H39" i="1"/>
  <c r="E39" i="1"/>
  <c r="D39" i="1"/>
  <c r="H38" i="1"/>
  <c r="E38" i="1"/>
  <c r="D38" i="1"/>
  <c r="H37" i="1"/>
  <c r="E37" i="1"/>
  <c r="D37" i="1"/>
  <c r="H36" i="1"/>
  <c r="E36" i="1"/>
  <c r="D36" i="1"/>
  <c r="H35" i="1"/>
  <c r="E35" i="1"/>
  <c r="D35" i="1"/>
  <c r="H34" i="1"/>
  <c r="D34" i="1"/>
  <c r="E34" i="1" s="1"/>
  <c r="F34" i="1" s="1"/>
  <c r="H27" i="1"/>
  <c r="E27" i="1"/>
  <c r="D27" i="1"/>
  <c r="H26" i="1"/>
  <c r="E26" i="1"/>
  <c r="D26" i="1"/>
  <c r="H25" i="1"/>
  <c r="E25" i="1"/>
  <c r="D25" i="1"/>
  <c r="H24" i="1"/>
  <c r="E24" i="1"/>
  <c r="D24" i="1"/>
  <c r="H23" i="1"/>
  <c r="E23" i="1"/>
  <c r="D23" i="1"/>
  <c r="H22" i="1"/>
  <c r="E22" i="1"/>
  <c r="D22" i="1"/>
  <c r="H21" i="1"/>
  <c r="E21" i="1"/>
  <c r="D21" i="1"/>
  <c r="H20" i="1"/>
  <c r="E20" i="1"/>
  <c r="D20" i="1"/>
  <c r="H19" i="1"/>
  <c r="E19" i="1"/>
  <c r="D19" i="1"/>
  <c r="H18" i="1"/>
  <c r="D18" i="1"/>
  <c r="E18" i="1" s="1"/>
  <c r="F18" i="1" s="1"/>
  <c r="H11" i="1"/>
  <c r="E11" i="1"/>
  <c r="D11" i="1"/>
  <c r="H10" i="1"/>
  <c r="E10" i="1"/>
  <c r="D10" i="1"/>
  <c r="H9" i="1"/>
  <c r="E9" i="1"/>
  <c r="D9" i="1"/>
  <c r="H8" i="1"/>
  <c r="E8" i="1"/>
  <c r="D8" i="1"/>
  <c r="H7" i="1"/>
  <c r="E7" i="1"/>
  <c r="D7" i="1"/>
  <c r="H6" i="1"/>
  <c r="E6" i="1"/>
  <c r="D6" i="1"/>
  <c r="H5" i="1"/>
  <c r="E5" i="1"/>
  <c r="D5" i="1"/>
  <c r="H4" i="1"/>
  <c r="E4" i="1"/>
  <c r="D4" i="1"/>
  <c r="H3" i="1"/>
  <c r="E3" i="1"/>
  <c r="D3" i="1"/>
  <c r="H2" i="1"/>
  <c r="E2" i="1"/>
  <c r="F2" i="1" s="1"/>
  <c r="D2" i="1"/>
  <c r="F2" i="2" l="1"/>
  <c r="F34" i="2"/>
  <c r="F2" i="3"/>
  <c r="F18" i="3"/>
  <c r="F2" i="4"/>
  <c r="F2" i="5"/>
  <c r="F18" i="5"/>
  <c r="F34" i="4"/>
  <c r="F34" i="5"/>
</calcChain>
</file>

<file path=xl/sharedStrings.xml><?xml version="1.0" encoding="utf-8"?>
<sst xmlns="http://schemas.openxmlformats.org/spreadsheetml/2006/main" count="413" uniqueCount="290">
  <si>
    <t>序号</t>
  </si>
  <si>
    <t>结果标题</t>
  </si>
  <si>
    <t>结果</t>
  </si>
  <si>
    <t>Precision</t>
  </si>
  <si>
    <t>AP</t>
  </si>
  <si>
    <t>RR</t>
  </si>
  <si>
    <t>Recall</t>
  </si>
  <si>
    <t>URL（百度）</t>
  </si>
  <si>
    <t>清华大学-Tsinghua University[官网]</t>
  </si>
  <si>
    <t>http://www.tsinghua.edu.cn/publish/newthu/index.html</t>
  </si>
  <si>
    <t>清华大学_百度百科</t>
  </si>
  <si>
    <t>http://baike.baidu.com/link?url=UdJqLq7_CPX_ow9Gk2vG3QAF4Y45oj3_13wjGGoU7Gl06UP01hbD6eLEARYhd6nmg3qiAy4WnYnd7MJTH5vXz_</t>
  </si>
  <si>
    <t>清华大学高考分数线_招生信息_百度教育</t>
  </si>
  <si>
    <t>http://jiaoyu.baidu.com/college/index/?collegeId=110&amp;zt=ps</t>
  </si>
  <si>
    <t>清华大学吧_百度贴吧</t>
  </si>
  <si>
    <t>http://tieba.baidu.com/f?kw=%C7%E5%BB%AA%B4%F3%D1%A7&amp;fr=ala0</t>
  </si>
  <si>
    <t>清华大学的最新相关信息</t>
  </si>
  <si>
    <t>http://www.baidu.com/s?tn=baidurt&amp;rtt=1&amp;bsst=1&amp;wd=%C7%E5%BB%AA%B4%F3%D1%A7&amp;origin=ps</t>
  </si>
  <si>
    <t>清华大学_海量精选高清图片_百度图片</t>
  </si>
  <si>
    <t>http://image.baidu.com/i?tn=baiduimage&amp;ct=201326592&amp;lm=-1&amp;cl=2&amp;word=%C7%E5%BB%AA%B4%F3%D1%A7&amp;ala=1&amp;fr=ala&amp;alatpl=spots&amp;pos=0#z=0&amp;pn=&amp;ic=0&amp;st=-1&amp;face=0&amp;s=0&amp;lm=-1</t>
  </si>
  <si>
    <t>清华大学研究生招生网</t>
  </si>
  <si>
    <t>http://yz.tsinghua.edu.cn/</t>
  </si>
  <si>
    <t>清华大学_百度地图</t>
  </si>
  <si>
    <t>http://map.baidu.com/?newmap=1&amp;s=inf%26uid%3Dd8cf2f3ebd4968cfd618b7a7%26wd%3D%E6%B8%85%E5%8D%8E%E5%A4%A7%E5%AD%A6%26all%3D1%26c%3D131&amp;from=alamap&amp;tpl=map_singlepoint</t>
  </si>
  <si>
    <t>2014清华大学录取分数线_清华大学各省高考分数线_高考院校库</t>
  </si>
  <si>
    <t>http://college.gaokao.com/school/3/</t>
  </si>
  <si>
    <t>清华大学本科招生网</t>
  </si>
  <si>
    <t>http://www.tsinghua.edu.cn/publish/bzw/</t>
  </si>
  <si>
    <t>URL（搜狗）</t>
  </si>
  <si>
    <t>清华大学-Tsinghua University[学校官网]</t>
  </si>
  <si>
    <t>清华大学_高考分数线_中国教育在线</t>
  </si>
  <si>
    <t>http://gkcx.eol.cn/schoolhtm/schoolTemple/school140.htm?furl=sogou</t>
  </si>
  <si>
    <t>清华大学的微信公众号</t>
  </si>
  <si>
    <t>http://weixin.sogou.com/websearch/web?openid=oIWsFtxMEZETorJ8KRToXjliMyP4&amp;sourceid=weixinvr&amp;rdt=1（您访问的页面不存在）</t>
  </si>
  <si>
    <t>清华大学-搜狗地图</t>
  </si>
  <si>
    <t>http://map.sogou.com/#city=%u5317%u4eac&amp;lq=%u6e05%u534e%u5927%u5b66&amp;uids=1_09000042131</t>
  </si>
  <si>
    <t>清华大学_考研分数线_新浪教育</t>
  </si>
  <si>
    <t>http://edu.sina.com.cn/kaoyan/2013-03-05/1439373008.shtml</t>
  </si>
  <si>
    <t>清华大学旅游_最佳路线_攻略_热门景点-去哪儿网</t>
  </si>
  <si>
    <t>http://dujia.qunar.com/p/slist?sight_id=14958&amp;query=%E6%B8%85%E5%8D%8E%E5%A4%A7%E5%AD%A6&amp;ex_track=auto_5260cf77&amp;tf=sg_tu_%E5%8C%97%E4%BA%AC_1</t>
  </si>
  <si>
    <t>清华大学学生职业发展指导中心</t>
  </si>
  <si>
    <t>http://career.tsinghua.edu.cn/</t>
  </si>
  <si>
    <t>清华大学的相关微信公众号文章</t>
  </si>
  <si>
    <t>http://weixin.sogou.com/websearch/web?query=%E6%B8%85%E5%8D%8E%E5%A4%A7%E5%AD%A6&amp;ie=utf8&amp;type=2&amp;sourceid=weixinvr&amp;rdt=1（您访问的页面不存在）</t>
  </si>
  <si>
    <t>清华大学图书馆</t>
  </si>
  <si>
    <t>http://lib.tsinghua.edu.cn/dra/</t>
  </si>
  <si>
    <t>URL（360好搜）</t>
  </si>
  <si>
    <t>清华大学[官网]</t>
  </si>
  <si>
    <t>清华大学[好搜百科]</t>
  </si>
  <si>
    <t>http://baike.haosou.com/doc/994131-1050943.html</t>
  </si>
  <si>
    <t>清华大学_高考招生分数_中国教育在线</t>
  </si>
  <si>
    <t>http://gkcx.eol.cn/schoolhtm/schoolTemple/school140.htm</t>
  </si>
  <si>
    <t>http://tieba.baidu.com/f?kw=%C7%E5%BB%AA%B4%F3%D1%A7</t>
  </si>
  <si>
    <t>清华大学APF发展方向与设计思路媒体发布介绍会_网易新闻</t>
  </si>
  <si>
    <t>http://news.163.com/15/0331/12/AM1KICCJ00014JB5.html</t>
  </si>
  <si>
    <t>清华大学，分数线，专业设置_新浪院校库_新浪教育_新浪网</t>
  </si>
  <si>
    <t>http://kaoshi.edu.sina.com.cn/college/c/10003.shtml</t>
  </si>
  <si>
    <t>清华大学的最新相关消息</t>
  </si>
  <si>
    <t>http://news.haosou.com/ns?q=%E6%B8%85%E5%8D%8E%E5%A4%A7%E5%AD%A6&amp;src=onebox</t>
  </si>
  <si>
    <t>清华大学旅游_清华大学攻略游记_景点图片_携程旅游网</t>
  </si>
  <si>
    <t>http://you.ctrip.com/sight/beijing1/66115.html?allianceid=3052&amp;sid=133134&amp;ouid=000401app-&amp;utm_medium=onebox&amp;utm_campaign=y360onebox_sight&amp;utm_source=360&amp;isctrip=</t>
  </si>
  <si>
    <t>清华大学本科生招生</t>
  </si>
  <si>
    <t>http://join-tsinghua.edu.cn/publish/bzw/index.html</t>
  </si>
  <si>
    <t>12306铁道部火车票网上订票唯一官网-铁路客户服务中心[官网]</t>
  </si>
  <si>
    <t>http://www.12306.cn/mormhweb/</t>
  </si>
  <si>
    <t>2015火车票购票日历</t>
  </si>
  <si>
    <t>http://jingyan.baidu.com/z/hcprl/index.html</t>
  </si>
  <si>
    <t>12306的最新相关信息</t>
  </si>
  <si>
    <t>http://www.baidu.com/s?tn=baidurt&amp;rtt=1&amp;bsst=1&amp;wd=12306&amp;origin=ps</t>
  </si>
  <si>
    <t>火车票余票查询_12306余票查询_火车票查询[铁友网]</t>
  </si>
  <si>
    <t>http://yupiao.tieyou.com/</t>
  </si>
  <si>
    <t>12306吧_百度贴吧</t>
  </si>
  <si>
    <t>http://tieba.baidu.com/f?kw=12306&amp;fr=ala0</t>
  </si>
  <si>
    <t>http//www.12306.cn/mwggweb</t>
  </si>
  <si>
    <t>http://www.12306.cn/mwgweb/</t>
  </si>
  <si>
    <t>[去哪儿网]机票查询预订，酒店预订，旅游团购，度假搜索，门票预订</t>
  </si>
  <si>
    <t>http://www.qunar.com/</t>
  </si>
  <si>
    <t>12306_百度百科</t>
  </si>
  <si>
    <t>http://www.guokr.com/post/425122/</t>
  </si>
  <si>
    <t>求助外力，今年12306终于想通了-百度百家</t>
  </si>
  <si>
    <t>http://huoche.tianqi.com/</t>
  </si>
  <si>
    <t>火车票放票时间_12306几点放票_火车票什么时候放票|铁友网</t>
  </si>
  <si>
    <t>http://www.tieyou.com/zhuanti_12306fangpiao.html</t>
  </si>
  <si>
    <t>12306铁路客户服务中心_铁道部火车票网上订票唯一官网[官网]</t>
  </si>
  <si>
    <t>12306-铁路客户服务中心-关于调整互联网、电话订票起售时间的公告[官网]</t>
  </si>
  <si>
    <t>http://www.12306.cn/mormhweb/zxdt/201411/t20141126_2316.html</t>
  </si>
  <si>
    <t>12306-搜狗百科</t>
  </si>
  <si>
    <t>http://baike.sogou.com/v47316223.htm</t>
  </si>
  <si>
    <t>12306铁路客户服务中心-铁路客户服务中心</t>
  </si>
  <si>
    <t>http://www.12306.cn/mormhweb/tlkytst/</t>
  </si>
  <si>
    <t>12306的微信公众号</t>
  </si>
  <si>
    <t>http://weixin.sogou.com/websearch/web?openid=oIWsFt8ADjmpm50H7-kxtMCwsKfM&amp;sourceid=weixinvr&amp;rdt=1（访问不存在）</t>
  </si>
  <si>
    <t>12306铁路客户服务中心_www.12306.cn网站_12306网上订火车票</t>
  </si>
  <si>
    <t>http://www.12306.cc/</t>
  </si>
  <si>
    <t>安卓版铁路12306下载_搜狗应用[安全]</t>
  </si>
  <si>
    <t>http://as.sogou.com/detail?pid=-6087132986774887796&amp;cid=40&amp;docid=-6087132986774887796&amp;w=1900</t>
  </si>
  <si>
    <t>http://news.sogou.com/news?mode=1&amp;sort=0&amp;fixrank=1&amp;query=12306&amp;shid=zw</t>
  </si>
  <si>
    <t>12306网上订火车票官网_火车票网上订票_铁路订票官网12306</t>
  </si>
  <si>
    <t>http://www.tieyou.com/12306/</t>
  </si>
  <si>
    <t>12306火车票网上订票官网_[12306网上订火车票官网]</t>
  </si>
  <si>
    <t>http://12306.gaotie.cn/</t>
  </si>
  <si>
    <t>铁路客户服务中心[官网]</t>
  </si>
  <si>
    <t>车票预订|客运服务|铁路客户服务中心</t>
  </si>
  <si>
    <t>https://kyfw.12306.cn/otn/leftTicket/init</t>
  </si>
  <si>
    <t>全国列车时刻查询及在线预订_同程网</t>
  </si>
  <si>
    <t>http://www.ly.com/huochepiao/train?refid=43818986</t>
  </si>
  <si>
    <t>全国铁路统一电话订票号码-官方唯一电话订票渠道</t>
  </si>
  <si>
    <t>2015年火车票购票日历</t>
  </si>
  <si>
    <t>http://12306.360.cn/nb/index.html</t>
  </si>
  <si>
    <t>12306_好搜百科</t>
  </si>
  <si>
    <t>http://baike.haosou.com/doc/3261782-3436626.html</t>
  </si>
  <si>
    <t>余票查询|客运服务|铁路客户服务中心</t>
  </si>
  <si>
    <t>https://kyfw.12306.cn/otn/lcxxcx/init</t>
  </si>
  <si>
    <t>铁路客户服务中心</t>
  </si>
  <si>
    <t>12306网上订火车票_12306.cn</t>
  </si>
  <si>
    <t>http://www.huoche.net/12306/</t>
  </si>
  <si>
    <t>12306的最新相关消息</t>
  </si>
  <si>
    <t>http://news.haosou.com/ns?q=12306&amp;src=onebox</t>
  </si>
  <si>
    <t>Python下载|Python For Windows下载 2.7.9 官方安装版 - 新云软件…</t>
  </si>
  <si>
    <t>https://www.baidu.com/link?url=bkYTnbfTV8vcZwrEybT7hVSk_F3WQA_JmnJpfVXAYvbOo0bYlyogXcvf6_01KvtR&amp;ie=utf-8&amp;f=8&amp;tn=baidu&amp;wd=python2.7%E4%B8%8B%E8%BD%BD&amp;inputT=4117541</t>
  </si>
  <si>
    <t>Download Python | Python.org</t>
  </si>
  <si>
    <t>https://www.baidu.com/link?url=F7niIRWyiGaHQ-4a1O-xL9JTpXfCBoZ6lRNo0iFdoBLPzahLX1iZbrmQY-PF7yTY&amp;ie=utf-8&amp;f=8&amp;tn=baidu&amp;wd=python2.7%E4%B8%8B%E8%BD%BD&amp;inputT=4117541</t>
  </si>
  <si>
    <t>python 2.7下载 _全功能开发语言 - pc6下载站</t>
  </si>
  <si>
    <t>http://www.pc6.com/softview/SoftView_67665.html</t>
  </si>
  <si>
    <t>Python 2.7.3 官方安装版 功能强大而完善的通用型语言 ..._脚本之家</t>
  </si>
  <si>
    <t>https://www.baidu.com/link?url=JLUIi0U2hfLyZQnWJrkkVZipXGB-kGtWm4e4XRhOlcZbSUTxCApSHA2WBg_Fh_dc&amp;ie=utf-8&amp;f=8&amp;tn=baidu&amp;wd=python2.7%E4%B8%8B%E8%BD%BD&amp;inputT=4117541</t>
  </si>
  <si>
    <t>【Python】最新Python for Windows 2.7.32.7.3150-天空下载站</t>
  </si>
  <si>
    <t>http://www.skycn.com/soft/appid/10554.html</t>
  </si>
  <si>
    <t>python2.7.5 安装 - 下载频道 - CSDN.NET</t>
  </si>
  <si>
    <t>http://download.csdn.net/detail/u012073604/6244307</t>
  </si>
  <si>
    <t>CentOS yum 升级Python2.6 到 2.7_百度文库</t>
  </si>
  <si>
    <t>http://wenku.baidu.com/link?url=JPjh3th9J312Fq80b8Tk9Dn8siKgS8yRSIaEuMvfIGdUZbc1LJ63uRWSXBeuj1yXzhBvod4QIxFYpmxFypYqqKKnH3LzjBrkAFzM21X1WOy</t>
  </si>
  <si>
    <t>Welcome to Python.org</t>
  </si>
  <si>
    <t>https://www.python.org/</t>
  </si>
  <si>
    <t>Python 2.7.3 Release | Python.org</t>
  </si>
  <si>
    <t>https://www.python.org/download/releases/2.7.3/</t>
  </si>
  <si>
    <t>python-2.7.msi下载 _功能强大而完善的通用型语言 - pc6下载站</t>
  </si>
  <si>
    <t>1ap_RVhLTBpV61bPnmQ9WXZ4uci6mwDxA9HK5EubyCFkBIru4xOFjfoQ3iIuBEEMJ_jR4isFcEvenuoWv0lV3_&amp;</t>
  </si>
  <si>
    <t>Python 2.7下载_Python下载_Python 2.7</t>
  </si>
  <si>
    <t>http://xiexiejiao.cn/python/python-2-7-release-download.html</t>
  </si>
  <si>
    <t>Python下载|Python For Windows下载 2.7.9 官方安装版 - 新云软件下载</t>
  </si>
  <si>
    <t>http://www.newasp.net/soft/63733.html</t>
  </si>
  <si>
    <t>http://www.python.org/</t>
  </si>
  <si>
    <t>python2.7下载_搜狗问问（全部约3094条结果）</t>
  </si>
  <si>
    <t>http://wenwen.sogou.com/s/?sp=Spython2.7%E4%B8%8B%E8%BD%BD&amp;p=58331900</t>
  </si>
  <si>
    <t>python2.7相关下载 - 搜狗软件搜索</t>
  </si>
  <si>
    <t>http://xiazai.sogou.com/search?query=python2.7%E4%B8%8B%E8%BD%BD&amp;e=1959&amp;ie=utf8</t>
  </si>
  <si>
    <t>python 2.7官方下载|python For Windows官方V2.7.2绿色版免费下载|好…</t>
  </si>
  <si>
    <t>http://www.haote.com/xz/329504.html</t>
  </si>
  <si>
    <t>Python 2.7.3 官方安装版 功能强大而完善的通用型语言 下载-脚本之家</t>
  </si>
  <si>
    <t>http://www.jb51.net/softs/2293.html</t>
  </si>
  <si>
    <t>Python 2.7下载__百度软件中心</t>
  </si>
  <si>
    <t>http://rj.baidu.com/soft/detail/25282.html?ald</t>
  </si>
  <si>
    <t>Python 2.7.3 官方版 破解 - 谷普下载</t>
  </si>
  <si>
    <t>http://www.gpxz.com/soft/kaifa/biancheng/662188.html</t>
  </si>
  <si>
    <t>python2.7 - 下载频道 - CSDN.NET</t>
  </si>
  <si>
    <t>http://download.csdn.net/tag/python2.7</t>
  </si>
  <si>
    <t>Python下载|Python For Windows下载 2.7.9 官方安装版 - 新云...</t>
  </si>
  <si>
    <t>python 2.7下载 _全功能开发语言 - pc6下载站</t>
  </si>
  <si>
    <t>Download Python | Python.org</t>
  </si>
  <si>
    <t>https://www.python.org/downloads/</t>
  </si>
  <si>
    <t>【Python】最新Python for Windows 2.7.32.7.3150-天空下载站</t>
  </si>
  <si>
    <t>Python 2.7.3 官方安装版 功能强大而完善的通用型语言 下载-...</t>
  </si>
  <si>
    <t>Python 2.7 Release | Python.org</t>
  </si>
  <si>
    <t>https://www.python.org/download/releases/2.7/</t>
  </si>
  <si>
    <t>Python下载v3.4.0 官方最新版_功能强大而完善的通用型语言西西...</t>
  </si>
  <si>
    <t>http://www.cr173.com/soft/16395.html</t>
  </si>
  <si>
    <t>http://python.org/</t>
  </si>
  <si>
    <t>Python 2.7 正式版发布- 开源中国社区</t>
  </si>
  <si>
    <t>http://www.oschina.net/news/10295/Python-2-7-Final</t>
  </si>
  <si>
    <t>MySQLdb for python 2.7下载1.2.3 官方版_windows版西西软件下载</t>
  </si>
  <si>
    <t>http://www.cr173.com/soft/22957.html</t>
  </si>
  <si>
    <t>红高粱（第60集大结局)_更多剧集高清在线观看_百度视频</t>
  </si>
  <si>
    <t>http://v.baidu.com/tv_intro/?page=1&amp;id=21775</t>
  </si>
  <si>
    <t>红高粱分集剧情介绍_(第1~60集大结局)_电视猫</t>
  </si>
  <si>
    <t>http://www.tvmao.com/drama/NmInLh4=/episode</t>
  </si>
  <si>
    <t>《红高粱》虐心大结局_九儿为保众人同归于尽_娱乐_腾讯网</t>
  </si>
  <si>
    <t>http://ent.qq.com/a/20141117/020681.htm</t>
  </si>
  <si>
    <t>红高粱大结局是什么_百度知道</t>
  </si>
  <si>
    <t>http://zhidao.baidu.com/link?url=nhfIpB3vQXT2j_hU9XeaUk2_lUuuCMU2ntrA83ALMgc5AN1R2Ko2H3YvM7sdzug-0QYWiM5NZmpUPkFs4OCHkRyLs6eWV1ro4pX23vVS5I7</t>
  </si>
  <si>
    <t>红高粱吧_百度贴吧</t>
  </si>
  <si>
    <t>http://tieba.baidu.com/f?kw=%BA%EC%B8%DF%C1%BB&amp;fr=ala0</t>
  </si>
  <si>
    <t>《红高粱》昨晚大结局_网易新闻中心</t>
  </si>
  <si>
    <t>http://news.163.com/14/1118/00/AB9SMQUP00014AED.html</t>
  </si>
  <si>
    <t>红高粱大结局剧情,红高粱60剧情,红高粱大结局在线观看（全…_电视猫</t>
  </si>
  <si>
    <t>http://www.tvmao.com/drama/NmInLh4=/episode/section/60</t>
  </si>
  <si>
    <t>电视剧《红高粱》分集剧情介绍及大结局剧情介绍_万家…_万家热线</t>
  </si>
  <si>
    <t>http://365jia.cn/news/2014-10-28/84DC34E4A036CBDD_13.html</t>
  </si>
  <si>
    <t>《红高粱》48-50集 电视剧全集1-60集分集介绍大结局</t>
  </si>
  <si>
    <t>http://news.iqilu.com/xiezhen/20141113/2209732.shtml</t>
  </si>
  <si>
    <t>红高粱电视剧最后的大结局是什么红高粱大结局九儿余占鳌…乐…</t>
  </si>
  <si>
    <t>http://www.letv.com/ptv/vplay/21125396.html</t>
  </si>
  <si>
    <t>红高粱（全60集）在线观看-搜狗影视</t>
  </si>
  <si>
    <t>http://kan.sogou.com/player/180797378/#fr=0005-0016</t>
  </si>
  <si>
    <t>红高粱_分集剧情-电视猫</t>
  </si>
  <si>
    <t>红高粱 第60集-电视剧-高清正版在线观看-爱奇艺</t>
  </si>
  <si>
    <t>http://www.iqiyi.com/v_19rrnaeojs.html</t>
  </si>
  <si>
    <t>《红高粱》虐心大结局 九儿为保众人同归于尽_娱乐_腾讯网</t>
  </si>
  <si>
    <t>红高粱大结局的相关微信公众号文章</t>
  </si>
  <si>
    <t>http://weixin.sogou.com/weixin?query=%E7%BA%A2%E9%AB%98%E7%B2%B1%E5%A4%A7%E7%BB%93%E5%B1%80&amp;ie=utf8&amp;type=2&amp;sourceid=weixinvr</t>
  </si>
  <si>
    <t>红高粱 大结局_视频在线观看 - 56.com</t>
  </si>
  <si>
    <t>http://www.56.com/u65/v_MTMwMzg2Mzk4.html</t>
  </si>
  <si>
    <t>红高粱分集剧情介绍（1-60集）大结局-剧情吧</t>
  </si>
  <si>
    <t>http://www.juqingba.cn/zjuqing/38145.html</t>
  </si>
  <si>
    <t>《红高粱》大结局九儿之歌篇—在线播放—《《高粱红了》》—电视剧...</t>
  </si>
  <si>
    <t>http://v.youku.com/v_show/id_XODI3NTQ3Mjgw.html</t>
  </si>
  <si>
    <t>红高粱全集在线观看-QQ影视电视剧大全</t>
  </si>
  <si>
    <t>http://v.hao.qq.com/player/180796436/</t>
  </si>
  <si>
    <t>红高粱第58-60集剧情（大结局）-剧情吧</t>
  </si>
  <si>
    <t>http://www.juqingba.cn/zjuqing/38145_20.html</t>
  </si>
  <si>
    <t>红高粱(大结局)_高清在线观看</t>
  </si>
  <si>
    <t>http://www.letv.com/ptv/vplay/21144088.html</t>
  </si>
  <si>
    <t>红高粱60- 在线观看 - 乐视网</t>
  </si>
  <si>
    <t>红高粱大结局的最新相关消息</t>
  </si>
  <si>
    <t>http://news.haosou.com/ns?q=%E7%BA%A2%E9%AB%98%E7%B2%B1%E5%A4%A7%E7%BB%93%E5%B1%80&amp;src=onebox</t>
  </si>
  <si>
    <t>莫言小说红高粱的结局是什么_好搜问答</t>
  </si>
  <si>
    <t>http://wenda.haosou.com/q/1378654573063556?src=150</t>
  </si>
  <si>
    <t>《红高粱》大结局有变点燃红高粱,九儿歌悲壮-新闻频道-和讯...</t>
  </si>
  <si>
    <t>http://news.hexun.com/2014-11-13/170354112.html</t>
  </si>
  <si>
    <t>红高粱1-50集剧情、结局大曝光 大结局:九儿将粮食藏在祖坟【...</t>
  </si>
  <si>
    <t>http://hb.people.com.cn/n/2014/1103/c192237-22788302-4.html</t>
  </si>
  <si>
    <t>《红高粱》48-50集 电视剧全集1-60集分集介绍大结局 _花边写...</t>
  </si>
  <si>
    <t>水煮肉的做法　豆果美食</t>
  </si>
  <si>
    <t>http://www.douguo.com/cookbook/83652.html</t>
  </si>
  <si>
    <t>水煮肉的做法　美食杰</t>
  </si>
  <si>
    <t>http://www.meishij.net/zuofa/shuizhurou_3.html</t>
  </si>
  <si>
    <t>水煮肉的做法　美食天下</t>
  </si>
  <si>
    <t>http://home.meishichina.com/recipe-26716.html</t>
  </si>
  <si>
    <t>水煮肉的做法　好豆网</t>
  </si>
  <si>
    <t>http://www.haodou.com/recipe/62351</t>
  </si>
  <si>
    <t>水煮肉片的做法|怎么做|家常做法_下厨房</t>
  </si>
  <si>
    <t>http://www.xiachufang.com/recipe/185348/</t>
  </si>
  <si>
    <t>【图文】水煮肉的做法大全,怎么做如何做好吃_水煮肉的..._美食天下</t>
  </si>
  <si>
    <t>水煮肉的家常做法【组图】</t>
  </si>
  <si>
    <t>http://jingyan.baidu.com/article/574c5219e9d4ce6c8d9dc186.html</t>
  </si>
  <si>
    <t>水煮肉做法的最新相关信息</t>
  </si>
  <si>
    <t>http://www.baidu.com/s?tn=baidurt&amp;rtt=1&amp;bsst=1&amp;wd=%CB%AE%D6%F3%C8%E2%D7%F6%B7%A8&amp;origin=ps</t>
  </si>
  <si>
    <t>水煮肉片的做法,水煮肉片怎么做好吃,水煮肉片的家常做法_..._好豆网</t>
  </si>
  <si>
    <t>http://www.haodou.com/recipe/340697</t>
  </si>
  <si>
    <t>水煮肉片的做法_家常水煮肉片的做法【图】水煮肉片的家常..._美食杰</t>
  </si>
  <si>
    <t>水煮肉的做法_香哈网</t>
  </si>
  <si>
    <t>http://www.xiangha.com/caipu/11245997.html</t>
  </si>
  <si>
    <t>水煮肉的做法_水煮肉的家常做法_正宗水煮肉怎么做好吃-美妈三餐</t>
  </si>
  <si>
    <t>http://www.youban.com/food-1539.html</t>
  </si>
  <si>
    <t>正宗水煮肉片的做法_正宗水煮肉片怎么做_正宗水煮肉片的家常做法_...</t>
  </si>
  <si>
    <t>http://www.xinshipu.com/%E6%AD%A3%E5%AE%97%E6%B0%B4%E7%85%AE%E8%82%89%E7%89%87-73264.htm</t>
  </si>
  <si>
    <t>水煮肉片的做法_水煮肉片怎么做_水煮肉片的家常做法【图文】_家常...</t>
  </si>
  <si>
    <t>http://www.ttmeishi.com/CaiPu/bf65a628dceee4be.htm</t>
  </si>
  <si>
    <t>【图文】水煮肉片的做法大全,怎么做如何做好吃_水煮肉片的家常做...</t>
  </si>
  <si>
    <t>http://home.meishichina.com/recipe-9932.html</t>
  </si>
  <si>
    <t>水煮肉做法的相关微信公众号文章</t>
  </si>
  <si>
    <t>http://weixin.sogou.com/weixin?query=%E6%B0%B4%E7%85%AE%E8%82%89%E5%81%9A%E6%B3%95&amp;ie=utf8&amp;type=2&amp;sourceid=weixinvr</t>
  </si>
  <si>
    <t>【图文】水煮肉的做法大全,怎么做如何做好吃_水煮肉的家常做法视...</t>
  </si>
  <si>
    <t>水煮肉片的做法_【图解】水煮肉片怎么做好吃_红豆_家常做法大全_...</t>
  </si>
  <si>
    <t>http://www.douguo.com/cookbook/201868.html</t>
  </si>
  <si>
    <t>水煮肉片的做法_家常水煮肉片的做法【图】水煮肉片的家常做法大全...</t>
  </si>
  <si>
    <t>http://www.meishij.net/china-food/caixi/chuancai/671.html</t>
  </si>
  <si>
    <t>水煮肉的做法_百度经验</t>
  </si>
  <si>
    <t>水煮肉的做法【图解】水煮肉怎么做好吃_香哈网</t>
  </si>
  <si>
    <t>http://www.xiangha.com/caipu/11245997.html?s=360pc_title_150328</t>
  </si>
  <si>
    <t>【图文】水煮肉的做法大全,怎么做如何做好吃_水煮肉的家常做...</t>
  </si>
  <si>
    <t>水煮肉的做法大全_水煮肉的家常做法 - 菜谱 - 香哈网</t>
  </si>
  <si>
    <t>【图】水煮肉的做法_水煮肉怎么做、如何做-贝太菜谱库</t>
  </si>
  <si>
    <t>http://www.beitaichufang.com/recipe/15070/</t>
  </si>
  <si>
    <t>水煮肉丝的做法,水煮肉丝怎么做好吃,水煮肉丝的家常做法_芷…</t>
  </si>
  <si>
    <t>水煮肉的做法_好搜问答</t>
  </si>
  <si>
    <t>http://wenda.haosou.com/q/1353320883127928?src=150</t>
  </si>
  <si>
    <t>水煮肉的做法_【图解】水煮肉怎么做好吃_YOYO食色空间_家常…</t>
  </si>
  <si>
    <t>水煮肉片的做法_【图解】水煮肉片怎么做好吃_红豆_家常做法...</t>
  </si>
  <si>
    <t>家常菜水煮肉片的做法_好搜问答</t>
  </si>
  <si>
    <t>http://wenda.haosou.com/q/1378238266060324</t>
  </si>
  <si>
    <t>搜索引擎</t>
  </si>
  <si>
    <t>关键词</t>
  </si>
  <si>
    <t>MAP</t>
  </si>
  <si>
    <t>MRR</t>
  </si>
  <si>
    <t>P@10</t>
  </si>
  <si>
    <t>综合MAP</t>
  </si>
  <si>
    <t>综合MRR</t>
  </si>
  <si>
    <t>综合P@10</t>
  </si>
  <si>
    <t>清华大学</t>
  </si>
  <si>
    <t>Python2.7 下载</t>
  </si>
  <si>
    <t>红高粱大结局</t>
  </si>
  <si>
    <t>水煮肉做法</t>
  </si>
  <si>
    <t>汪涵救场</t>
  </si>
  <si>
    <t>减肥</t>
  </si>
  <si>
    <t>房贷新政</t>
  </si>
  <si>
    <t>失语症</t>
  </si>
  <si>
    <t>lovable</t>
  </si>
  <si>
    <t>百度</t>
  </si>
  <si>
    <t>搜狗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</si>
</sst>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indexed="8"/>
      <name val="宋体"/>
      <charset val="134"/>
    </font>
    <font>
      <sz val="11"/>
      <name val="宋体"/>
      <charset val="134"/>
    </font>
    <font>
      <u/>
      <sz val="11"/>
      <color indexed="12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1"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1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1" applyFont="1" applyAlignment="1"/>
    <xf numFmtId="0" fontId="1" fillId="0" borderId="0" xfId="1" applyFont="1" applyAlignment="1">
      <alignment horizontal="left" vertical="center"/>
    </xf>
    <xf numFmtId="0" fontId="1" fillId="0" borderId="0" xfId="1" applyFont="1" applyAlignment="1">
      <alignment horizontal="left" vertical="center" wrapText="1"/>
    </xf>
    <xf numFmtId="0" fontId="1" fillId="0" borderId="0" xfId="0" applyFont="1" applyAlignment="1"/>
    <xf numFmtId="49" fontId="1" fillId="0" borderId="0" xfId="1" applyNumberFormat="1" applyFont="1" applyAlignment="1">
      <alignment horizontal="left"/>
    </xf>
    <xf numFmtId="49" fontId="1" fillId="0" borderId="0" xfId="1" applyNumberFormat="1" applyFont="1" applyAlignment="1"/>
    <xf numFmtId="49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left"/>
    </xf>
    <xf numFmtId="0" fontId="4" fillId="0" borderId="0" xfId="1" applyFont="1" applyAlignment="1">
      <alignment vertical="center" wrapText="1"/>
    </xf>
    <xf numFmtId="0" fontId="4" fillId="0" borderId="0" xfId="1" applyFont="1" applyAlignment="1"/>
    <xf numFmtId="0" fontId="4" fillId="0" borderId="0" xfId="1" applyFont="1" applyAlignment="1">
      <alignment horizontal="left" vertical="center" wrapText="1"/>
    </xf>
    <xf numFmtId="0" fontId="1" fillId="0" borderId="0" xfId="1" applyFont="1" applyAlignment="1">
      <alignment horizontal="left"/>
    </xf>
    <xf numFmtId="49" fontId="4" fillId="0" borderId="0" xfId="1" applyNumberFormat="1" applyFont="1" applyAlignment="1">
      <alignment horizontal="left"/>
    </xf>
    <xf numFmtId="49" fontId="4" fillId="0" borderId="0" xfId="0" applyNumberFormat="1" applyFont="1" applyAlignment="1"/>
    <xf numFmtId="49" fontId="4" fillId="0" borderId="0" xfId="1" applyNumberFormat="1" applyFont="1" applyAlignment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z.tsinghua.edu.cn/" TargetMode="External"/><Relationship Id="rId3" Type="http://schemas.openxmlformats.org/officeDocument/2006/relationships/hyperlink" Target="http://gkcx.eol.cn/schoolhtm/schoolTemple/school140.htm?furl=sogou" TargetMode="External"/><Relationship Id="rId7" Type="http://schemas.openxmlformats.org/officeDocument/2006/relationships/hyperlink" Target="http://www.tsinghua.edu.cn/publish/newthu/index.html" TargetMode="External"/><Relationship Id="rId2" Type="http://schemas.openxmlformats.org/officeDocument/2006/relationships/hyperlink" Target="http://weixin.sogou.com/websearch/web?openid=oIWsFtxMEZETorJ8KRToXjliMyP4&amp;sourceid=weixinvr&amp;rdt=1&#65288;&#24744;&#35775;&#38382;&#30340;&#39029;&#38754;&#19981;&#23384;&#22312;&#65289;" TargetMode="External"/><Relationship Id="rId1" Type="http://schemas.openxmlformats.org/officeDocument/2006/relationships/hyperlink" Target="http://baike.baidu.com/link?url=UdJqLq7_CPX_ow9Gk2vG3QAF4Y45oj3_13wjGGoU7Gl06UP01hbD6eLEARYhd6nmg3qiAy4WnYnd7MJTH5vXz_" TargetMode="External"/><Relationship Id="rId6" Type="http://schemas.openxmlformats.org/officeDocument/2006/relationships/hyperlink" Target="http://weixin.sogou.com/websearch/web?query=%E6%B8%85%E5%8D%8E%E5%A4%A7%E5%AD%A6&amp;ie=utf8&amp;type=2&amp;sourceid=weixinvr&amp;rdt=1&#65288;&#24744;&#35775;&#38382;&#30340;&#39029;&#38754;&#19981;&#23384;&#22312;&#65289;" TargetMode="External"/><Relationship Id="rId5" Type="http://schemas.openxmlformats.org/officeDocument/2006/relationships/hyperlink" Target="http://edu.sina.com.cn/kaoyan/2013-03-05/1439373008.shtml" TargetMode="External"/><Relationship Id="rId4" Type="http://schemas.openxmlformats.org/officeDocument/2006/relationships/hyperlink" Target="http://map.sogou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ieyou.com/zhuanti_12306fangpiao.html" TargetMode="External"/><Relationship Id="rId2" Type="http://schemas.openxmlformats.org/officeDocument/2006/relationships/hyperlink" Target="http://www.12306.cc/" TargetMode="External"/><Relationship Id="rId1" Type="http://schemas.openxmlformats.org/officeDocument/2006/relationships/hyperlink" Target="http://weixin.sogou.com/websearch/web?openid=oIWsFt8ADjmpm50H7-kxtMCwsKfM&amp;sourceid=weixinvr&amp;rdt=1&#65288;&#35775;&#38382;&#19981;&#23384;&#22312;&#65289;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ython.org/" TargetMode="External"/><Relationship Id="rId18" Type="http://schemas.openxmlformats.org/officeDocument/2006/relationships/hyperlink" Target="http://rj.baidu.com/soft/detail/25282.html?ald" TargetMode="External"/><Relationship Id="rId26" Type="http://schemas.openxmlformats.org/officeDocument/2006/relationships/hyperlink" Target="http://www.cr173.com/soft/16395.html" TargetMode="External"/><Relationship Id="rId21" Type="http://schemas.openxmlformats.org/officeDocument/2006/relationships/hyperlink" Target="http://www.pc6.com/softview/SoftView_67665.html" TargetMode="External"/><Relationship Id="rId34" Type="http://schemas.openxmlformats.org/officeDocument/2006/relationships/hyperlink" Target="http://www.oschina.net/news/10295/Python-2-7-Final" TargetMode="External"/><Relationship Id="rId7" Type="http://schemas.openxmlformats.org/officeDocument/2006/relationships/hyperlink" Target="http://www.baidu.com/link?url=JPjh3th9J312Fq80b8Tk9Dn8siKgS8yRSIaEuMvfIGdUZbc1LJ63uRWSXBeuj1yXzhBvod4QIxFYpmxFypYqqKKnH3LzjBrkAFzM21X1WOy" TargetMode="External"/><Relationship Id="rId12" Type="http://schemas.openxmlformats.org/officeDocument/2006/relationships/hyperlink" Target="http://www.newasp.net/soft/63733.html" TargetMode="External"/><Relationship Id="rId17" Type="http://schemas.openxmlformats.org/officeDocument/2006/relationships/hyperlink" Target="http://www.jb51.net/softs/2293.html" TargetMode="External"/><Relationship Id="rId25" Type="http://schemas.openxmlformats.org/officeDocument/2006/relationships/hyperlink" Target="https://www.python.org/download/releases/2.7/" TargetMode="External"/><Relationship Id="rId33" Type="http://schemas.openxmlformats.org/officeDocument/2006/relationships/hyperlink" Target="https://www.python.org/download/releases/2.7/" TargetMode="External"/><Relationship Id="rId38" Type="http://schemas.openxmlformats.org/officeDocument/2006/relationships/hyperlink" Target="https://www.python.org/download/releases/2.7.3/" TargetMode="External"/><Relationship Id="rId2" Type="http://schemas.openxmlformats.org/officeDocument/2006/relationships/hyperlink" Target="http://www.baidu.com/link?url=F7niIRWyiGaHQ-4a1O-xL9JTpXfCBoZ6lRNo0iFdoBLPzahLX1iZbrmQY-PF7yTY" TargetMode="External"/><Relationship Id="rId16" Type="http://schemas.openxmlformats.org/officeDocument/2006/relationships/hyperlink" Target="http://www.haote.com/xz/329504.html" TargetMode="External"/><Relationship Id="rId20" Type="http://schemas.openxmlformats.org/officeDocument/2006/relationships/hyperlink" Target="http://download.csdn.net/tag/python2.7" TargetMode="External"/><Relationship Id="rId29" Type="http://schemas.openxmlformats.org/officeDocument/2006/relationships/hyperlink" Target="http://www.cr173.com/soft/22957.html" TargetMode="External"/><Relationship Id="rId1" Type="http://schemas.openxmlformats.org/officeDocument/2006/relationships/hyperlink" Target="http://www.baidu.com/link?url=bkYTnbfTV8vcZwrEybT7hVSk_F3WQA_JmnJpfVXAYvbOo0bYlyogXcvf6_01KvtR" TargetMode="External"/><Relationship Id="rId6" Type="http://schemas.openxmlformats.org/officeDocument/2006/relationships/hyperlink" Target="http://www.baidu.com/link?url=eZ7_KvZnNLXqRS6sDaDsncyqJd1fLPEE2DhjgW6S5Zh_snQteNr0t5kP5ai0yHmkUKYtSJ8BGHqaknTX5If59q" TargetMode="External"/><Relationship Id="rId11" Type="http://schemas.openxmlformats.org/officeDocument/2006/relationships/hyperlink" Target="http://xiexiejiao.cn/python/python-2-7-release-download.html" TargetMode="External"/><Relationship Id="rId24" Type="http://schemas.openxmlformats.org/officeDocument/2006/relationships/hyperlink" Target="http://www.jb51.net/softs/2293.html" TargetMode="External"/><Relationship Id="rId32" Type="http://schemas.openxmlformats.org/officeDocument/2006/relationships/hyperlink" Target="http://www.jb51.net/softs/2293.html" TargetMode="External"/><Relationship Id="rId37" Type="http://schemas.openxmlformats.org/officeDocument/2006/relationships/hyperlink" Target="https://www.baidu.com/link?url=F7niIRWyiGaHQ-4a1O-xL9JTpXfCBoZ6lRNo0iFdoBLPzahLX1iZbrmQY-PF7yTY&amp;ie=utf-8&amp;f=8&amp;tn=baidu&amp;wd=python2.7%E4%B8%8B%E8%BD%BD&amp;inputT=4117541" TargetMode="External"/><Relationship Id="rId5" Type="http://schemas.openxmlformats.org/officeDocument/2006/relationships/hyperlink" Target="http://www.baidu.com/link?url=QdjaWAAccv2OltByJlzDgPMdokmtzIMWKoJsO9b4W50sbTHmLKdia2AVwKpawh117WtdRoBG9wU-ThalsJziqq" TargetMode="External"/><Relationship Id="rId15" Type="http://schemas.openxmlformats.org/officeDocument/2006/relationships/hyperlink" Target="http://xiazai.sogou.com/search?query=python2.7%E4%B8%8B%E8%BD%BD&amp;e=1959&amp;ie=utf8" TargetMode="External"/><Relationship Id="rId23" Type="http://schemas.openxmlformats.org/officeDocument/2006/relationships/hyperlink" Target="http://www.skycn.com/soft/appid/10554.html" TargetMode="External"/><Relationship Id="rId28" Type="http://schemas.openxmlformats.org/officeDocument/2006/relationships/hyperlink" Target="http://www.oschina.net/news/10295/Python-2-7-Final" TargetMode="External"/><Relationship Id="rId36" Type="http://schemas.openxmlformats.org/officeDocument/2006/relationships/hyperlink" Target="http://www.python.org/" TargetMode="External"/><Relationship Id="rId10" Type="http://schemas.openxmlformats.org/officeDocument/2006/relationships/hyperlink" Target="http://www.baidu.com/link?url=1ap_RVhLTBpV61bPnmQ9WXZ4uci6mwDxA9HK5EubyCFkBIru4xOFjfoQ3iIuBEEMJ_jR4isFcEvenuoWv0lV3_" TargetMode="External"/><Relationship Id="rId19" Type="http://schemas.openxmlformats.org/officeDocument/2006/relationships/hyperlink" Target="http://www.gpxz.com/soft/kaifa/biancheng/662188.html" TargetMode="External"/><Relationship Id="rId31" Type="http://schemas.openxmlformats.org/officeDocument/2006/relationships/hyperlink" Target="http://www.skycn.com/soft/appid/10554.html" TargetMode="External"/><Relationship Id="rId4" Type="http://schemas.openxmlformats.org/officeDocument/2006/relationships/hyperlink" Target="http://www.baidu.com/link?url=JLUIi0U2hfLyZQnWJrkkVZipXGB-kGtWm4e4XRhOlcZbSUTxCApSHA2WBg_Fh_dc" TargetMode="External"/><Relationship Id="rId9" Type="http://schemas.openxmlformats.org/officeDocument/2006/relationships/hyperlink" Target="http://www.baidu.com/link?url=DTd1nzbsbVcbVac_r9dj1Goav-BBeL_N8qTHgLbzqK-8bHl9qQXBIuvfmP97JVhdTv2R9YItGxLid7A1Wjdg-a" TargetMode="External"/><Relationship Id="rId14" Type="http://schemas.openxmlformats.org/officeDocument/2006/relationships/hyperlink" Target="http://wenwen.sogou.com/s/?sp=Spython2.7%E4%B8%8B%E8%BD%BD&amp;p=58331900" TargetMode="External"/><Relationship Id="rId22" Type="http://schemas.openxmlformats.org/officeDocument/2006/relationships/hyperlink" Target="https://www.python.org/downloads/" TargetMode="External"/><Relationship Id="rId27" Type="http://schemas.openxmlformats.org/officeDocument/2006/relationships/hyperlink" Target="http://python.org/" TargetMode="External"/><Relationship Id="rId30" Type="http://schemas.openxmlformats.org/officeDocument/2006/relationships/hyperlink" Target="http://www.newasp.net/soft/63733.html" TargetMode="External"/><Relationship Id="rId35" Type="http://schemas.openxmlformats.org/officeDocument/2006/relationships/hyperlink" Target="http://www.newasp.net/soft/63733.html" TargetMode="External"/><Relationship Id="rId8" Type="http://schemas.openxmlformats.org/officeDocument/2006/relationships/hyperlink" Target="http://www.baidu.com/link?url=6KxWO_BdBzKnRVRbC55waXeT5fw9yi-iw3dNMed0pNC" TargetMode="External"/><Relationship Id="rId3" Type="http://schemas.openxmlformats.org/officeDocument/2006/relationships/hyperlink" Target="http://www.baidu.com/link?url=oeEFFZMV-ItgzTnvSAg-FuFtWUUx3-IbRR90o6_RTA7h2U6e4wb06tszRJLMECYO1aTYFL3npA0KuWbXMFPD8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qingba.cn/zjuqing/38145_20.html" TargetMode="External"/><Relationship Id="rId13" Type="http://schemas.openxmlformats.org/officeDocument/2006/relationships/hyperlink" Target="http://news.haosou.com/ns?q=%e7%ba%a2%e9%ab%98%e7%b2%b1%e5%a4%a7%e7%bb%93%e5%b1%80&amp;src=onebox" TargetMode="External"/><Relationship Id="rId18" Type="http://schemas.openxmlformats.org/officeDocument/2006/relationships/hyperlink" Target="http://news.iqilu.com/xiezhen/20141113/2209732.shtml" TargetMode="External"/><Relationship Id="rId3" Type="http://schemas.openxmlformats.org/officeDocument/2006/relationships/hyperlink" Target="http://weixin.sogou.com/" TargetMode="External"/><Relationship Id="rId7" Type="http://schemas.openxmlformats.org/officeDocument/2006/relationships/hyperlink" Target="http://v.hao.qq.com/player/180796436/" TargetMode="External"/><Relationship Id="rId12" Type="http://schemas.openxmlformats.org/officeDocument/2006/relationships/hyperlink" Target="http://news.163.com/14/1118/00/AB9SMQUP00014AED.html" TargetMode="External"/><Relationship Id="rId17" Type="http://schemas.openxmlformats.org/officeDocument/2006/relationships/hyperlink" Target="http://ent.qq.com/a/20141117/020681.htm" TargetMode="External"/><Relationship Id="rId2" Type="http://schemas.openxmlformats.org/officeDocument/2006/relationships/hyperlink" Target="http://ent.qq.com/a/20141117/020681.htm" TargetMode="External"/><Relationship Id="rId16" Type="http://schemas.openxmlformats.org/officeDocument/2006/relationships/hyperlink" Target="http://hb.people.com.cn/n/2014/1103/c192237-22788302-4.html" TargetMode="External"/><Relationship Id="rId20" Type="http://schemas.openxmlformats.org/officeDocument/2006/relationships/hyperlink" Target="http://wenda.haosou.com/q/1378654573063556?src=150" TargetMode="External"/><Relationship Id="rId1" Type="http://schemas.openxmlformats.org/officeDocument/2006/relationships/hyperlink" Target="http://www.iqiyi.com/v_19rrnaeojs.html" TargetMode="External"/><Relationship Id="rId6" Type="http://schemas.openxmlformats.org/officeDocument/2006/relationships/hyperlink" Target="http://v.youku.com/v_show/id_XODI3NTQ3Mjgw.html" TargetMode="External"/><Relationship Id="rId11" Type="http://schemas.openxmlformats.org/officeDocument/2006/relationships/hyperlink" Target="http://www.iqiyi.com/v_19rrnaeojs.html" TargetMode="External"/><Relationship Id="rId5" Type="http://schemas.openxmlformats.org/officeDocument/2006/relationships/hyperlink" Target="http://www.juqingba.cn/zjuqing/38145.html" TargetMode="External"/><Relationship Id="rId15" Type="http://schemas.openxmlformats.org/officeDocument/2006/relationships/hyperlink" Target="http://news.hexun.com/2014-11-13/170354112.html" TargetMode="External"/><Relationship Id="rId10" Type="http://schemas.openxmlformats.org/officeDocument/2006/relationships/hyperlink" Target="http://www.letv.com/ptv/vplay/21144088.html" TargetMode="External"/><Relationship Id="rId19" Type="http://schemas.openxmlformats.org/officeDocument/2006/relationships/hyperlink" Target="http://www.tvmao.com/drama/NmInLh4=/episode" TargetMode="External"/><Relationship Id="rId4" Type="http://schemas.openxmlformats.org/officeDocument/2006/relationships/hyperlink" Target="http://www.56.com/u65/v_MTMwMzg2Mzk4.html" TargetMode="External"/><Relationship Id="rId9" Type="http://schemas.openxmlformats.org/officeDocument/2006/relationships/hyperlink" Target="http://www.letv.com/ptv/vplay/21144088.html" TargetMode="External"/><Relationship Id="rId14" Type="http://schemas.openxmlformats.org/officeDocument/2006/relationships/hyperlink" Target="http://wenda.haosou.com/q/1378654573063556?src=150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idu.com/link?url=r01770l_-iDAmKJRk_xNz9Mt2tLfnUD67SBgDRCa1ycKC1-D2tFMkSKupO3gEJQi" TargetMode="External"/><Relationship Id="rId18" Type="http://schemas.openxmlformats.org/officeDocument/2006/relationships/hyperlink" Target="http://www.baidu.com/link?url=3O8L5K7ODRRDhwyHjDgWloUPDrACRIu9_aFJFxipLwP_T4E1XbPZW4bKntOO5D8xZkCb1d3GL-Yv66Tfd9aMfK" TargetMode="External"/><Relationship Id="rId26" Type="http://schemas.openxmlformats.org/officeDocument/2006/relationships/hyperlink" Target="http://www.xinshipu.com/%E6%AD%A3%E5%AE%97%E6%B0%B4%E7%85%AE%E8%82%89%E7%89%87-73264.htm" TargetMode="External"/><Relationship Id="rId21" Type="http://schemas.openxmlformats.org/officeDocument/2006/relationships/hyperlink" Target="http://home.meishichina.com/recipe-26716.html" TargetMode="External"/><Relationship Id="rId34" Type="http://schemas.openxmlformats.org/officeDocument/2006/relationships/hyperlink" Target="http://www.baidu.com/link?url=lWR40VZgMvrHoGNHueTlGMraX4bF1GTbDTNnJVpGX3w3k27sVlzcKaKVwdxXMJ65_vUTx6a4olvDN3Dk0xPbI_" TargetMode="External"/><Relationship Id="rId7" Type="http://schemas.openxmlformats.org/officeDocument/2006/relationships/hyperlink" Target="http://weixin.sogou.com/" TargetMode="External"/><Relationship Id="rId12" Type="http://schemas.openxmlformats.org/officeDocument/2006/relationships/hyperlink" Target="http://www.baidu.com/link?url=69HZREyux09_LOhGHPfZFdpJk8CwEurYxPWLPDEXIcoGHYGZWrtI2ehL88IUZelfFOIJtTOUAVS2LoxpRr7e-q" TargetMode="External"/><Relationship Id="rId17" Type="http://schemas.openxmlformats.org/officeDocument/2006/relationships/hyperlink" Target="http://www.baidu.com/link?url=R7l9Uncq3WEtnZEDE7uaVOWY0YDxkOU1QA2tZmUZlhcKqdtltfR6Z7DKXvkKYFxCjJFZ0E0ZWdrxwpKRtNkYF_" TargetMode="External"/><Relationship Id="rId25" Type="http://schemas.openxmlformats.org/officeDocument/2006/relationships/hyperlink" Target="http://www.ttmeishi.com/CaiPu/bf65a628dceee4be.htm" TargetMode="External"/><Relationship Id="rId33" Type="http://schemas.openxmlformats.org/officeDocument/2006/relationships/hyperlink" Target="http://www.baidu.com/link?url=3O8L5K7ODRRDhwyHjDgWlgjlr28yzsFKWrG9gKM-wpECXOJyhJ1JWCgieQdhKMCPrVIa_AIvJ_dUJ8mZSanffVs2LkkUcNonhfSKgOCDVsO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www.xiangha.com/caipu/11245997.html" TargetMode="External"/><Relationship Id="rId16" Type="http://schemas.openxmlformats.org/officeDocument/2006/relationships/hyperlink" Target="http://www.baidu.com/link?url=lWR40VZgMvrHoGNHueTlGMraX4bF1GTbDTNnJVpGX3w3k27sVlzcKaKVwdxXMJ65_vUTx6a4olvDN3Dk0xPbI_" TargetMode="External"/><Relationship Id="rId20" Type="http://schemas.openxmlformats.org/officeDocument/2006/relationships/hyperlink" Target="http://www.baidu.com/link?url=uFmiQkMFSRswvuC_XnUmm9n5ErMgOs30CBshkn3hIWei84CsMulKjnlB5cfxCfir" TargetMode="External"/><Relationship Id="rId29" Type="http://schemas.openxmlformats.org/officeDocument/2006/relationships/hyperlink" Target="http://wenda.haosou.com/q/1378238266060324" TargetMode="External"/><Relationship Id="rId1" Type="http://schemas.openxmlformats.org/officeDocument/2006/relationships/hyperlink" Target="http://www.baidu.com/link?url=HUXRMmmJCnBrKFkenK85dkyNSyCS-9pR8_Kzr2cr42_DScD9JCni3sboAHgMyr__MOqbQEvs1ipvb_n-CK-XMa" TargetMode="External"/><Relationship Id="rId6" Type="http://schemas.openxmlformats.org/officeDocument/2006/relationships/hyperlink" Target="http://home.meishichina.com/recipe-9932.html" TargetMode="External"/><Relationship Id="rId11" Type="http://schemas.openxmlformats.org/officeDocument/2006/relationships/hyperlink" Target="http://jingyan.baidu.com/article/574c5219e9d4ce6c8d9dc186.html" TargetMode="External"/><Relationship Id="rId24" Type="http://schemas.openxmlformats.org/officeDocument/2006/relationships/hyperlink" Target="http://www.youban.com/food-1539.html" TargetMode="External"/><Relationship Id="rId32" Type="http://schemas.openxmlformats.org/officeDocument/2006/relationships/hyperlink" Target="http://www.baidu.com/link?url=4wLsawioH-0Fgmr1xHWLzro0EI7fNnXkwFs0dG9eY-hqHSLyGqyNYe9Xlm4qfjwMZ4nmlQ6hlO9euQQXYJE0ODRQzIce2EA7Mn0NB2U7ivcrtyI9HgnANjjQuvkFsR-hfdUU49cmrfn7vJWq_Ka4Cq" TargetMode="External"/><Relationship Id="rId37" Type="http://schemas.openxmlformats.org/officeDocument/2006/relationships/hyperlink" Target="http://www.baidu.com/link?url=AEsToWre1JyK-aOnytDtM1oYHBwKY3y-BN8-Xvi1E_VnCGbTmbcQFdvAYBbOR7et3qtSUV7HWew9HtINUdrHia" TargetMode="External"/><Relationship Id="rId5" Type="http://schemas.openxmlformats.org/officeDocument/2006/relationships/hyperlink" Target="http://www.ttmeishi.com/CaiPu/bf65a628dceee4be.htm" TargetMode="External"/><Relationship Id="rId15" Type="http://schemas.openxmlformats.org/officeDocument/2006/relationships/hyperlink" Target="http://www.baidu.com/link?url=3O8L5K7ODRRDhwyHjDgWlgjlr28yzsFKWrG9gKM-wpECXOJyhJ1JWCgieQdhKMCPrVIa_AIvJ_dUJ8mZSanffVs2LkkUcNonhfSKgOCDVsO" TargetMode="External"/><Relationship Id="rId23" Type="http://schemas.openxmlformats.org/officeDocument/2006/relationships/hyperlink" Target="http://www.xiangha.com/caipu/11245997.html" TargetMode="External"/><Relationship Id="rId28" Type="http://schemas.openxmlformats.org/officeDocument/2006/relationships/hyperlink" Target="http://jingyan.baidu.com/article/574c5219e9d4ce6c8d9dc186.html" TargetMode="External"/><Relationship Id="rId36" Type="http://schemas.openxmlformats.org/officeDocument/2006/relationships/hyperlink" Target="http://www.baidu.com/link?url=3O8L5K7ODRRDhwyHjDgWloUPDrACRIu9_aFJFxipLwP_T4E1XbPZW4bKntOO5D8xZkCb1d3GL-Yv66Tfd9aMfK" TargetMode="External"/><Relationship Id="rId10" Type="http://schemas.openxmlformats.org/officeDocument/2006/relationships/hyperlink" Target="http://www.meishij.net/china-food/caixi/chuancai/671.html" TargetMode="External"/><Relationship Id="rId19" Type="http://schemas.openxmlformats.org/officeDocument/2006/relationships/hyperlink" Target="http://www.baidu.com/link?url=AEsToWre1JyK-aOnytDtM1oYHBwKY3y-BN8-Xvi1E_VnCGbTmbcQFdvAYBbOR7et3qtSUV7HWew9HtINUdrHia" TargetMode="External"/><Relationship Id="rId31" Type="http://schemas.openxmlformats.org/officeDocument/2006/relationships/hyperlink" Target="http://www.baidu.com/link?url=r01770l_-iDAmKJRk_xNz9Mt2tLfnUD67SBgDRCa1ycKC1-D2tFMkSKupO3gEJQi" TargetMode="External"/><Relationship Id="rId4" Type="http://schemas.openxmlformats.org/officeDocument/2006/relationships/hyperlink" Target="http://www.xinshipu.com/%E6%AD%A3%E5%AE%97%E6%B0%B4%E7%85%AE%E8%82%89%E7%89%87-73264.htm" TargetMode="External"/><Relationship Id="rId9" Type="http://schemas.openxmlformats.org/officeDocument/2006/relationships/hyperlink" Target="http://www.douguo.com/cookbook/201868.html" TargetMode="External"/><Relationship Id="rId14" Type="http://schemas.openxmlformats.org/officeDocument/2006/relationships/hyperlink" Target="http://www.baidu.com/link?url=4wLsawioH-0Fgmr1xHWLzro0EI7fNnXkwFs0dG9eY-hqHSLyGqyNYe9Xlm4qfjwMZ4nmlQ6hlO9euQQXYJE0ODRQzIce2EA7Mn0NB2U7ivcrtyI9HgnANjjQuvkFsR-hfdUU49cmrfn7vJWq_Ka4Cq" TargetMode="External"/><Relationship Id="rId22" Type="http://schemas.openxmlformats.org/officeDocument/2006/relationships/hyperlink" Target="http://www.baidu.com/s?tn=baidurt&amp;rtt=1&amp;bsst=1&amp;wd=%CB%AE%D6%F3%C8%E2%D7%F6%B7%A8&amp;origin=ps" TargetMode="External"/><Relationship Id="rId27" Type="http://schemas.openxmlformats.org/officeDocument/2006/relationships/hyperlink" Target="http://home.meishichina.com/recipe-9932.html" TargetMode="External"/><Relationship Id="rId30" Type="http://schemas.openxmlformats.org/officeDocument/2006/relationships/hyperlink" Target="http://www.baidu.com/link?url=69HZREyux09_LOhGHPfZFdpJk8CwEurYxPWLPDEXIcoGHYGZWrtI2ehL88IUZelfFOIJtTOUAVS2LoxpRr7e-q" TargetMode="External"/><Relationship Id="rId35" Type="http://schemas.openxmlformats.org/officeDocument/2006/relationships/hyperlink" Target="http://www.baidu.com/link?url=R7l9Uncq3WEtnZEDE7uaVOWY0YDxkOU1QA2tZmUZlhcKqdtltfR6Z7DKXvkKYFxCjJFZ0E0ZWdrxwpKRtNkYF_" TargetMode="External"/><Relationship Id="rId8" Type="http://schemas.openxmlformats.org/officeDocument/2006/relationships/hyperlink" Target="http://home.meishichina.com/recipe-26716.html" TargetMode="External"/><Relationship Id="rId3" Type="http://schemas.openxmlformats.org/officeDocument/2006/relationships/hyperlink" Target="http://www.youban.com/food-1539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@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3"/>
  <sheetViews>
    <sheetView workbookViewId="0">
      <selection activeCell="D43" sqref="D43"/>
    </sheetView>
  </sheetViews>
  <sheetFormatPr defaultColWidth="9" defaultRowHeight="14.25"/>
  <cols>
    <col min="1" max="1" width="7.25" style="19" customWidth="1"/>
    <col min="2" max="2" width="38.25" style="19" customWidth="1"/>
    <col min="3" max="3" width="12.875" style="9" customWidth="1"/>
    <col min="4" max="7" width="14.625" style="9" customWidth="1"/>
    <col min="8" max="8" width="8.75" style="9" customWidth="1"/>
    <col min="9" max="9" width="128.125" style="19" customWidth="1"/>
    <col min="10" max="16383" width="9" style="19"/>
  </cols>
  <sheetData>
    <row r="1" spans="1:9">
      <c r="A1" s="9" t="s">
        <v>0</v>
      </c>
      <c r="B1" s="9" t="s">
        <v>1</v>
      </c>
      <c r="C1" s="9" t="s">
        <v>2</v>
      </c>
      <c r="D1" s="9" t="s">
        <v>3</v>
      </c>
      <c r="F1" s="9" t="s">
        <v>4</v>
      </c>
      <c r="G1" s="9" t="s">
        <v>5</v>
      </c>
      <c r="H1" s="9" t="s">
        <v>6</v>
      </c>
      <c r="I1" s="9" t="s">
        <v>7</v>
      </c>
    </row>
    <row r="2" spans="1:9">
      <c r="A2" s="9">
        <v>1</v>
      </c>
      <c r="B2" s="28" t="s">
        <v>8</v>
      </c>
      <c r="C2" s="9">
        <v>1</v>
      </c>
      <c r="D2" s="9">
        <f>C2/1</f>
        <v>1</v>
      </c>
      <c r="E2" s="10">
        <f t="shared" ref="E2" si="0">IF(C2,D2,0)</f>
        <v>1</v>
      </c>
      <c r="F2" s="10">
        <f>SUM(E2:E11)/SUM(C2:C11)</f>
        <v>1</v>
      </c>
      <c r="G2" s="10">
        <v>1</v>
      </c>
      <c r="H2" s="9">
        <f>C2/SUM(C2:C11)</f>
        <v>1</v>
      </c>
      <c r="I2" s="19" t="s">
        <v>9</v>
      </c>
    </row>
    <row r="3" spans="1:9">
      <c r="A3" s="9">
        <v>2</v>
      </c>
      <c r="B3" s="28" t="s">
        <v>10</v>
      </c>
      <c r="C3" s="9">
        <v>0</v>
      </c>
      <c r="D3" s="9">
        <f>SUM(C2:C3)/2</f>
        <v>0.5</v>
      </c>
      <c r="E3" s="9">
        <f t="shared" ref="E3:E11" si="1">IF(C3,D3,0)</f>
        <v>0</v>
      </c>
      <c r="H3" s="9">
        <f>SUM(C2:C3)/SUM(C2:C11)</f>
        <v>1</v>
      </c>
      <c r="I3" t="s">
        <v>11</v>
      </c>
    </row>
    <row r="4" spans="1:9">
      <c r="A4" s="9">
        <v>3</v>
      </c>
      <c r="B4" s="28" t="s">
        <v>12</v>
      </c>
      <c r="C4" s="9">
        <v>0</v>
      </c>
      <c r="D4" s="9">
        <f>SUM(C2:C4)/3</f>
        <v>0.33333333333333331</v>
      </c>
      <c r="E4" s="9">
        <f t="shared" si="1"/>
        <v>0</v>
      </c>
      <c r="H4" s="9">
        <f>SUM(C2:C4)/SUM(C2:C11)</f>
        <v>1</v>
      </c>
      <c r="I4" s="19" t="s">
        <v>13</v>
      </c>
    </row>
    <row r="5" spans="1:9">
      <c r="A5" s="9">
        <v>4</v>
      </c>
      <c r="B5" s="28" t="s">
        <v>14</v>
      </c>
      <c r="C5" s="9">
        <v>0</v>
      </c>
      <c r="D5" s="9">
        <f>SUM(C2:C5)/4</f>
        <v>0.25</v>
      </c>
      <c r="E5" s="9">
        <f t="shared" si="1"/>
        <v>0</v>
      </c>
      <c r="H5" s="9">
        <f>SUM(C2:C5)/SUM(C2:C11)</f>
        <v>1</v>
      </c>
      <c r="I5" s="19" t="s">
        <v>15</v>
      </c>
    </row>
    <row r="6" spans="1:9">
      <c r="A6" s="9">
        <v>5</v>
      </c>
      <c r="B6" s="28" t="s">
        <v>16</v>
      </c>
      <c r="C6" s="9">
        <v>0</v>
      </c>
      <c r="D6" s="9">
        <f>SUM(C2:C6)/5</f>
        <v>0.2</v>
      </c>
      <c r="E6" s="9">
        <f t="shared" si="1"/>
        <v>0</v>
      </c>
      <c r="H6" s="9">
        <f>SUM(C2:C6)/SUM(C2:C11)</f>
        <v>1</v>
      </c>
      <c r="I6" s="19" t="s">
        <v>17</v>
      </c>
    </row>
    <row r="7" spans="1:9">
      <c r="A7" s="9">
        <v>6</v>
      </c>
      <c r="B7" s="28" t="s">
        <v>18</v>
      </c>
      <c r="C7" s="9">
        <v>0</v>
      </c>
      <c r="D7" s="9">
        <f>SUM(C2:C7)/6</f>
        <v>0.16666666666666666</v>
      </c>
      <c r="E7" s="9">
        <f t="shared" si="1"/>
        <v>0</v>
      </c>
      <c r="H7" s="9">
        <f>SUM(C2:C7)/SUM(C2:C11)</f>
        <v>1</v>
      </c>
      <c r="I7" s="19" t="s">
        <v>19</v>
      </c>
    </row>
    <row r="8" spans="1:9">
      <c r="A8" s="9">
        <v>7</v>
      </c>
      <c r="B8" s="28" t="s">
        <v>20</v>
      </c>
      <c r="C8" s="9">
        <v>0</v>
      </c>
      <c r="D8" s="9">
        <f>SUM(C2:C8)/7</f>
        <v>0.14285714285714285</v>
      </c>
      <c r="E8" s="9">
        <f t="shared" si="1"/>
        <v>0</v>
      </c>
      <c r="H8" s="9">
        <f>SUM(C2:C8)/SUM(C2:C11)</f>
        <v>1</v>
      </c>
      <c r="I8" t="s">
        <v>21</v>
      </c>
    </row>
    <row r="9" spans="1:9">
      <c r="A9" s="9">
        <v>8</v>
      </c>
      <c r="B9" s="28" t="s">
        <v>22</v>
      </c>
      <c r="C9" s="9">
        <v>0</v>
      </c>
      <c r="D9" s="9">
        <f>SUM(C2:C9)/8</f>
        <v>0.125</v>
      </c>
      <c r="E9" s="9">
        <f t="shared" si="1"/>
        <v>0</v>
      </c>
      <c r="H9" s="9">
        <f>SUM(C2:C9)/SUM(C2:C11)</f>
        <v>1</v>
      </c>
      <c r="I9" s="19" t="s">
        <v>23</v>
      </c>
    </row>
    <row r="10" spans="1:9">
      <c r="A10" s="9">
        <v>9</v>
      </c>
      <c r="B10" s="28" t="s">
        <v>24</v>
      </c>
      <c r="C10" s="9">
        <v>0</v>
      </c>
      <c r="D10" s="9">
        <f>SUM(C2:C10)/9</f>
        <v>0.1111111111111111</v>
      </c>
      <c r="E10" s="9">
        <f t="shared" si="1"/>
        <v>0</v>
      </c>
      <c r="H10" s="9">
        <f>SUM(C2:C10)/SUM(C2:C11)</f>
        <v>1</v>
      </c>
      <c r="I10" s="19" t="s">
        <v>25</v>
      </c>
    </row>
    <row r="11" spans="1:9">
      <c r="A11" s="9">
        <v>10</v>
      </c>
      <c r="B11" s="28" t="s">
        <v>26</v>
      </c>
      <c r="C11" s="9">
        <v>0</v>
      </c>
      <c r="D11" s="9">
        <f>SUM(C2:C11)/10</f>
        <v>0.1</v>
      </c>
      <c r="E11" s="9">
        <f t="shared" si="1"/>
        <v>0</v>
      </c>
      <c r="H11" s="9">
        <f>SUM(C2:C11)/SUM(C2:C11)</f>
        <v>1</v>
      </c>
      <c r="I11" s="28" t="s">
        <v>27</v>
      </c>
    </row>
    <row r="17" spans="1:9">
      <c r="A17" s="9" t="s">
        <v>0</v>
      </c>
      <c r="B17" s="9" t="s">
        <v>1</v>
      </c>
      <c r="I17" s="9" t="s">
        <v>28</v>
      </c>
    </row>
    <row r="18" spans="1:9">
      <c r="A18" s="9">
        <v>1</v>
      </c>
      <c r="B18" s="19" t="s">
        <v>29</v>
      </c>
      <c r="C18" s="9">
        <v>1</v>
      </c>
      <c r="D18" s="9">
        <f>C18/1</f>
        <v>1</v>
      </c>
      <c r="E18" s="10">
        <f t="shared" ref="E18" si="2">IF(C18,D18,0)</f>
        <v>1</v>
      </c>
      <c r="F18" s="10">
        <f>SUM(E18:E27)/SUM(C18:C27)</f>
        <v>1</v>
      </c>
      <c r="G18" s="10">
        <v>1</v>
      </c>
      <c r="H18" s="9">
        <f>C18/SUM(C18:C27)</f>
        <v>1</v>
      </c>
      <c r="I18" t="s">
        <v>9</v>
      </c>
    </row>
    <row r="19" spans="1:9">
      <c r="A19" s="9">
        <v>2</v>
      </c>
      <c r="B19" s="19" t="s">
        <v>30</v>
      </c>
      <c r="C19" s="9">
        <v>0</v>
      </c>
      <c r="D19" s="9">
        <f>SUM(C18:C19)/2</f>
        <v>0.5</v>
      </c>
      <c r="E19" s="9">
        <f t="shared" ref="E19:E27" si="3">IF(C19,D19,0)</f>
        <v>0</v>
      </c>
      <c r="H19" s="9">
        <f>SUM(C18:C19)/SUM(C18:C27)</f>
        <v>1</v>
      </c>
      <c r="I19" t="s">
        <v>31</v>
      </c>
    </row>
    <row r="20" spans="1:9">
      <c r="A20" s="9">
        <v>3</v>
      </c>
      <c r="B20" s="19" t="s">
        <v>32</v>
      </c>
      <c r="C20" s="9">
        <v>0</v>
      </c>
      <c r="D20" s="9">
        <f>SUM(C18:C20)/3</f>
        <v>0.33333333333333331</v>
      </c>
      <c r="E20" s="9">
        <f t="shared" si="3"/>
        <v>0</v>
      </c>
      <c r="H20" s="9">
        <f>SUM(C18:C20)/SUM(C18:C27)</f>
        <v>1</v>
      </c>
      <c r="I20" t="s">
        <v>33</v>
      </c>
    </row>
    <row r="21" spans="1:9">
      <c r="A21" s="9">
        <v>4</v>
      </c>
      <c r="B21" s="19" t="s">
        <v>34</v>
      </c>
      <c r="C21" s="9">
        <v>0</v>
      </c>
      <c r="D21" s="9">
        <f>SUM(C18:C21)/4</f>
        <v>0.25</v>
      </c>
      <c r="E21" s="9">
        <f t="shared" si="3"/>
        <v>0</v>
      </c>
      <c r="H21" s="9">
        <f>SUM(C18:C21)/SUM(C18:C27)</f>
        <v>1</v>
      </c>
      <c r="I21" t="s">
        <v>35</v>
      </c>
    </row>
    <row r="22" spans="1:9">
      <c r="A22" s="9">
        <v>5</v>
      </c>
      <c r="B22" s="19" t="s">
        <v>36</v>
      </c>
      <c r="C22" s="9">
        <v>0</v>
      </c>
      <c r="D22" s="9">
        <f>SUM(C18:C22)/5</f>
        <v>0.2</v>
      </c>
      <c r="E22" s="9">
        <f t="shared" si="3"/>
        <v>0</v>
      </c>
      <c r="H22" s="9">
        <f>SUM(C18:C22)/SUM(C18:C27)</f>
        <v>1</v>
      </c>
      <c r="I22" t="s">
        <v>37</v>
      </c>
    </row>
    <row r="23" spans="1:9">
      <c r="A23" s="9">
        <v>6</v>
      </c>
      <c r="B23" s="19" t="s">
        <v>38</v>
      </c>
      <c r="C23" s="9">
        <v>0</v>
      </c>
      <c r="D23" s="9">
        <f>SUM(C18:C23)/6</f>
        <v>0.16666666666666666</v>
      </c>
      <c r="E23" s="9">
        <f t="shared" si="3"/>
        <v>0</v>
      </c>
      <c r="H23" s="9">
        <f>SUM(C18:C23)/SUM(C18:C27)</f>
        <v>1</v>
      </c>
      <c r="I23" t="s">
        <v>39</v>
      </c>
    </row>
    <row r="24" spans="1:9">
      <c r="A24" s="9">
        <v>7</v>
      </c>
      <c r="B24" s="19" t="s">
        <v>40</v>
      </c>
      <c r="C24" s="9">
        <v>0</v>
      </c>
      <c r="D24" s="9">
        <f>SUM(C18:C24)/7</f>
        <v>0.14285714285714285</v>
      </c>
      <c r="E24" s="9">
        <f t="shared" si="3"/>
        <v>0</v>
      </c>
      <c r="H24" s="9">
        <f>SUM(C18:C24)/SUM(C18:C27)</f>
        <v>1</v>
      </c>
      <c r="I24" t="s">
        <v>41</v>
      </c>
    </row>
    <row r="25" spans="1:9">
      <c r="A25" s="9">
        <v>8</v>
      </c>
      <c r="B25" s="19" t="s">
        <v>42</v>
      </c>
      <c r="C25" s="9">
        <v>0</v>
      </c>
      <c r="D25" s="9">
        <f>SUM(C18:C25)/8</f>
        <v>0.125</v>
      </c>
      <c r="E25" s="9">
        <f t="shared" si="3"/>
        <v>0</v>
      </c>
      <c r="H25" s="9">
        <f>SUM(C18:C25)/SUM(C18:C27)</f>
        <v>1</v>
      </c>
      <c r="I25" t="s">
        <v>43</v>
      </c>
    </row>
    <row r="26" spans="1:9">
      <c r="A26" s="9">
        <v>9</v>
      </c>
      <c r="B26" s="19" t="s">
        <v>44</v>
      </c>
      <c r="C26" s="9">
        <v>0</v>
      </c>
      <c r="D26" s="9">
        <f>SUM(C18:C26)/9</f>
        <v>0.1111111111111111</v>
      </c>
      <c r="E26" s="9">
        <f t="shared" si="3"/>
        <v>0</v>
      </c>
      <c r="H26" s="9">
        <f>SUM(C18:C26)/SUM(C18:C27)</f>
        <v>1</v>
      </c>
      <c r="I26" t="s">
        <v>45</v>
      </c>
    </row>
    <row r="27" spans="1:9">
      <c r="A27" s="9">
        <v>10</v>
      </c>
      <c r="B27" s="19" t="s">
        <v>20</v>
      </c>
      <c r="C27" s="9">
        <v>0</v>
      </c>
      <c r="D27" s="9">
        <f>SUM(C18:C27)/10</f>
        <v>0.1</v>
      </c>
      <c r="E27" s="9">
        <f t="shared" si="3"/>
        <v>0</v>
      </c>
      <c r="H27" s="9">
        <f>SUM(C18:C27)/SUM(C18:C27)</f>
        <v>1</v>
      </c>
      <c r="I27" t="s">
        <v>21</v>
      </c>
    </row>
    <row r="33" spans="1:9">
      <c r="A33" s="9" t="s">
        <v>0</v>
      </c>
      <c r="B33" s="9" t="s">
        <v>1</v>
      </c>
      <c r="I33" s="9" t="s">
        <v>46</v>
      </c>
    </row>
    <row r="34" spans="1:9">
      <c r="A34" s="9">
        <v>1</v>
      </c>
      <c r="B34" s="19" t="s">
        <v>47</v>
      </c>
      <c r="C34" s="9">
        <v>1</v>
      </c>
      <c r="D34" s="9">
        <f>C34/1</f>
        <v>1</v>
      </c>
      <c r="E34" s="10">
        <f t="shared" ref="E34" si="4">IF(C34,D34,0)</f>
        <v>1</v>
      </c>
      <c r="F34" s="10">
        <f>SUM(E34:E43)/SUM(C34:C43)</f>
        <v>1</v>
      </c>
      <c r="G34" s="10">
        <v>1</v>
      </c>
      <c r="H34" s="9">
        <f>C34/SUM(C34:C43)</f>
        <v>1</v>
      </c>
      <c r="I34" t="s">
        <v>9</v>
      </c>
    </row>
    <row r="35" spans="1:9">
      <c r="A35" s="9">
        <v>2</v>
      </c>
      <c r="B35" s="19" t="s">
        <v>48</v>
      </c>
      <c r="C35" s="9">
        <v>0</v>
      </c>
      <c r="D35" s="9">
        <f>SUM(C34:C35)/2</f>
        <v>0.5</v>
      </c>
      <c r="E35" s="9">
        <f t="shared" ref="E35:E43" si="5">IF(C35,D35,0)</f>
        <v>0</v>
      </c>
      <c r="H35" s="9">
        <f>SUM(C34:C35)/SUM(C34:C43)</f>
        <v>1</v>
      </c>
      <c r="I35" t="s">
        <v>49</v>
      </c>
    </row>
    <row r="36" spans="1:9">
      <c r="A36" s="9">
        <v>3</v>
      </c>
      <c r="B36" s="19" t="s">
        <v>50</v>
      </c>
      <c r="C36" s="9">
        <v>0</v>
      </c>
      <c r="D36" s="9">
        <f>SUM(C34:C36)/3</f>
        <v>0.33333333333333331</v>
      </c>
      <c r="E36" s="9">
        <f t="shared" si="5"/>
        <v>0</v>
      </c>
      <c r="H36" s="9">
        <f>SUM(C34:C36)/SUM(C34:C43)</f>
        <v>1</v>
      </c>
      <c r="I36" t="s">
        <v>51</v>
      </c>
    </row>
    <row r="37" spans="1:9">
      <c r="A37" s="9">
        <v>4</v>
      </c>
      <c r="B37" s="19" t="s">
        <v>14</v>
      </c>
      <c r="C37" s="9">
        <v>0</v>
      </c>
      <c r="D37" s="9">
        <f>SUM(C34:C37)/4</f>
        <v>0.25</v>
      </c>
      <c r="E37" s="9">
        <f t="shared" si="5"/>
        <v>0</v>
      </c>
      <c r="H37" s="9">
        <f>SUM(C34:C37)/SUM(C34:C43)</f>
        <v>1</v>
      </c>
      <c r="I37" t="s">
        <v>52</v>
      </c>
    </row>
    <row r="38" spans="1:9">
      <c r="A38" s="9">
        <v>5</v>
      </c>
      <c r="B38" s="19" t="s">
        <v>24</v>
      </c>
      <c r="C38" s="9">
        <v>0</v>
      </c>
      <c r="D38" s="9">
        <f>SUM(C34:C38)/5</f>
        <v>0.2</v>
      </c>
      <c r="E38" s="9">
        <f t="shared" si="5"/>
        <v>0</v>
      </c>
      <c r="H38" s="9">
        <f>SUM(C34:C38)/SUM(C34:C43)</f>
        <v>1</v>
      </c>
      <c r="I38" t="s">
        <v>25</v>
      </c>
    </row>
    <row r="39" spans="1:9">
      <c r="A39" s="9">
        <v>6</v>
      </c>
      <c r="B39" s="19" t="s">
        <v>53</v>
      </c>
      <c r="C39" s="9">
        <v>0</v>
      </c>
      <c r="D39" s="9">
        <f>SUM(C34:C39)/6</f>
        <v>0.16666666666666666</v>
      </c>
      <c r="E39" s="9">
        <f t="shared" si="5"/>
        <v>0</v>
      </c>
      <c r="H39" s="9">
        <f>SUM(C34:C39)/SUM(C34:C43)</f>
        <v>1</v>
      </c>
      <c r="I39" t="s">
        <v>54</v>
      </c>
    </row>
    <row r="40" spans="1:9">
      <c r="A40" s="9">
        <v>7</v>
      </c>
      <c r="B40" s="19" t="s">
        <v>55</v>
      </c>
      <c r="C40" s="9">
        <v>0</v>
      </c>
      <c r="D40" s="9">
        <f>SUM(C34:C40)/7</f>
        <v>0.14285714285714285</v>
      </c>
      <c r="E40" s="9">
        <f t="shared" si="5"/>
        <v>0</v>
      </c>
      <c r="H40" s="9">
        <f>SUM(C34:C40)/SUM(C34:C43)</f>
        <v>1</v>
      </c>
      <c r="I40" t="s">
        <v>56</v>
      </c>
    </row>
    <row r="41" spans="1:9">
      <c r="A41" s="9">
        <v>8</v>
      </c>
      <c r="B41" s="19" t="s">
        <v>57</v>
      </c>
      <c r="C41" s="9">
        <v>0</v>
      </c>
      <c r="D41" s="9">
        <f>SUM(C34:C41)/8</f>
        <v>0.125</v>
      </c>
      <c r="E41" s="9">
        <f t="shared" si="5"/>
        <v>0</v>
      </c>
      <c r="H41" s="9">
        <f>SUM(C34:C41)/SUM(C34:C43)</f>
        <v>1</v>
      </c>
      <c r="I41" t="s">
        <v>58</v>
      </c>
    </row>
    <row r="42" spans="1:9">
      <c r="A42" s="9">
        <v>9</v>
      </c>
      <c r="B42" s="19" t="s">
        <v>59</v>
      </c>
      <c r="C42" s="9">
        <v>0</v>
      </c>
      <c r="D42" s="9">
        <f>SUM(C34:C42)/9</f>
        <v>0.1111111111111111</v>
      </c>
      <c r="E42" s="9">
        <f t="shared" si="5"/>
        <v>0</v>
      </c>
      <c r="H42" s="9">
        <f>SUM(C34:C42)/SUM(C34:C43)</f>
        <v>1</v>
      </c>
      <c r="I42" t="s">
        <v>60</v>
      </c>
    </row>
    <row r="43" spans="1:9">
      <c r="A43" s="9">
        <v>10</v>
      </c>
      <c r="B43" s="19" t="s">
        <v>61</v>
      </c>
      <c r="C43" s="9">
        <v>0</v>
      </c>
      <c r="D43" s="9">
        <f>SUM(C34:C43)/10</f>
        <v>0.1</v>
      </c>
      <c r="E43" s="9">
        <f t="shared" si="5"/>
        <v>0</v>
      </c>
      <c r="H43" s="9">
        <f>SUM(C34:C43)/SUM(C34:C43)</f>
        <v>1</v>
      </c>
      <c r="I43" t="s">
        <v>62</v>
      </c>
    </row>
  </sheetData>
  <phoneticPr fontId="5" type="noConversion"/>
  <hyperlinks>
    <hyperlink ref="I3" r:id="rId1"/>
    <hyperlink ref="I20" r:id="rId2"/>
    <hyperlink ref="I19" r:id="rId3"/>
    <hyperlink ref="I21" r:id="rId4"/>
    <hyperlink ref="I22" r:id="rId5"/>
    <hyperlink ref="I25" r:id="rId6"/>
    <hyperlink ref="I34" r:id="rId7"/>
    <hyperlink ref="I8" r:id="rId8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C19" workbookViewId="0">
      <selection activeCell="D43" sqref="D43"/>
    </sheetView>
  </sheetViews>
  <sheetFormatPr defaultColWidth="9" defaultRowHeight="14.25"/>
  <cols>
    <col min="1" max="1" width="7.25" style="19" customWidth="1"/>
    <col min="2" max="2" width="38.25" style="19" customWidth="1"/>
    <col min="3" max="3" width="15.75" style="9" customWidth="1"/>
    <col min="4" max="8" width="15.875" style="9" customWidth="1"/>
    <col min="9" max="9" width="128.125" style="19" customWidth="1"/>
    <col min="10" max="16384" width="9" style="19"/>
  </cols>
  <sheetData>
    <row r="1" spans="1:9">
      <c r="A1" s="9" t="s">
        <v>0</v>
      </c>
      <c r="B1" s="9" t="s">
        <v>1</v>
      </c>
      <c r="C1" s="9" t="s">
        <v>2</v>
      </c>
      <c r="D1" s="9" t="s">
        <v>3</v>
      </c>
      <c r="F1" s="9" t="s">
        <v>4</v>
      </c>
      <c r="G1" s="9" t="s">
        <v>5</v>
      </c>
      <c r="H1" s="9" t="s">
        <v>6</v>
      </c>
      <c r="I1" s="9" t="s">
        <v>7</v>
      </c>
    </row>
    <row r="2" spans="1:9">
      <c r="A2" s="9">
        <v>1</v>
      </c>
      <c r="B2" s="28" t="s">
        <v>63</v>
      </c>
      <c r="C2" s="9">
        <v>1</v>
      </c>
      <c r="D2" s="9">
        <f>C2/1</f>
        <v>1</v>
      </c>
      <c r="E2" s="10">
        <f t="shared" ref="E2" si="0">IF(C2,D2,0)</f>
        <v>1</v>
      </c>
      <c r="F2" s="10">
        <f>SUM(E2:E11)/SUM(C2:C11)</f>
        <v>0.66666666666666663</v>
      </c>
      <c r="G2" s="10">
        <v>1</v>
      </c>
      <c r="H2" s="9">
        <f>C2/SUM(C2:C11)</f>
        <v>0.5</v>
      </c>
      <c r="I2" s="19" t="s">
        <v>64</v>
      </c>
    </row>
    <row r="3" spans="1:9">
      <c r="A3" s="9">
        <v>2</v>
      </c>
      <c r="B3" s="28" t="s">
        <v>65</v>
      </c>
      <c r="C3" s="9">
        <v>0</v>
      </c>
      <c r="D3" s="9">
        <f>SUM(C2:C3)/2</f>
        <v>0.5</v>
      </c>
      <c r="E3" s="9">
        <f t="shared" ref="E3:E11" si="1">IF(C3,D3,0)</f>
        <v>0</v>
      </c>
      <c r="H3" s="9">
        <f>SUM(C2:C3)/SUM(C2:C11)</f>
        <v>0.5</v>
      </c>
      <c r="I3" t="s">
        <v>66</v>
      </c>
    </row>
    <row r="4" spans="1:9">
      <c r="A4" s="9">
        <v>3</v>
      </c>
      <c r="B4" s="28" t="s">
        <v>67</v>
      </c>
      <c r="C4" s="9">
        <v>0</v>
      </c>
      <c r="D4" s="9">
        <f>SUM(C2:C4)/3</f>
        <v>0.33333333333333331</v>
      </c>
      <c r="E4" s="9">
        <f t="shared" si="1"/>
        <v>0</v>
      </c>
      <c r="H4" s="9">
        <f>SUM(C2:C4)/SUM(C2:C11)</f>
        <v>0.5</v>
      </c>
      <c r="I4" s="19" t="s">
        <v>68</v>
      </c>
    </row>
    <row r="5" spans="1:9">
      <c r="A5" s="9">
        <v>4</v>
      </c>
      <c r="B5" s="28" t="s">
        <v>69</v>
      </c>
      <c r="C5" s="9">
        <v>0</v>
      </c>
      <c r="D5" s="9">
        <f>SUM(C2:C5)/4</f>
        <v>0.25</v>
      </c>
      <c r="E5" s="9">
        <f t="shared" si="1"/>
        <v>0</v>
      </c>
      <c r="H5" s="9">
        <f>SUM(C2:C5)/SUM(C2:C11)</f>
        <v>0.5</v>
      </c>
      <c r="I5" s="19" t="s">
        <v>70</v>
      </c>
    </row>
    <row r="6" spans="1:9">
      <c r="A6" s="9">
        <v>5</v>
      </c>
      <c r="B6" s="28" t="s">
        <v>71</v>
      </c>
      <c r="C6" s="9">
        <v>0</v>
      </c>
      <c r="D6" s="9">
        <f>SUM(C2:C6)/5</f>
        <v>0.2</v>
      </c>
      <c r="E6" s="9">
        <f t="shared" si="1"/>
        <v>0</v>
      </c>
      <c r="H6" s="9">
        <f>SUM(C2:C6)/SUM(C2:C11)</f>
        <v>0.5</v>
      </c>
      <c r="I6" s="19" t="s">
        <v>72</v>
      </c>
    </row>
    <row r="7" spans="1:9">
      <c r="A7" s="9">
        <v>6</v>
      </c>
      <c r="B7" s="28" t="s">
        <v>73</v>
      </c>
      <c r="C7" s="9">
        <v>1</v>
      </c>
      <c r="D7" s="9">
        <f>SUM(C2:C7)/6</f>
        <v>0.33333333333333331</v>
      </c>
      <c r="E7" s="9">
        <f t="shared" si="1"/>
        <v>0.33333333333333331</v>
      </c>
      <c r="H7" s="9">
        <f>SUM(C2:C7)/SUM(C2:C11)</f>
        <v>1</v>
      </c>
      <c r="I7" s="19" t="s">
        <v>74</v>
      </c>
    </row>
    <row r="8" spans="1:9">
      <c r="A8" s="9">
        <v>7</v>
      </c>
      <c r="B8" s="28" t="s">
        <v>75</v>
      </c>
      <c r="C8" s="9">
        <v>0</v>
      </c>
      <c r="D8" s="9">
        <f>SUM(C2:C8)/7</f>
        <v>0.2857142857142857</v>
      </c>
      <c r="E8" s="9">
        <f t="shared" si="1"/>
        <v>0</v>
      </c>
      <c r="H8" s="9">
        <f>SUM(C2:C8)/SUM(C2:C11)</f>
        <v>1</v>
      </c>
      <c r="I8" t="s">
        <v>76</v>
      </c>
    </row>
    <row r="9" spans="1:9">
      <c r="A9" s="9">
        <v>8</v>
      </c>
      <c r="B9" s="28" t="s">
        <v>77</v>
      </c>
      <c r="C9" s="9">
        <v>0</v>
      </c>
      <c r="D9" s="9">
        <f>SUM(C2:C9)/8</f>
        <v>0.25</v>
      </c>
      <c r="E9" s="9">
        <f t="shared" si="1"/>
        <v>0</v>
      </c>
      <c r="H9" s="9">
        <f>SUM(C2:C9)/SUM(C2:C11)</f>
        <v>1</v>
      </c>
      <c r="I9" s="19" t="s">
        <v>78</v>
      </c>
    </row>
    <row r="10" spans="1:9">
      <c r="A10" s="9">
        <v>9</v>
      </c>
      <c r="B10" s="28" t="s">
        <v>79</v>
      </c>
      <c r="C10" s="9">
        <v>0</v>
      </c>
      <c r="D10" s="9">
        <f>SUM(C2:C10)/9</f>
        <v>0.22222222222222221</v>
      </c>
      <c r="E10" s="9">
        <f t="shared" si="1"/>
        <v>0</v>
      </c>
      <c r="H10" s="9">
        <f>SUM(C2:C10)/SUM(C2:C11)</f>
        <v>1</v>
      </c>
      <c r="I10" s="19" t="s">
        <v>80</v>
      </c>
    </row>
    <row r="11" spans="1:9">
      <c r="A11" s="9">
        <v>10</v>
      </c>
      <c r="B11" s="28" t="s">
        <v>81</v>
      </c>
      <c r="C11" s="9">
        <v>0</v>
      </c>
      <c r="D11" s="9">
        <f>SUM(C2:C11)/10</f>
        <v>0.2</v>
      </c>
      <c r="E11" s="9">
        <f t="shared" si="1"/>
        <v>0</v>
      </c>
      <c r="H11" s="9">
        <f>SUM(C2:C11)/SUM(C2:C11)</f>
        <v>1</v>
      </c>
      <c r="I11" s="16" t="s">
        <v>82</v>
      </c>
    </row>
    <row r="17" spans="1:9">
      <c r="A17" s="9" t="s">
        <v>0</v>
      </c>
      <c r="B17" s="9" t="s">
        <v>1</v>
      </c>
      <c r="C17" s="9" t="s">
        <v>2</v>
      </c>
      <c r="I17" s="9" t="s">
        <v>28</v>
      </c>
    </row>
    <row r="18" spans="1:9">
      <c r="A18" s="9">
        <v>1</v>
      </c>
      <c r="B18" s="19" t="s">
        <v>83</v>
      </c>
      <c r="C18" s="9">
        <v>1</v>
      </c>
      <c r="D18" s="9">
        <f>C18/1</f>
        <v>1</v>
      </c>
      <c r="E18" s="10">
        <f t="shared" ref="E18" si="2">IF(C18,D18,0)</f>
        <v>1</v>
      </c>
      <c r="F18" s="10">
        <f>SUM(E18:E27)/SUM(C18:C27)</f>
        <v>0.91666666666666663</v>
      </c>
      <c r="G18" s="10">
        <v>1</v>
      </c>
      <c r="H18" s="9">
        <f>C18/SUM(C18:C27)</f>
        <v>0.33333333333333331</v>
      </c>
      <c r="I18" s="18" t="s">
        <v>64</v>
      </c>
    </row>
    <row r="19" spans="1:9">
      <c r="A19" s="9">
        <v>2</v>
      </c>
      <c r="B19" s="19" t="s">
        <v>84</v>
      </c>
      <c r="C19" s="9">
        <v>1</v>
      </c>
      <c r="D19" s="9">
        <f>SUM(C18:C19)/2</f>
        <v>1</v>
      </c>
      <c r="E19" s="9">
        <f t="shared" ref="E19:E27" si="3">IF(C19,D19,0)</f>
        <v>1</v>
      </c>
      <c r="H19" s="9">
        <f>SUM(C18:C19)/SUM(C18:C27)</f>
        <v>0.66666666666666663</v>
      </c>
      <c r="I19" s="18" t="s">
        <v>85</v>
      </c>
    </row>
    <row r="20" spans="1:9">
      <c r="A20" s="9">
        <v>3</v>
      </c>
      <c r="B20" s="19" t="s">
        <v>86</v>
      </c>
      <c r="C20" s="9">
        <v>0</v>
      </c>
      <c r="D20" s="9">
        <f>SUM(C18:C20)/3</f>
        <v>0.66666666666666663</v>
      </c>
      <c r="E20" s="9">
        <f t="shared" si="3"/>
        <v>0</v>
      </c>
      <c r="H20" s="9">
        <f>SUM(C18:C20)/SUM(C18:C27)</f>
        <v>0.66666666666666663</v>
      </c>
      <c r="I20" s="18" t="s">
        <v>87</v>
      </c>
    </row>
    <row r="21" spans="1:9">
      <c r="A21" s="9">
        <v>4</v>
      </c>
      <c r="B21" s="19" t="s">
        <v>88</v>
      </c>
      <c r="C21" s="9">
        <v>1</v>
      </c>
      <c r="D21" s="9">
        <f>SUM(C18:C21)/4</f>
        <v>0.75</v>
      </c>
      <c r="E21" s="9">
        <f t="shared" si="3"/>
        <v>0.75</v>
      </c>
      <c r="H21" s="9">
        <f>SUM(C18:C21)/SUM(C18:C27)</f>
        <v>1</v>
      </c>
      <c r="I21" s="18" t="s">
        <v>89</v>
      </c>
    </row>
    <row r="22" spans="1:9">
      <c r="A22" s="9">
        <v>5</v>
      </c>
      <c r="B22" s="19" t="s">
        <v>90</v>
      </c>
      <c r="C22" s="9">
        <v>0</v>
      </c>
      <c r="D22" s="9">
        <f>SUM(C18:C22)/5</f>
        <v>0.6</v>
      </c>
      <c r="E22" s="9">
        <f t="shared" si="3"/>
        <v>0</v>
      </c>
      <c r="H22" s="9">
        <f>SUM(C18:C22)/SUM(C18:C27)</f>
        <v>1</v>
      </c>
      <c r="I22" s="17" t="s">
        <v>91</v>
      </c>
    </row>
    <row r="23" spans="1:9">
      <c r="A23" s="9">
        <v>6</v>
      </c>
      <c r="B23" s="19" t="s">
        <v>92</v>
      </c>
      <c r="C23" s="9">
        <v>0</v>
      </c>
      <c r="D23" s="9">
        <f>SUM(C18:C23)/6</f>
        <v>0.5</v>
      </c>
      <c r="E23" s="9">
        <f t="shared" si="3"/>
        <v>0</v>
      </c>
      <c r="H23" s="9">
        <f>SUM(C18:C23)/SUM(C18:C27)</f>
        <v>1</v>
      </c>
      <c r="I23" s="17" t="s">
        <v>93</v>
      </c>
    </row>
    <row r="24" spans="1:9">
      <c r="A24" s="9">
        <v>7</v>
      </c>
      <c r="B24" s="19" t="s">
        <v>94</v>
      </c>
      <c r="C24" s="9">
        <v>0</v>
      </c>
      <c r="D24" s="9">
        <f>SUM(C18:C24)/7</f>
        <v>0.42857142857142855</v>
      </c>
      <c r="E24" s="9">
        <f t="shared" si="3"/>
        <v>0</v>
      </c>
      <c r="H24" s="9">
        <f>SUM(C18:C24)/SUM(C18:C27)</f>
        <v>1</v>
      </c>
      <c r="I24" s="18" t="s">
        <v>95</v>
      </c>
    </row>
    <row r="25" spans="1:9">
      <c r="A25" s="9">
        <v>8</v>
      </c>
      <c r="B25" s="19" t="s">
        <v>67</v>
      </c>
      <c r="C25" s="9">
        <v>0</v>
      </c>
      <c r="D25" s="9">
        <f>SUM(C18:C25)/8</f>
        <v>0.375</v>
      </c>
      <c r="E25" s="9">
        <f t="shared" si="3"/>
        <v>0</v>
      </c>
      <c r="H25" s="9">
        <f>SUM(C18:C25)/SUM(C18:C27)</f>
        <v>1</v>
      </c>
      <c r="I25" s="18" t="s">
        <v>96</v>
      </c>
    </row>
    <row r="26" spans="1:9">
      <c r="A26" s="9">
        <v>9</v>
      </c>
      <c r="B26" s="19" t="s">
        <v>97</v>
      </c>
      <c r="C26" s="9">
        <v>0</v>
      </c>
      <c r="D26" s="9">
        <f>SUM(C18:C26)/9</f>
        <v>0.33333333333333331</v>
      </c>
      <c r="E26" s="9">
        <f t="shared" si="3"/>
        <v>0</v>
      </c>
      <c r="H26" s="9">
        <f>SUM(C18:C26)/SUM(C18:C27)</f>
        <v>1</v>
      </c>
      <c r="I26" s="18" t="s">
        <v>98</v>
      </c>
    </row>
    <row r="27" spans="1:9">
      <c r="A27" s="9">
        <v>10</v>
      </c>
      <c r="B27" s="19" t="s">
        <v>99</v>
      </c>
      <c r="C27" s="9">
        <v>0</v>
      </c>
      <c r="D27" s="9">
        <f>SUM(C18:C27)/10</f>
        <v>0.3</v>
      </c>
      <c r="E27" s="9">
        <f t="shared" si="3"/>
        <v>0</v>
      </c>
      <c r="H27" s="9">
        <f>SUM(C18:C27)/SUM(C18:C27)</f>
        <v>1</v>
      </c>
      <c r="I27" s="18" t="s">
        <v>100</v>
      </c>
    </row>
    <row r="33" spans="1:9">
      <c r="A33" s="9" t="s">
        <v>0</v>
      </c>
      <c r="B33" s="9" t="s">
        <v>1</v>
      </c>
      <c r="C33" s="9" t="s">
        <v>2</v>
      </c>
      <c r="I33" s="9" t="s">
        <v>46</v>
      </c>
    </row>
    <row r="34" spans="1:9">
      <c r="A34" s="9">
        <v>1</v>
      </c>
      <c r="B34" s="19" t="s">
        <v>101</v>
      </c>
      <c r="C34" s="9">
        <v>1</v>
      </c>
      <c r="D34" s="9">
        <f>C34/1</f>
        <v>1</v>
      </c>
      <c r="E34" s="10">
        <f t="shared" ref="E34" si="4">IF(C34,D34,0)</f>
        <v>1</v>
      </c>
      <c r="F34" s="10">
        <f>SUM(E34:E43)/SUM(C34:C43)</f>
        <v>0.78928571428571426</v>
      </c>
      <c r="G34" s="10">
        <v>1</v>
      </c>
      <c r="H34" s="9">
        <f>C34/SUM(C34:C43)</f>
        <v>0.2</v>
      </c>
      <c r="I34" t="s">
        <v>64</v>
      </c>
    </row>
    <row r="35" spans="1:9">
      <c r="A35" s="9">
        <v>2</v>
      </c>
      <c r="B35" s="19" t="s">
        <v>102</v>
      </c>
      <c r="C35" s="9">
        <v>1</v>
      </c>
      <c r="D35" s="9">
        <f>SUM(C34:C35)/2</f>
        <v>1</v>
      </c>
      <c r="E35" s="9">
        <f t="shared" ref="E35:E43" si="5">IF(C35,D35,0)</f>
        <v>1</v>
      </c>
      <c r="H35" s="9">
        <f>SUM(C34:C35)/SUM(C34:C43)</f>
        <v>0.4</v>
      </c>
      <c r="I35" t="s">
        <v>103</v>
      </c>
    </row>
    <row r="36" spans="1:9">
      <c r="A36" s="9">
        <v>3</v>
      </c>
      <c r="B36" s="19" t="s">
        <v>104</v>
      </c>
      <c r="C36" s="9">
        <v>0</v>
      </c>
      <c r="D36" s="9">
        <f>SUM(C34:C36)/3</f>
        <v>0.66666666666666663</v>
      </c>
      <c r="E36" s="9">
        <f t="shared" si="5"/>
        <v>0</v>
      </c>
      <c r="H36" s="9">
        <f>SUM(C34:C36)/SUM(C34:C43)</f>
        <v>0.4</v>
      </c>
      <c r="I36" t="s">
        <v>105</v>
      </c>
    </row>
    <row r="37" spans="1:9">
      <c r="A37" s="9">
        <v>4</v>
      </c>
      <c r="B37" s="19" t="s">
        <v>106</v>
      </c>
      <c r="C37" s="9">
        <v>1</v>
      </c>
      <c r="D37" s="9">
        <f>SUM(C34:C37)/4</f>
        <v>0.75</v>
      </c>
      <c r="E37" s="9">
        <f t="shared" si="5"/>
        <v>0.75</v>
      </c>
      <c r="H37" s="9">
        <f>SUM(C34:C37)/SUM(C34:C43)</f>
        <v>0.6</v>
      </c>
      <c r="I37" t="s">
        <v>89</v>
      </c>
    </row>
    <row r="38" spans="1:9">
      <c r="A38" s="9">
        <v>5</v>
      </c>
      <c r="B38" s="19" t="s">
        <v>107</v>
      </c>
      <c r="C38" s="9">
        <v>0</v>
      </c>
      <c r="D38" s="9">
        <f>SUM(C34:C38)/5</f>
        <v>0.6</v>
      </c>
      <c r="E38" s="9">
        <f t="shared" si="5"/>
        <v>0</v>
      </c>
      <c r="H38" s="9">
        <f>SUM(C34:C38)/SUM(C34:C43)</f>
        <v>0.6</v>
      </c>
      <c r="I38" t="s">
        <v>108</v>
      </c>
    </row>
    <row r="39" spans="1:9">
      <c r="A39" s="9">
        <v>6</v>
      </c>
      <c r="B39" s="19" t="s">
        <v>109</v>
      </c>
      <c r="C39" s="9">
        <v>0</v>
      </c>
      <c r="D39" s="9">
        <f>SUM(C34:C39)/6</f>
        <v>0.5</v>
      </c>
      <c r="E39" s="9">
        <f t="shared" si="5"/>
        <v>0</v>
      </c>
      <c r="H39" s="9">
        <f>SUM(C34:C39)/SUM(C34:C43)</f>
        <v>0.6</v>
      </c>
      <c r="I39" t="s">
        <v>110</v>
      </c>
    </row>
    <row r="40" spans="1:9">
      <c r="A40" s="9">
        <v>7</v>
      </c>
      <c r="B40" s="19" t="s">
        <v>111</v>
      </c>
      <c r="C40" s="9">
        <v>1</v>
      </c>
      <c r="D40" s="9">
        <f>SUM(C34:C40)/7</f>
        <v>0.5714285714285714</v>
      </c>
      <c r="E40" s="9">
        <f t="shared" si="5"/>
        <v>0.5714285714285714</v>
      </c>
      <c r="H40" s="9">
        <f>SUM(C34:C40)/SUM(C34:C43)</f>
        <v>0.8</v>
      </c>
      <c r="I40" t="s">
        <v>112</v>
      </c>
    </row>
    <row r="41" spans="1:9">
      <c r="A41" s="9">
        <v>8</v>
      </c>
      <c r="B41" s="19" t="s">
        <v>113</v>
      </c>
      <c r="C41" s="9">
        <v>1</v>
      </c>
      <c r="D41" s="9">
        <f>SUM(C34:C41)/8</f>
        <v>0.625</v>
      </c>
      <c r="E41" s="9">
        <f t="shared" si="5"/>
        <v>0.625</v>
      </c>
      <c r="H41" s="9">
        <f>SUM(C34:C41)/SUM(C34:C43)</f>
        <v>1</v>
      </c>
      <c r="I41" t="s">
        <v>89</v>
      </c>
    </row>
    <row r="42" spans="1:9">
      <c r="A42" s="9">
        <v>9</v>
      </c>
      <c r="B42" s="19" t="s">
        <v>114</v>
      </c>
      <c r="C42" s="9">
        <v>0</v>
      </c>
      <c r="D42" s="9">
        <f>SUM(C34:C42)/9</f>
        <v>0.55555555555555558</v>
      </c>
      <c r="E42" s="9">
        <f t="shared" si="5"/>
        <v>0</v>
      </c>
      <c r="H42" s="9">
        <f>SUM(C34:C42)/SUM(C34:C43)</f>
        <v>1</v>
      </c>
      <c r="I42" t="s">
        <v>115</v>
      </c>
    </row>
    <row r="43" spans="1:9">
      <c r="A43" s="9">
        <v>10</v>
      </c>
      <c r="B43" s="19" t="s">
        <v>116</v>
      </c>
      <c r="C43" s="9">
        <v>0</v>
      </c>
      <c r="D43" s="9">
        <f>SUM(C34:C43)/10</f>
        <v>0.5</v>
      </c>
      <c r="E43" s="9">
        <f t="shared" si="5"/>
        <v>0</v>
      </c>
      <c r="H43" s="9">
        <f>SUM(C34:C43)/SUM(C34:C43)</f>
        <v>1</v>
      </c>
      <c r="I43" t="s">
        <v>117</v>
      </c>
    </row>
  </sheetData>
  <phoneticPr fontId="5" type="noConversion"/>
  <hyperlinks>
    <hyperlink ref="I22" r:id="rId1"/>
    <hyperlink ref="I23" r:id="rId2"/>
    <hyperlink ref="I11" r:id="rId3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C21" workbookViewId="0">
      <selection activeCell="E43" sqref="E43"/>
    </sheetView>
  </sheetViews>
  <sheetFormatPr defaultColWidth="9" defaultRowHeight="14.25"/>
  <cols>
    <col min="1" max="1" width="7.25" style="19" customWidth="1"/>
    <col min="2" max="2" width="71.125" style="19" customWidth="1"/>
    <col min="3" max="3" width="11.375" style="9" customWidth="1"/>
    <col min="4" max="8" width="13.875" style="9" customWidth="1"/>
    <col min="9" max="9" width="128.125" style="19" customWidth="1"/>
    <col min="10" max="16384" width="9" style="19"/>
  </cols>
  <sheetData>
    <row r="1" spans="1:9">
      <c r="A1" s="7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7" t="s">
        <v>5</v>
      </c>
      <c r="H1" s="7" t="s">
        <v>6</v>
      </c>
      <c r="I1" s="7" t="s">
        <v>7</v>
      </c>
    </row>
    <row r="2" spans="1:9" ht="17.25" customHeight="1">
      <c r="A2" s="7">
        <v>1</v>
      </c>
      <c r="B2" s="21" t="s">
        <v>118</v>
      </c>
      <c r="C2" s="7">
        <v>1</v>
      </c>
      <c r="D2" s="9">
        <f>C2/1</f>
        <v>1</v>
      </c>
      <c r="E2" s="10">
        <f t="shared" ref="E2" si="0">IF(C2,D2,0)</f>
        <v>1</v>
      </c>
      <c r="F2" s="10">
        <f>SUM(E2:E11)/SUM(C2:C11)</f>
        <v>0.96265432098765435</v>
      </c>
      <c r="G2" s="11">
        <v>1</v>
      </c>
      <c r="H2" s="9">
        <f>C2/SUM(C2:C11)</f>
        <v>0.1111111111111111</v>
      </c>
      <c r="I2" s="6" t="s">
        <v>119</v>
      </c>
    </row>
    <row r="3" spans="1:9">
      <c r="A3" s="7">
        <v>2</v>
      </c>
      <c r="B3" s="21" t="s">
        <v>120</v>
      </c>
      <c r="C3" s="7">
        <v>1</v>
      </c>
      <c r="D3" s="9">
        <f>SUM(C2:C3)/2</f>
        <v>1</v>
      </c>
      <c r="E3" s="9">
        <f t="shared" ref="E3:E11" si="1">IF(C3,D3,0)</f>
        <v>1</v>
      </c>
      <c r="H3" s="9">
        <f>SUM(C2:C3)/SUM(C2:C11)</f>
        <v>0.22222222222222221</v>
      </c>
      <c r="I3" s="22" t="s">
        <v>121</v>
      </c>
    </row>
    <row r="4" spans="1:9">
      <c r="A4" s="7">
        <v>3</v>
      </c>
      <c r="B4" s="21" t="s">
        <v>122</v>
      </c>
      <c r="C4" s="7">
        <v>1</v>
      </c>
      <c r="D4" s="9">
        <f>SUM(C2:C4)/3</f>
        <v>1</v>
      </c>
      <c r="E4" s="9">
        <f t="shared" si="1"/>
        <v>1</v>
      </c>
      <c r="H4" s="9">
        <f>SUM(C2:C4)/SUM(C2:C11)</f>
        <v>0.33333333333333331</v>
      </c>
      <c r="I4" s="6" t="s">
        <v>123</v>
      </c>
    </row>
    <row r="5" spans="1:9">
      <c r="A5" s="7">
        <v>4</v>
      </c>
      <c r="B5" s="21" t="s">
        <v>124</v>
      </c>
      <c r="C5" s="7">
        <v>1</v>
      </c>
      <c r="D5" s="9">
        <f>SUM(C2:C5)/4</f>
        <v>1</v>
      </c>
      <c r="E5" s="9">
        <f t="shared" si="1"/>
        <v>1</v>
      </c>
      <c r="H5" s="9">
        <f>SUM(C2:C5)/SUM(C2:C11)</f>
        <v>0.44444444444444442</v>
      </c>
      <c r="I5" s="6" t="s">
        <v>125</v>
      </c>
    </row>
    <row r="6" spans="1:9">
      <c r="A6" s="7">
        <v>5</v>
      </c>
      <c r="B6" s="21" t="s">
        <v>126</v>
      </c>
      <c r="C6" s="7">
        <v>1</v>
      </c>
      <c r="D6" s="9">
        <f>SUM(C2:C6)/5</f>
        <v>1</v>
      </c>
      <c r="E6" s="9">
        <f t="shared" si="1"/>
        <v>1</v>
      </c>
      <c r="H6" s="9">
        <f>SUM(C2:C6)/SUM(C2:C11)</f>
        <v>0.55555555555555558</v>
      </c>
      <c r="I6" s="6" t="s">
        <v>127</v>
      </c>
    </row>
    <row r="7" spans="1:9">
      <c r="A7" s="7">
        <v>6</v>
      </c>
      <c r="B7" s="21" t="s">
        <v>128</v>
      </c>
      <c r="C7" s="7">
        <v>1</v>
      </c>
      <c r="D7" s="9">
        <f>SUM(C2:C7)/6</f>
        <v>1</v>
      </c>
      <c r="E7" s="9">
        <f t="shared" si="1"/>
        <v>1</v>
      </c>
      <c r="H7" s="9">
        <f>SUM(C2:C7)/SUM(C2:C11)</f>
        <v>0.66666666666666663</v>
      </c>
      <c r="I7" s="6" t="s">
        <v>129</v>
      </c>
    </row>
    <row r="8" spans="1:9">
      <c r="A8" s="7">
        <v>7</v>
      </c>
      <c r="B8" s="21" t="s">
        <v>130</v>
      </c>
      <c r="C8" s="7">
        <v>0</v>
      </c>
      <c r="D8" s="9">
        <f>SUM(C2:C8)/7</f>
        <v>0.8571428571428571</v>
      </c>
      <c r="E8" s="9">
        <f t="shared" si="1"/>
        <v>0</v>
      </c>
      <c r="H8" s="9">
        <f>SUM(C2:C8)/SUM(C2:C11)</f>
        <v>0.66666666666666663</v>
      </c>
      <c r="I8" s="6" t="s">
        <v>131</v>
      </c>
    </row>
    <row r="9" spans="1:9">
      <c r="A9" s="7">
        <v>8</v>
      </c>
      <c r="B9" s="21" t="s">
        <v>132</v>
      </c>
      <c r="C9" s="7">
        <v>1</v>
      </c>
      <c r="D9" s="9">
        <f>SUM(C2:C9)/8</f>
        <v>0.875</v>
      </c>
      <c r="E9" s="9">
        <f t="shared" si="1"/>
        <v>0.875</v>
      </c>
      <c r="H9" s="9">
        <f>SUM(C2:C9)/SUM(C2:C11)</f>
        <v>0.77777777777777779</v>
      </c>
      <c r="I9" s="6" t="s">
        <v>133</v>
      </c>
    </row>
    <row r="10" spans="1:9">
      <c r="A10" s="7">
        <v>9</v>
      </c>
      <c r="B10" s="21" t="s">
        <v>134</v>
      </c>
      <c r="C10" s="7">
        <v>1</v>
      </c>
      <c r="D10" s="9">
        <f>SUM(C2:C10)/9</f>
        <v>0.88888888888888884</v>
      </c>
      <c r="E10" s="9">
        <f t="shared" si="1"/>
        <v>0.88888888888888884</v>
      </c>
      <c r="H10" s="9">
        <f>SUM(C2:C10)/SUM(C2:C11)</f>
        <v>0.88888888888888884</v>
      </c>
      <c r="I10" s="22" t="s">
        <v>135</v>
      </c>
    </row>
    <row r="11" spans="1:9">
      <c r="A11" s="7">
        <v>10</v>
      </c>
      <c r="B11" s="21" t="s">
        <v>136</v>
      </c>
      <c r="C11" s="7">
        <v>1</v>
      </c>
      <c r="D11" s="9">
        <f>SUM(C2:C11)/10</f>
        <v>0.9</v>
      </c>
      <c r="E11" s="9">
        <f t="shared" si="1"/>
        <v>0.9</v>
      </c>
      <c r="H11" s="9">
        <f>SUM(C2:C11)/SUM(C2:C11)</f>
        <v>1</v>
      </c>
      <c r="I11" s="25" t="s">
        <v>137</v>
      </c>
    </row>
    <row r="17" spans="1:9">
      <c r="A17" s="7" t="s">
        <v>0</v>
      </c>
      <c r="B17" s="7" t="s">
        <v>1</v>
      </c>
      <c r="C17" s="7" t="s">
        <v>2</v>
      </c>
      <c r="D17" s="7"/>
      <c r="E17" s="7"/>
      <c r="F17" s="7"/>
      <c r="G17" s="7"/>
      <c r="H17" s="7"/>
      <c r="I17" s="7" t="s">
        <v>28</v>
      </c>
    </row>
    <row r="18" spans="1:9">
      <c r="A18" s="7">
        <v>1</v>
      </c>
      <c r="B18" s="21" t="s">
        <v>138</v>
      </c>
      <c r="C18" s="7">
        <v>1</v>
      </c>
      <c r="D18" s="9">
        <f>C18/1</f>
        <v>1</v>
      </c>
      <c r="E18" s="10">
        <f t="shared" ref="E18" si="2">IF(C18,D18,0)</f>
        <v>1</v>
      </c>
      <c r="F18" s="10">
        <f>SUM(E18:E27)/SUM(C18:C27)</f>
        <v>0.92826278659611994</v>
      </c>
      <c r="G18" s="11">
        <v>1</v>
      </c>
      <c r="H18" s="9">
        <f>C18/SUM(C18:C27)</f>
        <v>0.1111111111111111</v>
      </c>
      <c r="I18" s="26" t="s">
        <v>139</v>
      </c>
    </row>
    <row r="19" spans="1:9">
      <c r="A19" s="7">
        <v>2</v>
      </c>
      <c r="B19" s="21" t="s">
        <v>140</v>
      </c>
      <c r="C19" s="7">
        <v>1</v>
      </c>
      <c r="D19" s="9">
        <f>SUM(C18:C19)/2</f>
        <v>1</v>
      </c>
      <c r="E19" s="9">
        <f t="shared" ref="E19:E27" si="3">IF(C19,D19,0)</f>
        <v>1</v>
      </c>
      <c r="H19" s="9">
        <f>SUM(C18:C19)/SUM(C18:C27)</f>
        <v>0.22222222222222221</v>
      </c>
      <c r="I19" s="27" t="s">
        <v>141</v>
      </c>
    </row>
    <row r="20" spans="1:9">
      <c r="A20" s="7">
        <v>3</v>
      </c>
      <c r="B20" s="21" t="s">
        <v>132</v>
      </c>
      <c r="C20" s="7">
        <v>1</v>
      </c>
      <c r="D20" s="9">
        <f>SUM(C18:C20)/3</f>
        <v>1</v>
      </c>
      <c r="E20" s="9">
        <f t="shared" si="3"/>
        <v>1</v>
      </c>
      <c r="H20" s="9">
        <f>SUM(C18:C20)/SUM(C18:C27)</f>
        <v>0.33333333333333331</v>
      </c>
      <c r="I20" s="27" t="s">
        <v>142</v>
      </c>
    </row>
    <row r="21" spans="1:9">
      <c r="A21" s="7">
        <v>4</v>
      </c>
      <c r="B21" s="21" t="s">
        <v>143</v>
      </c>
      <c r="C21" s="7">
        <v>1</v>
      </c>
      <c r="D21" s="9">
        <f>SUM(C18:C21)/4</f>
        <v>1</v>
      </c>
      <c r="E21" s="9">
        <f t="shared" si="3"/>
        <v>1</v>
      </c>
      <c r="H21" s="9">
        <f>SUM(C18:C21)/SUM(C18:C27)</f>
        <v>0.44444444444444442</v>
      </c>
      <c r="I21" s="26" t="s">
        <v>144</v>
      </c>
    </row>
    <row r="22" spans="1:9">
      <c r="A22" s="7">
        <v>5</v>
      </c>
      <c r="B22" s="21" t="s">
        <v>145</v>
      </c>
      <c r="C22" s="7">
        <v>0</v>
      </c>
      <c r="D22" s="9">
        <f>SUM(C18:C22)/5</f>
        <v>0.8</v>
      </c>
      <c r="E22" s="9">
        <f t="shared" si="3"/>
        <v>0</v>
      </c>
      <c r="H22" s="9">
        <f>SUM(C18:C22)/SUM(C18:C27)</f>
        <v>0.44444444444444442</v>
      </c>
      <c r="I22" s="27" t="s">
        <v>146</v>
      </c>
    </row>
    <row r="23" spans="1:9">
      <c r="A23" s="7">
        <v>6</v>
      </c>
      <c r="B23" s="21" t="s">
        <v>147</v>
      </c>
      <c r="C23" s="7">
        <v>1</v>
      </c>
      <c r="D23" s="9">
        <f>SUM(C18:C23)/6</f>
        <v>0.83333333333333337</v>
      </c>
      <c r="E23" s="9">
        <f t="shared" si="3"/>
        <v>0.83333333333333337</v>
      </c>
      <c r="H23" s="9">
        <f>SUM(C18:C23)/SUM(C18:C27)</f>
        <v>0.55555555555555558</v>
      </c>
      <c r="I23" s="27" t="s">
        <v>148</v>
      </c>
    </row>
    <row r="24" spans="1:9">
      <c r="A24" s="7">
        <v>7</v>
      </c>
      <c r="B24" s="21" t="s">
        <v>149</v>
      </c>
      <c r="C24" s="7">
        <v>1</v>
      </c>
      <c r="D24" s="9">
        <f>SUM(C18:C24)/7</f>
        <v>0.8571428571428571</v>
      </c>
      <c r="E24" s="9">
        <f t="shared" si="3"/>
        <v>0.8571428571428571</v>
      </c>
      <c r="H24" s="9">
        <f>SUM(C18:C24)/SUM(C18:C27)</f>
        <v>0.66666666666666663</v>
      </c>
      <c r="I24" s="26" t="s">
        <v>150</v>
      </c>
    </row>
    <row r="25" spans="1:9">
      <c r="A25" s="7">
        <v>8</v>
      </c>
      <c r="B25" s="21" t="s">
        <v>151</v>
      </c>
      <c r="C25" s="7">
        <v>1</v>
      </c>
      <c r="D25" s="9">
        <f>SUM(C18:C25)/8</f>
        <v>0.875</v>
      </c>
      <c r="E25" s="9">
        <f t="shared" si="3"/>
        <v>0.875</v>
      </c>
      <c r="H25" s="9">
        <f>SUM(C18:C25)/SUM(C18:C27)</f>
        <v>0.77777777777777779</v>
      </c>
      <c r="I25" s="26" t="s">
        <v>152</v>
      </c>
    </row>
    <row r="26" spans="1:9">
      <c r="A26" s="7">
        <v>9</v>
      </c>
      <c r="B26" s="21" t="s">
        <v>153</v>
      </c>
      <c r="C26" s="7">
        <v>1</v>
      </c>
      <c r="D26" s="9">
        <f>SUM(C18:C26)/9</f>
        <v>0.88888888888888884</v>
      </c>
      <c r="E26" s="9">
        <f t="shared" si="3"/>
        <v>0.88888888888888884</v>
      </c>
      <c r="H26" s="9">
        <f>SUM(C18:C26)/SUM(C18:C27)</f>
        <v>0.88888888888888884</v>
      </c>
      <c r="I26" s="26" t="s">
        <v>154</v>
      </c>
    </row>
    <row r="27" spans="1:9">
      <c r="A27" s="7">
        <v>10</v>
      </c>
      <c r="B27" s="21" t="s">
        <v>155</v>
      </c>
      <c r="C27" s="7">
        <v>1</v>
      </c>
      <c r="D27" s="9">
        <f>SUM(C18:C27)/10</f>
        <v>0.9</v>
      </c>
      <c r="E27" s="9">
        <f t="shared" si="3"/>
        <v>0.9</v>
      </c>
      <c r="H27" s="9">
        <f>SUM(C18:C27)/SUM(C18:C27)</f>
        <v>1</v>
      </c>
      <c r="I27" s="26" t="s">
        <v>156</v>
      </c>
    </row>
    <row r="33" spans="1:9">
      <c r="A33" s="7" t="s">
        <v>0</v>
      </c>
      <c r="B33" s="7" t="s">
        <v>1</v>
      </c>
      <c r="C33" s="7" t="s">
        <v>2</v>
      </c>
      <c r="D33" s="7"/>
      <c r="E33" s="7"/>
      <c r="F33" s="7"/>
      <c r="G33" s="7"/>
      <c r="H33" s="7"/>
      <c r="I33" s="7" t="s">
        <v>46</v>
      </c>
    </row>
    <row r="34" spans="1:9">
      <c r="A34" s="7">
        <v>1</v>
      </c>
      <c r="B34" s="6" t="s">
        <v>157</v>
      </c>
      <c r="C34" s="7">
        <v>1</v>
      </c>
      <c r="D34" s="9">
        <f>C34/1</f>
        <v>1</v>
      </c>
      <c r="E34" s="10">
        <f t="shared" ref="E34" si="4">IF(C34,D34,0)</f>
        <v>1</v>
      </c>
      <c r="F34" s="10">
        <f>SUM(E34:E43)/SUM(C34:C43)</f>
        <v>1</v>
      </c>
      <c r="G34" s="11">
        <v>1</v>
      </c>
      <c r="H34" s="9">
        <f>C34/SUM(C34:C43)</f>
        <v>0.1</v>
      </c>
      <c r="I34" s="22" t="s">
        <v>141</v>
      </c>
    </row>
    <row r="35" spans="1:9">
      <c r="A35" s="7">
        <v>2</v>
      </c>
      <c r="B35" s="23" t="s">
        <v>158</v>
      </c>
      <c r="C35" s="7">
        <v>1</v>
      </c>
      <c r="D35" s="9">
        <f>SUM(C34:C35)/2</f>
        <v>1</v>
      </c>
      <c r="E35" s="9">
        <f t="shared" ref="E35:E43" si="5">IF(C35,D35,0)</f>
        <v>1</v>
      </c>
      <c r="H35" s="9">
        <f>SUM(C34:C35)/SUM(C34:C43)</f>
        <v>0.2</v>
      </c>
      <c r="I35" s="6" t="s">
        <v>123</v>
      </c>
    </row>
    <row r="36" spans="1:9">
      <c r="A36" s="7">
        <v>3</v>
      </c>
      <c r="B36" s="23" t="s">
        <v>159</v>
      </c>
      <c r="C36" s="7">
        <v>1</v>
      </c>
      <c r="D36" s="9">
        <f>SUM(C34:C36)/3</f>
        <v>1</v>
      </c>
      <c r="E36" s="9">
        <f t="shared" si="5"/>
        <v>1</v>
      </c>
      <c r="H36" s="9">
        <f>SUM(C34:C36)/SUM(C34:C43)</f>
        <v>0.3</v>
      </c>
      <c r="I36" s="6" t="s">
        <v>160</v>
      </c>
    </row>
    <row r="37" spans="1:9">
      <c r="A37" s="7">
        <v>4</v>
      </c>
      <c r="B37" s="23" t="s">
        <v>161</v>
      </c>
      <c r="C37" s="7">
        <v>1</v>
      </c>
      <c r="D37" s="9">
        <f>SUM(C34:C37)/4</f>
        <v>1</v>
      </c>
      <c r="E37" s="9">
        <f t="shared" si="5"/>
        <v>1</v>
      </c>
      <c r="H37" s="9">
        <f>SUM(C34:C37)/SUM(C34:C43)</f>
        <v>0.4</v>
      </c>
      <c r="I37" s="22" t="s">
        <v>127</v>
      </c>
    </row>
    <row r="38" spans="1:9">
      <c r="A38" s="7">
        <v>5</v>
      </c>
      <c r="B38" s="23" t="s">
        <v>162</v>
      </c>
      <c r="C38" s="7">
        <v>1</v>
      </c>
      <c r="D38" s="9">
        <f>SUM(C34:C38)/5</f>
        <v>1</v>
      </c>
      <c r="E38" s="9">
        <f t="shared" si="5"/>
        <v>1</v>
      </c>
      <c r="H38" s="9">
        <f>SUM(C34:C38)/SUM(C34:C43)</f>
        <v>0.5</v>
      </c>
      <c r="I38" s="22" t="s">
        <v>150</v>
      </c>
    </row>
    <row r="39" spans="1:9">
      <c r="A39" s="7">
        <v>6</v>
      </c>
      <c r="B39" s="23" t="s">
        <v>163</v>
      </c>
      <c r="C39" s="7">
        <v>1</v>
      </c>
      <c r="D39" s="9">
        <f>SUM(C34:C39)/6</f>
        <v>1</v>
      </c>
      <c r="E39" s="9">
        <f t="shared" si="5"/>
        <v>1</v>
      </c>
      <c r="H39" s="9">
        <f>SUM(C34:C39)/SUM(C34:C43)</f>
        <v>0.6</v>
      </c>
      <c r="I39" s="22" t="s">
        <v>164</v>
      </c>
    </row>
    <row r="40" spans="1:9">
      <c r="A40" s="7">
        <v>7</v>
      </c>
      <c r="B40" s="23" t="s">
        <v>165</v>
      </c>
      <c r="C40" s="7">
        <v>1</v>
      </c>
      <c r="D40" s="9">
        <f>SUM(C34:C40)/7</f>
        <v>1</v>
      </c>
      <c r="E40" s="9">
        <f t="shared" si="5"/>
        <v>1</v>
      </c>
      <c r="H40" s="9">
        <f>SUM(C34:C40)/SUM(C34:C43)</f>
        <v>0.7</v>
      </c>
      <c r="I40" s="6" t="s">
        <v>166</v>
      </c>
    </row>
    <row r="41" spans="1:9">
      <c r="A41" s="7">
        <v>8</v>
      </c>
      <c r="B41" s="23" t="s">
        <v>132</v>
      </c>
      <c r="C41" s="7">
        <v>1</v>
      </c>
      <c r="D41" s="9">
        <f>SUM(C34:C41)/8</f>
        <v>1</v>
      </c>
      <c r="E41" s="9">
        <f t="shared" si="5"/>
        <v>1</v>
      </c>
      <c r="H41" s="9">
        <f>SUM(C34:C41)/SUM(C34:C43)</f>
        <v>0.8</v>
      </c>
      <c r="I41" s="6" t="s">
        <v>167</v>
      </c>
    </row>
    <row r="42" spans="1:9">
      <c r="A42" s="7">
        <v>9</v>
      </c>
      <c r="B42" s="23" t="s">
        <v>168</v>
      </c>
      <c r="C42" s="7">
        <v>1</v>
      </c>
      <c r="D42" s="9">
        <f>SUM(C34:C42)/9</f>
        <v>1</v>
      </c>
      <c r="E42" s="9">
        <f t="shared" si="5"/>
        <v>1</v>
      </c>
      <c r="H42" s="9">
        <f>SUM(C34:C42)/SUM(C34:C43)</f>
        <v>0.9</v>
      </c>
      <c r="I42" s="22" t="s">
        <v>169</v>
      </c>
    </row>
    <row r="43" spans="1:9">
      <c r="A43" s="7">
        <v>10</v>
      </c>
      <c r="B43" s="23" t="s">
        <v>170</v>
      </c>
      <c r="C43" s="7">
        <v>1</v>
      </c>
      <c r="D43" s="9">
        <f>SUM(C34:C43)/10</f>
        <v>1</v>
      </c>
      <c r="E43" s="9">
        <f t="shared" si="5"/>
        <v>1</v>
      </c>
      <c r="H43" s="9">
        <f>SUM(C34:C43)/SUM(C34:C43)</f>
        <v>1</v>
      </c>
      <c r="I43" s="6" t="s">
        <v>171</v>
      </c>
    </row>
  </sheetData>
  <phoneticPr fontId="5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8" r:id="rId11"/>
    <hyperlink ref="B19" r:id="rId12"/>
    <hyperlink ref="B20" r:id="rId13"/>
    <hyperlink ref="B21" r:id="rId14"/>
    <hyperlink ref="B22" r:id="rId15"/>
    <hyperlink ref="B23" r:id="rId16"/>
    <hyperlink ref="B24" r:id="rId17"/>
    <hyperlink ref="B25" r:id="rId18"/>
    <hyperlink ref="B26" r:id="rId19"/>
    <hyperlink ref="B27" r:id="rId20"/>
    <hyperlink ref="B35" r:id="rId21"/>
    <hyperlink ref="B36" r:id="rId22"/>
    <hyperlink ref="B37" r:id="rId23"/>
    <hyperlink ref="B38" r:id="rId24"/>
    <hyperlink ref="B39" r:id="rId25"/>
    <hyperlink ref="B40" r:id="rId26"/>
    <hyperlink ref="B41" r:id="rId27"/>
    <hyperlink ref="B42" r:id="rId28"/>
    <hyperlink ref="B43" r:id="rId29"/>
    <hyperlink ref="I34" r:id="rId30"/>
    <hyperlink ref="I37" r:id="rId31"/>
    <hyperlink ref="I38" r:id="rId32"/>
    <hyperlink ref="I39" r:id="rId33"/>
    <hyperlink ref="I42" r:id="rId34"/>
    <hyperlink ref="I19" r:id="rId35"/>
    <hyperlink ref="I20" r:id="rId36"/>
    <hyperlink ref="I3" r:id="rId37"/>
    <hyperlink ref="I10" r:id="rId38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C21" workbookViewId="0">
      <selection activeCell="D43" sqref="D43"/>
    </sheetView>
  </sheetViews>
  <sheetFormatPr defaultColWidth="9" defaultRowHeight="14.25"/>
  <cols>
    <col min="1" max="1" width="7.25" style="19" customWidth="1"/>
    <col min="2" max="2" width="52.125" style="6" customWidth="1"/>
    <col min="3" max="3" width="15" style="9" customWidth="1"/>
    <col min="4" max="8" width="16.25" style="9" customWidth="1"/>
    <col min="9" max="9" width="128.125" style="19" customWidth="1"/>
    <col min="10" max="16384" width="9" style="19"/>
  </cols>
  <sheetData>
    <row r="1" spans="1:9">
      <c r="A1" s="9" t="s">
        <v>0</v>
      </c>
      <c r="B1" s="7" t="s">
        <v>1</v>
      </c>
      <c r="C1" s="9" t="s">
        <v>2</v>
      </c>
      <c r="D1" s="9" t="s">
        <v>3</v>
      </c>
      <c r="F1" s="9" t="s">
        <v>4</v>
      </c>
      <c r="G1" s="9" t="s">
        <v>5</v>
      </c>
      <c r="H1" s="9" t="s">
        <v>6</v>
      </c>
      <c r="I1" s="9" t="s">
        <v>7</v>
      </c>
    </row>
    <row r="2" spans="1:9">
      <c r="A2" s="9">
        <v>1</v>
      </c>
      <c r="B2" s="20" t="s">
        <v>172</v>
      </c>
      <c r="C2" s="9">
        <v>1</v>
      </c>
      <c r="D2" s="9">
        <f>C2/1</f>
        <v>1</v>
      </c>
      <c r="E2" s="10">
        <f t="shared" ref="E2" si="0">IF(C2,D2,0)</f>
        <v>1</v>
      </c>
      <c r="F2" s="10">
        <f>SUM(E2:E11)/SUM(C2:C11)</f>
        <v>0.7377551020408164</v>
      </c>
      <c r="G2" s="11">
        <v>1</v>
      </c>
      <c r="H2" s="9">
        <f>C2/SUM(C2:C11)</f>
        <v>0.14285714285714285</v>
      </c>
      <c r="I2" s="6" t="s">
        <v>173</v>
      </c>
    </row>
    <row r="3" spans="1:9">
      <c r="A3" s="9">
        <v>2</v>
      </c>
      <c r="B3" s="20" t="s">
        <v>174</v>
      </c>
      <c r="C3" s="9">
        <v>0</v>
      </c>
      <c r="D3" s="9">
        <f>SUM(C2:C3)/2</f>
        <v>0.5</v>
      </c>
      <c r="E3" s="9">
        <f t="shared" ref="E3:E11" si="1">IF(C3,D3,0)</f>
        <v>0</v>
      </c>
      <c r="H3" s="9">
        <f>SUM(C2:C3)/SUM(C2:C11)</f>
        <v>0.14285714285714285</v>
      </c>
      <c r="I3" s="24" t="s">
        <v>175</v>
      </c>
    </row>
    <row r="4" spans="1:9">
      <c r="A4" s="9">
        <v>3</v>
      </c>
      <c r="B4" s="20" t="s">
        <v>176</v>
      </c>
      <c r="C4" s="9">
        <v>1</v>
      </c>
      <c r="D4" s="9">
        <f>SUM(C2:C4)/3</f>
        <v>0.66666666666666663</v>
      </c>
      <c r="E4" s="9">
        <f t="shared" si="1"/>
        <v>0.66666666666666663</v>
      </c>
      <c r="H4" s="9">
        <f>SUM(C2:C4)/SUM(C2:C11)</f>
        <v>0.2857142857142857</v>
      </c>
      <c r="I4" s="6" t="s">
        <v>177</v>
      </c>
    </row>
    <row r="5" spans="1:9">
      <c r="A5" s="9">
        <v>4</v>
      </c>
      <c r="B5" s="20" t="s">
        <v>178</v>
      </c>
      <c r="C5" s="9">
        <v>1</v>
      </c>
      <c r="D5" s="9">
        <f>SUM(C2:C5)/4</f>
        <v>0.75</v>
      </c>
      <c r="E5" s="9">
        <f t="shared" si="1"/>
        <v>0.75</v>
      </c>
      <c r="H5" s="9">
        <f>SUM(C2:C5)/SUM(C2:C11)</f>
        <v>0.42857142857142855</v>
      </c>
      <c r="I5" s="6" t="s">
        <v>179</v>
      </c>
    </row>
    <row r="6" spans="1:9">
      <c r="A6" s="9">
        <v>5</v>
      </c>
      <c r="B6" s="20" t="s">
        <v>180</v>
      </c>
      <c r="C6" s="9">
        <v>0</v>
      </c>
      <c r="D6" s="9">
        <f>SUM(C2:C6)/5</f>
        <v>0.6</v>
      </c>
      <c r="E6" s="9">
        <f t="shared" si="1"/>
        <v>0</v>
      </c>
      <c r="H6" s="9">
        <f>SUM(C2:C6)/SUM(C2:C11)</f>
        <v>0.42857142857142855</v>
      </c>
      <c r="I6" s="19" t="s">
        <v>181</v>
      </c>
    </row>
    <row r="7" spans="1:9">
      <c r="A7" s="9">
        <v>6</v>
      </c>
      <c r="B7" s="20" t="s">
        <v>182</v>
      </c>
      <c r="C7" s="9">
        <v>1</v>
      </c>
      <c r="D7" s="9">
        <f>SUM(C2:C7)/6</f>
        <v>0.66666666666666663</v>
      </c>
      <c r="E7" s="9">
        <f t="shared" si="1"/>
        <v>0.66666666666666663</v>
      </c>
      <c r="H7" s="9">
        <f>SUM(C2:C7)/SUM(C2:C11)</f>
        <v>0.5714285714285714</v>
      </c>
      <c r="I7" s="19" t="s">
        <v>183</v>
      </c>
    </row>
    <row r="8" spans="1:9">
      <c r="A8" s="9">
        <v>7</v>
      </c>
      <c r="B8" s="20" t="s">
        <v>184</v>
      </c>
      <c r="C8" s="9">
        <v>1</v>
      </c>
      <c r="D8" s="9">
        <f>SUM(C2:C8)/7</f>
        <v>0.7142857142857143</v>
      </c>
      <c r="E8" s="9">
        <f t="shared" si="1"/>
        <v>0.7142857142857143</v>
      </c>
      <c r="H8" s="9">
        <f>SUM(C2:C8)/SUM(C2:C11)</f>
        <v>0.7142857142857143</v>
      </c>
      <c r="I8" s="19" t="s">
        <v>185</v>
      </c>
    </row>
    <row r="9" spans="1:9">
      <c r="A9" s="9">
        <v>8</v>
      </c>
      <c r="B9" s="20" t="s">
        <v>186</v>
      </c>
      <c r="C9" s="9">
        <v>0</v>
      </c>
      <c r="D9" s="9">
        <f>SUM(C2:C9)/8</f>
        <v>0.625</v>
      </c>
      <c r="E9" s="9">
        <f t="shared" si="1"/>
        <v>0</v>
      </c>
      <c r="H9" s="9">
        <f>SUM(C2:C9)/SUM(C2:C11)</f>
        <v>0.7142857142857143</v>
      </c>
      <c r="I9" s="19" t="s">
        <v>187</v>
      </c>
    </row>
    <row r="10" spans="1:9">
      <c r="A10" s="9">
        <v>9</v>
      </c>
      <c r="B10" s="20" t="s">
        <v>188</v>
      </c>
      <c r="C10" s="9">
        <v>1</v>
      </c>
      <c r="D10" s="9">
        <f>SUM(C2:C10)/9</f>
        <v>0.66666666666666663</v>
      </c>
      <c r="E10" s="9">
        <f t="shared" si="1"/>
        <v>0.66666666666666663</v>
      </c>
      <c r="H10" s="9">
        <f>SUM(C2:C10)/SUM(C2:C11)</f>
        <v>0.8571428571428571</v>
      </c>
      <c r="I10" s="19" t="s">
        <v>189</v>
      </c>
    </row>
    <row r="11" spans="1:9">
      <c r="A11" s="9">
        <v>10</v>
      </c>
      <c r="B11" s="20" t="s">
        <v>190</v>
      </c>
      <c r="C11" s="9">
        <v>1</v>
      </c>
      <c r="D11" s="9">
        <f>SUM(C2:C11)/10</f>
        <v>0.7</v>
      </c>
      <c r="E11" s="9">
        <f t="shared" si="1"/>
        <v>0.7</v>
      </c>
      <c r="H11" s="9">
        <f>SUM(C2:C11)/SUM(C2:C11)</f>
        <v>1</v>
      </c>
      <c r="I11" s="25" t="s">
        <v>191</v>
      </c>
    </row>
    <row r="17" spans="1:9">
      <c r="A17" s="9" t="s">
        <v>0</v>
      </c>
      <c r="B17" s="7" t="s">
        <v>1</v>
      </c>
      <c r="C17" s="9" t="s">
        <v>2</v>
      </c>
      <c r="I17" s="9" t="s">
        <v>28</v>
      </c>
    </row>
    <row r="18" spans="1:9">
      <c r="A18" s="9">
        <v>1</v>
      </c>
      <c r="B18" s="6" t="s">
        <v>192</v>
      </c>
      <c r="C18" s="9">
        <v>0</v>
      </c>
      <c r="D18" s="9">
        <f>C18/1</f>
        <v>0</v>
      </c>
      <c r="E18" s="10">
        <f t="shared" ref="E18" si="2">IF(C18,D18,0)</f>
        <v>0</v>
      </c>
      <c r="F18" s="10">
        <f>SUM(E18:E27)/SUM(C18:C27)</f>
        <v>0.45238095238095238</v>
      </c>
      <c r="G18" s="11">
        <f>1/3</f>
        <v>0.33333333333333331</v>
      </c>
      <c r="H18" s="9">
        <f>C18/SUM(C18:C27)</f>
        <v>0</v>
      </c>
      <c r="I18" s="26" t="s">
        <v>193</v>
      </c>
    </row>
    <row r="19" spans="1:9">
      <c r="A19" s="9">
        <v>2</v>
      </c>
      <c r="B19" s="6" t="s">
        <v>194</v>
      </c>
      <c r="C19" s="9">
        <v>0</v>
      </c>
      <c r="D19" s="9">
        <f>SUM(C18:C19)/2</f>
        <v>0</v>
      </c>
      <c r="E19" s="9">
        <f t="shared" ref="E19:E27" si="3">IF(C19,D19,0)</f>
        <v>0</v>
      </c>
      <c r="H19" s="9">
        <f>SUM(C18:C19)/SUM(C18:C27)</f>
        <v>0</v>
      </c>
      <c r="I19" s="26" t="s">
        <v>175</v>
      </c>
    </row>
    <row r="20" spans="1:9">
      <c r="A20" s="9">
        <v>3</v>
      </c>
      <c r="B20" s="21" t="s">
        <v>195</v>
      </c>
      <c r="C20" s="9">
        <v>1</v>
      </c>
      <c r="D20" s="9">
        <f>SUM(C18:C20)/3</f>
        <v>0.33333333333333331</v>
      </c>
      <c r="E20" s="9">
        <f t="shared" si="3"/>
        <v>0.33333333333333331</v>
      </c>
      <c r="H20" s="9">
        <f>SUM(C18:C20)/SUM(C18:C27)</f>
        <v>0.2</v>
      </c>
      <c r="I20" s="26" t="s">
        <v>196</v>
      </c>
    </row>
    <row r="21" spans="1:9" ht="13.5" customHeight="1">
      <c r="A21" s="9">
        <v>4</v>
      </c>
      <c r="B21" s="21" t="s">
        <v>197</v>
      </c>
      <c r="C21" s="9">
        <v>1</v>
      </c>
      <c r="D21" s="9">
        <f>SUM(C18:C21)/4</f>
        <v>0.5</v>
      </c>
      <c r="E21" s="9">
        <f t="shared" si="3"/>
        <v>0.5</v>
      </c>
      <c r="H21" s="9">
        <f>SUM(C18:C21)/SUM(C18:C27)</f>
        <v>0.4</v>
      </c>
      <c r="I21" s="26" t="s">
        <v>177</v>
      </c>
    </row>
    <row r="22" spans="1:9">
      <c r="A22" s="9">
        <v>5</v>
      </c>
      <c r="B22" s="22" t="s">
        <v>198</v>
      </c>
      <c r="C22" s="9">
        <v>0</v>
      </c>
      <c r="D22" s="9">
        <f>SUM(C18:C22)/5</f>
        <v>0.4</v>
      </c>
      <c r="E22" s="9">
        <f t="shared" si="3"/>
        <v>0</v>
      </c>
      <c r="H22" s="9">
        <f>SUM(C18:C22)/SUM(C18:C27)</f>
        <v>0.4</v>
      </c>
      <c r="I22" s="27" t="s">
        <v>199</v>
      </c>
    </row>
    <row r="23" spans="1:9">
      <c r="A23" s="9">
        <v>6</v>
      </c>
      <c r="B23" s="21" t="s">
        <v>200</v>
      </c>
      <c r="C23" s="9">
        <v>0</v>
      </c>
      <c r="D23" s="9">
        <f>SUM(C18:C23)/6</f>
        <v>0.33333333333333331</v>
      </c>
      <c r="E23" s="9">
        <f t="shared" si="3"/>
        <v>0</v>
      </c>
      <c r="H23" s="9">
        <f>SUM(C18:C23)/SUM(C18:C27)</f>
        <v>0.4</v>
      </c>
      <c r="I23" s="27" t="s">
        <v>201</v>
      </c>
    </row>
    <row r="24" spans="1:9">
      <c r="A24" s="9">
        <v>7</v>
      </c>
      <c r="B24" s="21" t="s">
        <v>202</v>
      </c>
      <c r="C24" s="9">
        <v>1</v>
      </c>
      <c r="D24" s="9">
        <f>SUM(C18:C24)/7</f>
        <v>0.42857142857142855</v>
      </c>
      <c r="E24" s="9">
        <f t="shared" si="3"/>
        <v>0.42857142857142855</v>
      </c>
      <c r="H24" s="9">
        <f>SUM(C18:C24)/SUM(C18:C27)</f>
        <v>0.6</v>
      </c>
      <c r="I24" s="26" t="s">
        <v>203</v>
      </c>
    </row>
    <row r="25" spans="1:9" ht="14.25" customHeight="1">
      <c r="A25" s="9">
        <v>8</v>
      </c>
      <c r="B25" s="21" t="s">
        <v>204</v>
      </c>
      <c r="C25" s="9">
        <v>1</v>
      </c>
      <c r="D25" s="9">
        <f>SUM(C18:C25)/8</f>
        <v>0.5</v>
      </c>
      <c r="E25" s="9">
        <f t="shared" si="3"/>
        <v>0.5</v>
      </c>
      <c r="H25" s="9">
        <f>SUM(C18:C25)/SUM(C18:C27)</f>
        <v>0.8</v>
      </c>
      <c r="I25" s="26" t="s">
        <v>205</v>
      </c>
    </row>
    <row r="26" spans="1:9">
      <c r="A26" s="9">
        <v>9</v>
      </c>
      <c r="B26" s="21" t="s">
        <v>206</v>
      </c>
      <c r="C26" s="9">
        <v>0</v>
      </c>
      <c r="D26" s="9">
        <f>SUM(C18:C26)/9</f>
        <v>0.44444444444444442</v>
      </c>
      <c r="E26" s="9">
        <f t="shared" si="3"/>
        <v>0</v>
      </c>
      <c r="H26" s="9">
        <f>SUM(C18:C26)/SUM(C18:C27)</f>
        <v>0.8</v>
      </c>
      <c r="I26" s="26" t="s">
        <v>207</v>
      </c>
    </row>
    <row r="27" spans="1:9">
      <c r="A27" s="9">
        <v>10</v>
      </c>
      <c r="B27" s="21" t="s">
        <v>208</v>
      </c>
      <c r="C27" s="9">
        <v>1</v>
      </c>
      <c r="D27" s="9">
        <f>SUM(C18:C27)/10</f>
        <v>0.5</v>
      </c>
      <c r="E27" s="9">
        <f t="shared" si="3"/>
        <v>0.5</v>
      </c>
      <c r="H27" s="9">
        <f>SUM(C18:C27)/SUM(C18:C27)</f>
        <v>1</v>
      </c>
      <c r="I27" s="26" t="s">
        <v>209</v>
      </c>
    </row>
    <row r="33" spans="1:9">
      <c r="A33" s="9" t="s">
        <v>0</v>
      </c>
      <c r="B33" s="7" t="s">
        <v>1</v>
      </c>
      <c r="C33" s="9" t="s">
        <v>2</v>
      </c>
      <c r="I33" s="7" t="s">
        <v>46</v>
      </c>
    </row>
    <row r="34" spans="1:9">
      <c r="A34" s="9">
        <v>1</v>
      </c>
      <c r="B34" s="23" t="s">
        <v>210</v>
      </c>
      <c r="C34" s="9">
        <v>1</v>
      </c>
      <c r="D34" s="9">
        <f>C34/1</f>
        <v>1</v>
      </c>
      <c r="E34" s="10">
        <f t="shared" ref="E34" si="4">IF(C34,D34,0)</f>
        <v>1</v>
      </c>
      <c r="F34" s="10">
        <f>SUM(E34:E43)/SUM(C34:C43)</f>
        <v>0.89172335600907027</v>
      </c>
      <c r="G34" s="11">
        <v>1</v>
      </c>
      <c r="H34" s="9">
        <f>C34/SUM(C34:C43)</f>
        <v>0.14285714285714285</v>
      </c>
      <c r="I34" s="6" t="s">
        <v>211</v>
      </c>
    </row>
    <row r="35" spans="1:9">
      <c r="A35" s="9">
        <v>2</v>
      </c>
      <c r="B35" s="23" t="s">
        <v>212</v>
      </c>
      <c r="C35" s="9">
        <v>1</v>
      </c>
      <c r="D35" s="9">
        <f>SUM(C34:C35)/2</f>
        <v>1</v>
      </c>
      <c r="E35" s="9">
        <f t="shared" ref="E35:E42" si="5">IF(C35,D35,0)</f>
        <v>1</v>
      </c>
      <c r="H35" s="9">
        <f>SUM(C34:C35)/SUM(C34:C43)</f>
        <v>0.2857142857142857</v>
      </c>
      <c r="I35" s="6" t="s">
        <v>211</v>
      </c>
    </row>
    <row r="36" spans="1:9">
      <c r="A36" s="9">
        <v>3</v>
      </c>
      <c r="B36" s="23" t="s">
        <v>195</v>
      </c>
      <c r="C36" s="9">
        <v>1</v>
      </c>
      <c r="D36" s="9">
        <f>SUM(C34:C36)/3</f>
        <v>1</v>
      </c>
      <c r="E36" s="9">
        <f t="shared" si="5"/>
        <v>1</v>
      </c>
      <c r="H36" s="9">
        <f>SUM(C34:C36)/SUM(C34:C43)</f>
        <v>0.42857142857142855</v>
      </c>
      <c r="I36" s="6" t="s">
        <v>196</v>
      </c>
    </row>
    <row r="37" spans="1:9">
      <c r="A37" s="9">
        <v>4</v>
      </c>
      <c r="B37" s="23" t="s">
        <v>182</v>
      </c>
      <c r="C37" s="9">
        <v>1</v>
      </c>
      <c r="D37" s="9">
        <f>SUM(C34:C37)/4</f>
        <v>1</v>
      </c>
      <c r="E37" s="9">
        <f t="shared" si="5"/>
        <v>1</v>
      </c>
      <c r="H37" s="9">
        <f>SUM(C34:C37)/SUM(C34:C43)</f>
        <v>0.5714285714285714</v>
      </c>
      <c r="I37" s="6" t="s">
        <v>183</v>
      </c>
    </row>
    <row r="38" spans="1:9">
      <c r="A38" s="9">
        <v>5</v>
      </c>
      <c r="B38" s="23" t="s">
        <v>213</v>
      </c>
      <c r="C38" s="9">
        <v>0</v>
      </c>
      <c r="D38" s="9">
        <f>SUM(C34:C38)/5</f>
        <v>0.8</v>
      </c>
      <c r="E38" s="9">
        <f t="shared" si="5"/>
        <v>0</v>
      </c>
      <c r="H38" s="9">
        <f>SUM(C34:C38)/SUM(C34:C43)</f>
        <v>0.5714285714285714</v>
      </c>
      <c r="I38" s="6" t="s">
        <v>214</v>
      </c>
    </row>
    <row r="39" spans="1:9">
      <c r="A39" s="9">
        <v>6</v>
      </c>
      <c r="B39" s="23" t="s">
        <v>215</v>
      </c>
      <c r="C39" s="9">
        <v>0</v>
      </c>
      <c r="D39" s="9">
        <f>SUM(C34:C39)/6</f>
        <v>0.66666666666666663</v>
      </c>
      <c r="E39" s="9">
        <f t="shared" si="5"/>
        <v>0</v>
      </c>
      <c r="H39" s="9">
        <f>SUM(C34:C39)/SUM(C34:C43)</f>
        <v>0.5714285714285714</v>
      </c>
      <c r="I39" s="12" t="s">
        <v>216</v>
      </c>
    </row>
    <row r="40" spans="1:9" ht="14.25" customHeight="1">
      <c r="A40" s="9">
        <v>7</v>
      </c>
      <c r="B40" s="23" t="s">
        <v>217</v>
      </c>
      <c r="C40" s="9">
        <v>1</v>
      </c>
      <c r="D40" s="9">
        <f>SUM(C34:C40)/7</f>
        <v>0.7142857142857143</v>
      </c>
      <c r="E40" s="9">
        <f t="shared" si="5"/>
        <v>0.7142857142857143</v>
      </c>
      <c r="H40" s="9">
        <f>SUM(C34:C40)/SUM(C34:C43)</f>
        <v>0.7142857142857143</v>
      </c>
      <c r="I40" s="6" t="s">
        <v>218</v>
      </c>
    </row>
    <row r="41" spans="1:9" ht="14.25" customHeight="1">
      <c r="A41" s="9">
        <v>8</v>
      </c>
      <c r="B41" s="23" t="s">
        <v>219</v>
      </c>
      <c r="C41" s="9">
        <v>1</v>
      </c>
      <c r="D41" s="9">
        <f>SUM(C34:C41)/8</f>
        <v>0.75</v>
      </c>
      <c r="E41" s="9">
        <f t="shared" si="5"/>
        <v>0.75</v>
      </c>
      <c r="H41" s="9">
        <f>SUM(C34:C41)/SUM(C34:C43)</f>
        <v>0.8571428571428571</v>
      </c>
      <c r="I41" s="6" t="s">
        <v>220</v>
      </c>
    </row>
    <row r="42" spans="1:9" ht="14.25" customHeight="1">
      <c r="A42" s="9">
        <v>9</v>
      </c>
      <c r="B42" s="23" t="s">
        <v>197</v>
      </c>
      <c r="C42" s="9">
        <v>1</v>
      </c>
      <c r="D42" s="9">
        <f>SUM(C34:C42)/9</f>
        <v>0.77777777777777779</v>
      </c>
      <c r="E42" s="9">
        <f t="shared" si="5"/>
        <v>0.77777777777777779</v>
      </c>
      <c r="H42" s="9">
        <f>SUM(C34:C42)/SUM(C34:C43)</f>
        <v>1</v>
      </c>
      <c r="I42" s="6" t="s">
        <v>177</v>
      </c>
    </row>
    <row r="43" spans="1:9" ht="14.25" customHeight="1">
      <c r="A43" s="9">
        <v>10</v>
      </c>
      <c r="B43" s="23" t="s">
        <v>221</v>
      </c>
      <c r="C43" s="9">
        <v>0</v>
      </c>
      <c r="D43" s="9">
        <f>SUM(C34:C43)/10</f>
        <v>0.7</v>
      </c>
      <c r="E43" s="9">
        <f>IF(C43,D43,D440)</f>
        <v>0</v>
      </c>
      <c r="H43" s="9">
        <f>SUM(C34:C43)/SUM(C34:C43)</f>
        <v>1</v>
      </c>
      <c r="I43" s="6" t="s">
        <v>189</v>
      </c>
    </row>
    <row r="44" spans="1:9">
      <c r="I44" s="6"/>
    </row>
    <row r="45" spans="1:9">
      <c r="I45" s="6"/>
    </row>
    <row r="46" spans="1:9">
      <c r="I46" s="6"/>
    </row>
    <row r="47" spans="1:9">
      <c r="I47" s="6"/>
    </row>
  </sheetData>
  <phoneticPr fontId="5" type="noConversion"/>
  <hyperlinks>
    <hyperlink ref="B20" r:id="rId1"/>
    <hyperlink ref="B21" r:id="rId2"/>
    <hyperlink ref="B22" r:id="rId3"/>
    <hyperlink ref="B23" r:id="rId4"/>
    <hyperlink ref="B24" r:id="rId5"/>
    <hyperlink ref="B25" r:id="rId6"/>
    <hyperlink ref="B26" r:id="rId7"/>
    <hyperlink ref="B27" r:id="rId8"/>
    <hyperlink ref="B34" r:id="rId9" tooltip="红高粱(大结局)"/>
    <hyperlink ref="B35" r:id="rId10"/>
    <hyperlink ref="B36" r:id="rId11"/>
    <hyperlink ref="B37" r:id="rId12"/>
    <hyperlink ref="B38" r:id="rId13"/>
    <hyperlink ref="B39" r:id="rId14"/>
    <hyperlink ref="B40" r:id="rId15"/>
    <hyperlink ref="B41" r:id="rId16"/>
    <hyperlink ref="B42" r:id="rId17"/>
    <hyperlink ref="B43" r:id="rId18"/>
    <hyperlink ref="I3" r:id="rId19"/>
    <hyperlink ref="I39" r:id="rId20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="115" zoomScaleNormal="115" workbookViewId="0">
      <selection activeCell="F34" sqref="F34:G34"/>
    </sheetView>
  </sheetViews>
  <sheetFormatPr defaultColWidth="9" defaultRowHeight="14.25"/>
  <cols>
    <col min="1" max="1" width="7.25" style="6" customWidth="1"/>
    <col min="2" max="2" width="38.25" style="6" customWidth="1"/>
    <col min="3" max="3" width="8.75" style="7" customWidth="1"/>
    <col min="4" max="8" width="16.75" style="7" customWidth="1"/>
    <col min="9" max="9" width="128.125" style="6" customWidth="1"/>
    <col min="10" max="16384" width="9" style="6"/>
  </cols>
  <sheetData>
    <row r="1" spans="1:9">
      <c r="A1" s="7" t="s">
        <v>0</v>
      </c>
      <c r="B1" s="7" t="s">
        <v>1</v>
      </c>
      <c r="C1" s="7" t="s">
        <v>2</v>
      </c>
      <c r="D1" s="7" t="s">
        <v>3</v>
      </c>
      <c r="F1" s="7" t="s">
        <v>4</v>
      </c>
      <c r="G1" s="7" t="s">
        <v>5</v>
      </c>
      <c r="H1" s="7" t="s">
        <v>6</v>
      </c>
      <c r="I1" s="7" t="s">
        <v>7</v>
      </c>
    </row>
    <row r="2" spans="1:9">
      <c r="A2" s="7">
        <v>1</v>
      </c>
      <c r="B2" s="8" t="s">
        <v>222</v>
      </c>
      <c r="C2" s="7">
        <v>1</v>
      </c>
      <c r="D2" s="9">
        <f>C2/1</f>
        <v>1</v>
      </c>
      <c r="E2" s="10">
        <f t="shared" ref="E2" si="0">IF(C2,D2,0)</f>
        <v>1</v>
      </c>
      <c r="F2" s="10">
        <f>SUM(E2:E11)/SUM(C2:C11)</f>
        <v>0.97654320987654331</v>
      </c>
      <c r="G2" s="11">
        <v>1</v>
      </c>
      <c r="H2" s="9">
        <f>C2/SUM(C2:C11)</f>
        <v>0.1111111111111111</v>
      </c>
      <c r="I2" s="6" t="s">
        <v>223</v>
      </c>
    </row>
    <row r="3" spans="1:9">
      <c r="A3" s="7">
        <v>2</v>
      </c>
      <c r="B3" s="12" t="s">
        <v>224</v>
      </c>
      <c r="C3" s="7">
        <v>1</v>
      </c>
      <c r="D3" s="9">
        <f>SUM(C2:C3)/2</f>
        <v>1</v>
      </c>
      <c r="E3" s="9">
        <f t="shared" ref="E3:E11" si="1">IF(C3,D3,0)</f>
        <v>1</v>
      </c>
      <c r="F3" s="9"/>
      <c r="G3" s="9"/>
      <c r="H3" s="9">
        <f>SUM(C2:C3)/SUM(C2:C11)</f>
        <v>0.22222222222222221</v>
      </c>
      <c r="I3" s="15" t="s">
        <v>225</v>
      </c>
    </row>
    <row r="4" spans="1:9">
      <c r="A4" s="7">
        <v>3</v>
      </c>
      <c r="B4" s="12" t="s">
        <v>226</v>
      </c>
      <c r="C4" s="7">
        <v>1</v>
      </c>
      <c r="D4" s="9">
        <f>SUM(C2:C4)/3</f>
        <v>1</v>
      </c>
      <c r="E4" s="9">
        <f t="shared" si="1"/>
        <v>1</v>
      </c>
      <c r="F4" s="9"/>
      <c r="G4" s="9"/>
      <c r="H4" s="9">
        <f>SUM(C2:C4)/SUM(C2:C11)</f>
        <v>0.33333333333333331</v>
      </c>
      <c r="I4" s="8" t="s">
        <v>227</v>
      </c>
    </row>
    <row r="5" spans="1:9">
      <c r="A5" s="7">
        <v>4</v>
      </c>
      <c r="B5" s="12" t="s">
        <v>228</v>
      </c>
      <c r="C5" s="7">
        <v>1</v>
      </c>
      <c r="D5" s="9">
        <f>SUM(C2:C5)/4</f>
        <v>1</v>
      </c>
      <c r="E5" s="9">
        <f t="shared" si="1"/>
        <v>1</v>
      </c>
      <c r="F5" s="9"/>
      <c r="G5" s="9"/>
      <c r="H5" s="9">
        <f>SUM(C2:C5)/SUM(C2:C11)</f>
        <v>0.44444444444444442</v>
      </c>
      <c r="I5" s="8" t="s">
        <v>229</v>
      </c>
    </row>
    <row r="6" spans="1:9">
      <c r="A6" s="7">
        <v>5</v>
      </c>
      <c r="B6" s="8" t="s">
        <v>230</v>
      </c>
      <c r="C6" s="7">
        <v>1</v>
      </c>
      <c r="D6" s="9">
        <f>SUM(C2:C6)/5</f>
        <v>1</v>
      </c>
      <c r="E6" s="9">
        <f t="shared" si="1"/>
        <v>1</v>
      </c>
      <c r="F6" s="9"/>
      <c r="G6" s="9"/>
      <c r="H6" s="9">
        <f>SUM(C2:C6)/SUM(C2:C11)</f>
        <v>0.55555555555555558</v>
      </c>
      <c r="I6" s="8" t="s">
        <v>231</v>
      </c>
    </row>
    <row r="7" spans="1:9" ht="27">
      <c r="A7" s="7">
        <v>6</v>
      </c>
      <c r="B7" s="8" t="s">
        <v>232</v>
      </c>
      <c r="C7" s="7">
        <v>1</v>
      </c>
      <c r="D7" s="9">
        <f>SUM(C2:C7)/6</f>
        <v>1</v>
      </c>
      <c r="E7" s="9">
        <f t="shared" si="1"/>
        <v>1</v>
      </c>
      <c r="F7" s="9"/>
      <c r="G7" s="9"/>
      <c r="H7" s="9">
        <f>SUM(C2:C7)/SUM(C2:C11)</f>
        <v>0.66666666666666663</v>
      </c>
      <c r="I7" s="8" t="s">
        <v>227</v>
      </c>
    </row>
    <row r="8" spans="1:9">
      <c r="A8" s="7">
        <v>7</v>
      </c>
      <c r="B8" s="8" t="s">
        <v>233</v>
      </c>
      <c r="C8" s="7">
        <v>1</v>
      </c>
      <c r="D8" s="9">
        <f>SUM(C2:C8)/7</f>
        <v>1</v>
      </c>
      <c r="E8" s="9">
        <f t="shared" si="1"/>
        <v>1</v>
      </c>
      <c r="F8" s="9"/>
      <c r="G8" s="9"/>
      <c r="H8" s="9">
        <f>SUM(C2:C8)/SUM(C2:C11)</f>
        <v>0.77777777777777779</v>
      </c>
      <c r="I8" s="8" t="s">
        <v>234</v>
      </c>
    </row>
    <row r="9" spans="1:9">
      <c r="A9" s="7">
        <v>8</v>
      </c>
      <c r="B9" s="8" t="s">
        <v>235</v>
      </c>
      <c r="C9" s="7">
        <v>0</v>
      </c>
      <c r="D9" s="9">
        <f>SUM(C2:C9)/8</f>
        <v>0.875</v>
      </c>
      <c r="E9" s="9">
        <f t="shared" si="1"/>
        <v>0</v>
      </c>
      <c r="F9" s="9"/>
      <c r="G9" s="9"/>
      <c r="H9" s="9">
        <f>SUM(C2:C9)/SUM(C2:C11)</f>
        <v>0.77777777777777779</v>
      </c>
      <c r="I9" s="8" t="s">
        <v>236</v>
      </c>
    </row>
    <row r="10" spans="1:9" ht="27">
      <c r="A10" s="7">
        <v>9</v>
      </c>
      <c r="B10" s="8" t="s">
        <v>237</v>
      </c>
      <c r="C10" s="7">
        <v>1</v>
      </c>
      <c r="D10" s="9">
        <f>SUM(C2:C10)/9</f>
        <v>0.88888888888888884</v>
      </c>
      <c r="E10" s="9">
        <f t="shared" si="1"/>
        <v>0.88888888888888884</v>
      </c>
      <c r="F10" s="9"/>
      <c r="G10" s="9"/>
      <c r="H10" s="9">
        <f>SUM(C2:C10)/SUM(C2:C11)</f>
        <v>0.88888888888888884</v>
      </c>
      <c r="I10" s="6" t="s">
        <v>238</v>
      </c>
    </row>
    <row r="11" spans="1:9" ht="27">
      <c r="A11" s="7">
        <v>10</v>
      </c>
      <c r="B11" s="8" t="s">
        <v>239</v>
      </c>
      <c r="C11" s="7">
        <v>1</v>
      </c>
      <c r="D11" s="9">
        <f>SUM(C2:C11)/10</f>
        <v>0.9</v>
      </c>
      <c r="E11" s="9">
        <f t="shared" si="1"/>
        <v>0.9</v>
      </c>
      <c r="F11" s="9"/>
      <c r="G11" s="9"/>
      <c r="H11" s="9">
        <f>SUM(C2:C11)/SUM(C2:C11)</f>
        <v>1</v>
      </c>
      <c r="I11" s="16" t="s">
        <v>225</v>
      </c>
    </row>
    <row r="17" spans="1:9">
      <c r="A17" s="7" t="s">
        <v>0</v>
      </c>
      <c r="B17" s="7" t="s">
        <v>1</v>
      </c>
      <c r="C17" s="7" t="s">
        <v>2</v>
      </c>
      <c r="I17" s="7" t="s">
        <v>28</v>
      </c>
    </row>
    <row r="18" spans="1:9">
      <c r="A18" s="7">
        <v>1</v>
      </c>
      <c r="B18" s="8" t="s">
        <v>240</v>
      </c>
      <c r="C18" s="7">
        <v>1</v>
      </c>
      <c r="D18" s="9">
        <f>C18/1</f>
        <v>1</v>
      </c>
      <c r="E18" s="10">
        <f t="shared" ref="E18" si="2">IF(C18,D18,0)</f>
        <v>1</v>
      </c>
      <c r="F18" s="10">
        <f>SUM(E18:E27)/SUM(C18:C27)</f>
        <v>0.94678130511463843</v>
      </c>
      <c r="G18" s="11">
        <v>1</v>
      </c>
      <c r="H18" s="9">
        <f>C18/SUM(C18:C27)</f>
        <v>0.1111111111111111</v>
      </c>
      <c r="I18" s="17" t="s">
        <v>241</v>
      </c>
    </row>
    <row r="19" spans="1:9" ht="27">
      <c r="A19" s="7">
        <v>2</v>
      </c>
      <c r="B19" s="8" t="s">
        <v>242</v>
      </c>
      <c r="C19" s="7">
        <v>1</v>
      </c>
      <c r="D19" s="9">
        <f>SUM(C18:C19)/2</f>
        <v>1</v>
      </c>
      <c r="E19" s="9">
        <f t="shared" ref="E19:E27" si="3">IF(C19,D19,0)</f>
        <v>1</v>
      </c>
      <c r="F19" s="9"/>
      <c r="G19" s="9"/>
      <c r="H19" s="9">
        <f>SUM(C18:C19)/SUM(C18:C27)</f>
        <v>0.22222222222222221</v>
      </c>
      <c r="I19" s="17" t="s">
        <v>243</v>
      </c>
    </row>
    <row r="20" spans="1:9" ht="27">
      <c r="A20" s="7">
        <v>3</v>
      </c>
      <c r="B20" s="8" t="s">
        <v>244</v>
      </c>
      <c r="C20" s="7">
        <v>1</v>
      </c>
      <c r="D20" s="9">
        <f>SUM(C18:C20)/3</f>
        <v>1</v>
      </c>
      <c r="E20" s="9">
        <f t="shared" si="3"/>
        <v>1</v>
      </c>
      <c r="F20" s="9"/>
      <c r="G20" s="9"/>
      <c r="H20" s="9">
        <f>SUM(C18:C20)/SUM(C18:C27)</f>
        <v>0.33333333333333331</v>
      </c>
      <c r="I20" s="17" t="s">
        <v>245</v>
      </c>
    </row>
    <row r="21" spans="1:9" ht="27">
      <c r="A21" s="7">
        <v>4</v>
      </c>
      <c r="B21" s="8" t="s">
        <v>246</v>
      </c>
      <c r="C21" s="7">
        <v>1</v>
      </c>
      <c r="D21" s="9">
        <f>SUM(C18:C21)/4</f>
        <v>1</v>
      </c>
      <c r="E21" s="9">
        <f t="shared" si="3"/>
        <v>1</v>
      </c>
      <c r="F21" s="9"/>
      <c r="G21" s="9"/>
      <c r="H21" s="9">
        <f>SUM(C18:C21)/SUM(C18:C27)</f>
        <v>0.44444444444444442</v>
      </c>
      <c r="I21" s="17" t="s">
        <v>247</v>
      </c>
    </row>
    <row r="22" spans="1:9" ht="27">
      <c r="A22" s="7">
        <v>5</v>
      </c>
      <c r="B22" s="8" t="s">
        <v>248</v>
      </c>
      <c r="C22" s="7">
        <v>1</v>
      </c>
      <c r="D22" s="9">
        <f>SUM(C18:C22)/5</f>
        <v>1</v>
      </c>
      <c r="E22" s="9">
        <f t="shared" si="3"/>
        <v>1</v>
      </c>
      <c r="F22" s="9"/>
      <c r="G22" s="9"/>
      <c r="H22" s="9">
        <f>SUM(C18:C22)/SUM(C18:C27)</f>
        <v>0.55555555555555558</v>
      </c>
      <c r="I22" s="17" t="s">
        <v>249</v>
      </c>
    </row>
    <row r="23" spans="1:9">
      <c r="A23" s="7">
        <v>6</v>
      </c>
      <c r="B23" s="12" t="s">
        <v>250</v>
      </c>
      <c r="C23" s="7">
        <v>0</v>
      </c>
      <c r="D23" s="9">
        <f>SUM(C18:C23)/6</f>
        <v>0.83333333333333337</v>
      </c>
      <c r="E23" s="9">
        <f t="shared" si="3"/>
        <v>0</v>
      </c>
      <c r="F23" s="9"/>
      <c r="G23" s="9"/>
      <c r="H23" s="9">
        <f>SUM(C18:C23)/SUM(C18:C27)</f>
        <v>0.55555555555555558</v>
      </c>
      <c r="I23" s="17" t="s">
        <v>251</v>
      </c>
    </row>
    <row r="24" spans="1:9" ht="27">
      <c r="A24" s="7">
        <v>7</v>
      </c>
      <c r="B24" s="8" t="s">
        <v>252</v>
      </c>
      <c r="C24" s="7">
        <v>1</v>
      </c>
      <c r="D24" s="9">
        <f>SUM(C18:C24)/7</f>
        <v>0.8571428571428571</v>
      </c>
      <c r="E24" s="9">
        <f t="shared" si="3"/>
        <v>0.8571428571428571</v>
      </c>
      <c r="F24" s="9"/>
      <c r="G24" s="9"/>
      <c r="H24" s="9">
        <f>SUM(C18:C24)/SUM(C18:C27)</f>
        <v>0.66666666666666663</v>
      </c>
      <c r="I24" s="18" t="s">
        <v>227</v>
      </c>
    </row>
    <row r="25" spans="1:9" ht="27">
      <c r="A25" s="7">
        <v>8</v>
      </c>
      <c r="B25" s="8" t="s">
        <v>253</v>
      </c>
      <c r="C25" s="7">
        <v>1</v>
      </c>
      <c r="D25" s="9">
        <f>SUM(C18:C25)/8</f>
        <v>0.875</v>
      </c>
      <c r="E25" s="9">
        <f t="shared" si="3"/>
        <v>0.875</v>
      </c>
      <c r="F25" s="9"/>
      <c r="G25" s="9"/>
      <c r="H25" s="9">
        <f>SUM(C18:C25)/SUM(C18:C27)</f>
        <v>0.77777777777777779</v>
      </c>
      <c r="I25" s="18" t="s">
        <v>254</v>
      </c>
    </row>
    <row r="26" spans="1:9" ht="27">
      <c r="A26" s="7">
        <v>9</v>
      </c>
      <c r="B26" s="8" t="s">
        <v>255</v>
      </c>
      <c r="C26" s="7">
        <v>1</v>
      </c>
      <c r="D26" s="9">
        <f>SUM(C18:C26)/9</f>
        <v>0.88888888888888884</v>
      </c>
      <c r="E26" s="9">
        <f t="shared" si="3"/>
        <v>0.88888888888888884</v>
      </c>
      <c r="F26" s="9"/>
      <c r="G26" s="9"/>
      <c r="H26" s="9">
        <f>SUM(C18:C26)/SUM(C18:C27)</f>
        <v>0.88888888888888884</v>
      </c>
      <c r="I26" s="18" t="s">
        <v>256</v>
      </c>
    </row>
    <row r="27" spans="1:9">
      <c r="A27" s="7">
        <v>10</v>
      </c>
      <c r="B27" s="8" t="s">
        <v>257</v>
      </c>
      <c r="C27" s="7">
        <v>1</v>
      </c>
      <c r="D27" s="9">
        <f>SUM(C18:C27)/10</f>
        <v>0.9</v>
      </c>
      <c r="E27" s="9">
        <f t="shared" si="3"/>
        <v>0.9</v>
      </c>
      <c r="F27" s="9"/>
      <c r="G27" s="9"/>
      <c r="H27" s="9">
        <f>SUM(C18:C27)/SUM(C18:C27)</f>
        <v>1</v>
      </c>
      <c r="I27" s="17" t="s">
        <v>234</v>
      </c>
    </row>
    <row r="33" spans="1:9">
      <c r="A33" s="7" t="s">
        <v>0</v>
      </c>
      <c r="B33" s="7" t="s">
        <v>1</v>
      </c>
      <c r="C33" s="7" t="s">
        <v>2</v>
      </c>
      <c r="I33" s="7" t="s">
        <v>46</v>
      </c>
    </row>
    <row r="34" spans="1:9">
      <c r="A34" s="7">
        <v>1</v>
      </c>
      <c r="B34" s="13" t="s">
        <v>258</v>
      </c>
      <c r="C34" s="7">
        <v>1</v>
      </c>
      <c r="D34" s="9">
        <f>C34/1</f>
        <v>1</v>
      </c>
      <c r="E34" s="10">
        <f t="shared" ref="E34" si="4">IF(C34,D34,0)</f>
        <v>1</v>
      </c>
      <c r="F34" s="10">
        <f>SUM(E34:E43)/SUM(C34:C43)</f>
        <v>0.93179563492063489</v>
      </c>
      <c r="G34" s="11">
        <v>1</v>
      </c>
      <c r="H34" s="9">
        <f>C34/SUM(C34:C43)</f>
        <v>0.125</v>
      </c>
      <c r="I34" s="15" t="s">
        <v>259</v>
      </c>
    </row>
    <row r="35" spans="1:9" ht="27">
      <c r="A35" s="7">
        <v>2</v>
      </c>
      <c r="B35" s="14" t="s">
        <v>260</v>
      </c>
      <c r="C35" s="7">
        <v>1</v>
      </c>
      <c r="D35" s="9">
        <f>SUM(C34:C35)/2</f>
        <v>1</v>
      </c>
      <c r="E35" s="9">
        <f t="shared" ref="E35:E43" si="5">IF(C35,D35,0)</f>
        <v>1</v>
      </c>
      <c r="F35" s="9"/>
      <c r="G35" s="9"/>
      <c r="H35" s="9">
        <f>SUM(C34:C35)/SUM(C34:C43)</f>
        <v>0.25</v>
      </c>
      <c r="I35" s="15" t="s">
        <v>227</v>
      </c>
    </row>
    <row r="36" spans="1:9" ht="27">
      <c r="A36" s="7">
        <v>3</v>
      </c>
      <c r="B36" s="14" t="s">
        <v>261</v>
      </c>
      <c r="C36" s="7">
        <v>1</v>
      </c>
      <c r="D36" s="9">
        <f>SUM(C34:C36)/3</f>
        <v>1</v>
      </c>
      <c r="E36" s="9">
        <f t="shared" si="5"/>
        <v>1</v>
      </c>
      <c r="F36" s="9"/>
      <c r="G36" s="9"/>
      <c r="H36" s="9">
        <f>SUM(C34:C36)/SUM(C34:C43)</f>
        <v>0.375</v>
      </c>
      <c r="I36" s="15" t="s">
        <v>241</v>
      </c>
    </row>
    <row r="37" spans="1:9" ht="27">
      <c r="A37" s="7">
        <v>4</v>
      </c>
      <c r="B37" s="14" t="s">
        <v>262</v>
      </c>
      <c r="C37" s="7">
        <v>1</v>
      </c>
      <c r="D37" s="9">
        <f>SUM(C34:C37)/4</f>
        <v>1</v>
      </c>
      <c r="E37" s="9">
        <f t="shared" si="5"/>
        <v>1</v>
      </c>
      <c r="F37" s="9"/>
      <c r="G37" s="9"/>
      <c r="H37" s="9">
        <f>SUM(C34:C37)/SUM(C34:C43)</f>
        <v>0.5</v>
      </c>
      <c r="I37" s="15" t="s">
        <v>263</v>
      </c>
    </row>
    <row r="38" spans="1:9" ht="27">
      <c r="A38" s="7">
        <v>5</v>
      </c>
      <c r="B38" s="14" t="s">
        <v>264</v>
      </c>
      <c r="C38" s="7">
        <v>0</v>
      </c>
      <c r="D38" s="9">
        <f>SUM(C34:C38)/5</f>
        <v>0.8</v>
      </c>
      <c r="E38" s="9">
        <f t="shared" si="5"/>
        <v>0</v>
      </c>
      <c r="F38" s="9"/>
      <c r="G38" s="9"/>
      <c r="H38" s="9">
        <f>SUM(C34:C38)/SUM(C34:C43)</f>
        <v>0.5</v>
      </c>
      <c r="I38" s="15" t="s">
        <v>229</v>
      </c>
    </row>
    <row r="39" spans="1:9">
      <c r="A39" s="7">
        <v>6</v>
      </c>
      <c r="B39" s="14" t="s">
        <v>265</v>
      </c>
      <c r="C39" s="7">
        <v>1</v>
      </c>
      <c r="D39" s="9">
        <f>SUM(C34:C39)/6</f>
        <v>0.83333333333333337</v>
      </c>
      <c r="E39" s="9">
        <f t="shared" si="5"/>
        <v>0.83333333333333337</v>
      </c>
      <c r="F39" s="9"/>
      <c r="G39" s="9"/>
      <c r="H39" s="9">
        <f>SUM(C34:C39)/SUM(C34:C43)</f>
        <v>0.625</v>
      </c>
      <c r="I39" s="15" t="s">
        <v>266</v>
      </c>
    </row>
    <row r="40" spans="1:9" ht="27">
      <c r="A40" s="7">
        <v>7</v>
      </c>
      <c r="B40" s="14" t="s">
        <v>267</v>
      </c>
      <c r="C40" s="7">
        <v>1</v>
      </c>
      <c r="D40" s="9">
        <f>SUM(C34:C40)/7</f>
        <v>0.8571428571428571</v>
      </c>
      <c r="E40" s="9">
        <f t="shared" si="5"/>
        <v>0.8571428571428571</v>
      </c>
      <c r="F40" s="9"/>
      <c r="G40" s="9"/>
      <c r="H40" s="9">
        <f>SUM(C34:C40)/SUM(C34:C43)</f>
        <v>0.75</v>
      </c>
      <c r="I40" s="15" t="s">
        <v>223</v>
      </c>
    </row>
    <row r="41" spans="1:9" ht="27">
      <c r="A41" s="7">
        <v>8</v>
      </c>
      <c r="B41" s="14" t="s">
        <v>268</v>
      </c>
      <c r="C41" s="7">
        <v>1</v>
      </c>
      <c r="D41" s="9">
        <f>SUM(C34:C41)/8</f>
        <v>0.875</v>
      </c>
      <c r="E41" s="9">
        <f t="shared" si="5"/>
        <v>0.875</v>
      </c>
      <c r="F41" s="9"/>
      <c r="G41" s="9"/>
      <c r="H41" s="9">
        <f>SUM(C34:C41)/SUM(C34:C43)</f>
        <v>0.875</v>
      </c>
      <c r="I41" s="15" t="s">
        <v>254</v>
      </c>
    </row>
    <row r="42" spans="1:9">
      <c r="A42" s="7">
        <v>9</v>
      </c>
      <c r="B42" s="14" t="s">
        <v>269</v>
      </c>
      <c r="C42" s="7">
        <v>1</v>
      </c>
      <c r="D42" s="9">
        <f>SUM(C34:C42)/9</f>
        <v>0.88888888888888884</v>
      </c>
      <c r="E42" s="9">
        <f t="shared" si="5"/>
        <v>0.88888888888888884</v>
      </c>
      <c r="F42" s="9"/>
      <c r="G42" s="9"/>
      <c r="H42" s="9">
        <f>SUM(C34:C42)/SUM(C34:C43)</f>
        <v>1</v>
      </c>
      <c r="I42" s="15" t="s">
        <v>270</v>
      </c>
    </row>
    <row r="43" spans="1:9">
      <c r="A43" s="7">
        <v>10</v>
      </c>
      <c r="B43" s="14"/>
      <c r="D43" s="9">
        <f>SUM(C34:C43)/10</f>
        <v>0.8</v>
      </c>
      <c r="E43" s="9">
        <f t="shared" si="5"/>
        <v>0</v>
      </c>
      <c r="F43" s="9"/>
      <c r="G43" s="9"/>
      <c r="H43" s="9">
        <f>SUM(C34:C43)/SUM(C34:C43)</f>
        <v>1</v>
      </c>
      <c r="I43" s="15"/>
    </row>
  </sheetData>
  <phoneticPr fontId="5" type="noConversion"/>
  <hyperlinks>
    <hyperlink ref="B2" r:id="rId1"/>
    <hyperlink ref="B18" r:id="rId2"/>
    <hyperlink ref="B19" r:id="rId3"/>
    <hyperlink ref="B20" r:id="rId4"/>
    <hyperlink ref="B21" r:id="rId5"/>
    <hyperlink ref="B22" r:id="rId6"/>
    <hyperlink ref="B23" r:id="rId7"/>
    <hyperlink ref="B24" r:id="rId8"/>
    <hyperlink ref="B25" r:id="rId9"/>
    <hyperlink ref="B26" r:id="rId10"/>
    <hyperlink ref="B27" r:id="rId11"/>
    <hyperlink ref="B11" r:id="rId12"/>
    <hyperlink ref="B10" r:id="rId13"/>
    <hyperlink ref="B9" r:id="rId14"/>
    <hyperlink ref="B8" r:id="rId15"/>
    <hyperlink ref="B7" r:id="rId16"/>
    <hyperlink ref="B6" r:id="rId17"/>
    <hyperlink ref="B3" r:id="rId18"/>
    <hyperlink ref="B4" r:id="rId19"/>
    <hyperlink ref="B5" r:id="rId20"/>
    <hyperlink ref="I4" r:id="rId21"/>
    <hyperlink ref="I9" r:id="rId22"/>
    <hyperlink ref="I18" r:id="rId23"/>
    <hyperlink ref="I19" r:id="rId24"/>
    <hyperlink ref="I21" r:id="rId25"/>
    <hyperlink ref="I20" r:id="rId26"/>
    <hyperlink ref="I22" r:id="rId27"/>
    <hyperlink ref="I27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</hyperlinks>
  <pageMargins left="0.69930555555555596" right="0.69930555555555596" top="0.75" bottom="0.75" header="0.3" footer="0.3"/>
  <pageSetup paperSize="9" orientation="portrait" r:id="rId3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35"/>
  <sheetViews>
    <sheetView tabSelected="1" topLeftCell="B1" workbookViewId="0">
      <selection activeCell="I16" sqref="I16:I25"/>
    </sheetView>
  </sheetViews>
  <sheetFormatPr defaultColWidth="9" defaultRowHeight="13.5"/>
  <cols>
    <col min="4" max="5" width="15.625" style="1" customWidth="1"/>
    <col min="6" max="6" width="28" style="1" customWidth="1"/>
    <col min="7" max="8" width="12.625" style="1"/>
    <col min="9" max="9" width="14" style="1" customWidth="1"/>
    <col min="10" max="10" width="12.625" style="1"/>
    <col min="11" max="11" width="17.25" customWidth="1"/>
  </cols>
  <sheetData>
    <row r="5" spans="4:11">
      <c r="D5" s="1" t="s">
        <v>271</v>
      </c>
      <c r="E5" s="1" t="s">
        <v>272</v>
      </c>
      <c r="F5" s="2" t="s">
        <v>273</v>
      </c>
      <c r="G5" s="3" t="s">
        <v>274</v>
      </c>
      <c r="H5" s="4" t="s">
        <v>275</v>
      </c>
      <c r="I5" s="1" t="s">
        <v>276</v>
      </c>
      <c r="J5" s="1" t="s">
        <v>277</v>
      </c>
      <c r="K5" s="1" t="s">
        <v>278</v>
      </c>
    </row>
    <row r="6" spans="4:11" ht="14.25">
      <c r="D6" s="29">
        <v>360</v>
      </c>
      <c r="E6" s="1" t="s">
        <v>279</v>
      </c>
      <c r="F6" s="5">
        <v>1</v>
      </c>
      <c r="G6" s="5">
        <v>1</v>
      </c>
      <c r="H6" s="5">
        <v>0.1</v>
      </c>
      <c r="I6" s="30">
        <f t="shared" ref="I6" si="0">AVERAGE(F6:F15)</f>
        <v>0.70563232237339379</v>
      </c>
      <c r="J6" s="30">
        <f>AVERAGE(G6:G15)</f>
        <v>0.72539682539682537</v>
      </c>
      <c r="K6" s="30">
        <f>AVERAGE(H6:H15)</f>
        <v>0.52</v>
      </c>
    </row>
    <row r="7" spans="4:11" ht="14.25">
      <c r="D7" s="29"/>
      <c r="E7" s="1">
        <v>12306</v>
      </c>
      <c r="F7" s="5">
        <v>0.78928571428571404</v>
      </c>
      <c r="G7" s="5">
        <v>1</v>
      </c>
      <c r="H7" s="5">
        <v>0.5</v>
      </c>
      <c r="I7" s="30"/>
      <c r="J7" s="30"/>
      <c r="K7" s="30"/>
    </row>
    <row r="8" spans="4:11" ht="14.25">
      <c r="D8" s="29"/>
      <c r="E8" s="1" t="s">
        <v>280</v>
      </c>
      <c r="F8" s="5">
        <v>1</v>
      </c>
      <c r="G8" s="5">
        <v>1</v>
      </c>
      <c r="H8" s="5">
        <v>1</v>
      </c>
      <c r="I8" s="30"/>
      <c r="J8" s="30"/>
      <c r="K8" s="30"/>
    </row>
    <row r="9" spans="4:11" ht="14.25">
      <c r="D9" s="29"/>
      <c r="E9" s="1" t="s">
        <v>281</v>
      </c>
      <c r="F9" s="5">
        <v>0.89172335600907005</v>
      </c>
      <c r="G9" s="5">
        <v>1</v>
      </c>
      <c r="H9" s="5">
        <v>0.7</v>
      </c>
      <c r="I9" s="30"/>
      <c r="J9" s="30"/>
      <c r="K9" s="30"/>
    </row>
    <row r="10" spans="4:11" ht="14.25">
      <c r="D10" s="29"/>
      <c r="E10" s="1" t="s">
        <v>282</v>
      </c>
      <c r="F10" s="5">
        <v>0.931795634920635</v>
      </c>
      <c r="G10" s="5">
        <v>1</v>
      </c>
      <c r="H10" s="5">
        <v>0.8</v>
      </c>
      <c r="I10" s="30"/>
      <c r="J10" s="30"/>
      <c r="K10" s="30"/>
    </row>
    <row r="11" spans="4:11">
      <c r="D11" s="29"/>
      <c r="E11" s="1" t="s">
        <v>283</v>
      </c>
      <c r="F11" s="2">
        <v>0.70317460317460301</v>
      </c>
      <c r="G11" s="2">
        <v>0.5</v>
      </c>
      <c r="H11" s="2">
        <v>0.7</v>
      </c>
      <c r="I11" s="30"/>
      <c r="J11" s="30"/>
      <c r="K11" s="30"/>
    </row>
    <row r="12" spans="4:11" ht="14.25">
      <c r="D12" s="29"/>
      <c r="E12" s="1" t="s">
        <v>284</v>
      </c>
      <c r="F12" s="5">
        <v>0.155555555555556</v>
      </c>
      <c r="G12" s="5">
        <f>1/9</f>
        <v>0.1111111111111111</v>
      </c>
      <c r="H12" s="5">
        <v>0.2</v>
      </c>
      <c r="I12" s="30"/>
      <c r="J12" s="30"/>
      <c r="K12" s="30"/>
    </row>
    <row r="13" spans="4:11" ht="14.25">
      <c r="D13" s="29"/>
      <c r="E13" s="1" t="s">
        <v>285</v>
      </c>
      <c r="F13" s="5">
        <v>0.21574074074074101</v>
      </c>
      <c r="G13" s="5">
        <v>0.14285714285714299</v>
      </c>
      <c r="H13" s="5">
        <v>0.3</v>
      </c>
      <c r="I13" s="30"/>
      <c r="J13" s="30"/>
      <c r="K13" s="30"/>
    </row>
    <row r="14" spans="4:11" ht="14.25">
      <c r="D14" s="29"/>
      <c r="E14" s="1" t="s">
        <v>286</v>
      </c>
      <c r="F14" s="5">
        <v>0.86904761904761896</v>
      </c>
      <c r="G14" s="5">
        <v>1</v>
      </c>
      <c r="H14" s="5">
        <v>0.7</v>
      </c>
      <c r="I14" s="30"/>
      <c r="J14" s="30"/>
      <c r="K14" s="30"/>
    </row>
    <row r="15" spans="4:11" ht="14.25">
      <c r="D15" s="29"/>
      <c r="E15" s="1" t="s">
        <v>287</v>
      </c>
      <c r="F15" s="5">
        <v>0.5</v>
      </c>
      <c r="G15" s="5">
        <v>0.5</v>
      </c>
      <c r="H15" s="5">
        <v>0.2</v>
      </c>
      <c r="I15" s="30"/>
      <c r="J15" s="30"/>
      <c r="K15" s="30"/>
    </row>
    <row r="16" spans="4:11" ht="14.25">
      <c r="D16" s="29" t="s">
        <v>288</v>
      </c>
      <c r="E16" s="1" t="s">
        <v>279</v>
      </c>
      <c r="F16" s="5">
        <v>1</v>
      </c>
      <c r="G16" s="5">
        <v>1</v>
      </c>
      <c r="H16" s="5">
        <v>0.1</v>
      </c>
      <c r="I16" s="30">
        <f t="shared" ref="I16" si="1">AVERAGE(F16:F25)</f>
        <v>0.77123267825648767</v>
      </c>
      <c r="J16" s="30">
        <f>AVERAGE(G16:G25)</f>
        <v>0.91111111111111109</v>
      </c>
      <c r="K16" s="30">
        <f>AVERAGE(H16:H25)</f>
        <v>0.58000000000000007</v>
      </c>
    </row>
    <row r="17" spans="4:11" ht="14.25">
      <c r="D17" s="29"/>
      <c r="E17" s="1">
        <v>12306</v>
      </c>
      <c r="F17" s="5">
        <v>0.66666666666666696</v>
      </c>
      <c r="G17" s="5">
        <v>1</v>
      </c>
      <c r="H17" s="5">
        <v>0.2</v>
      </c>
      <c r="I17" s="30"/>
      <c r="J17" s="30"/>
      <c r="K17" s="30"/>
    </row>
    <row r="18" spans="4:11" ht="14.25">
      <c r="D18" s="29"/>
      <c r="E18" s="1" t="s">
        <v>280</v>
      </c>
      <c r="F18" s="5">
        <v>0.96265432098765402</v>
      </c>
      <c r="G18" s="5">
        <v>1</v>
      </c>
      <c r="H18" s="5">
        <v>0.9</v>
      </c>
      <c r="I18" s="30"/>
      <c r="J18" s="30"/>
      <c r="K18" s="30"/>
    </row>
    <row r="19" spans="4:11" ht="14.25">
      <c r="D19" s="29"/>
      <c r="E19" s="1" t="s">
        <v>281</v>
      </c>
      <c r="F19" s="5">
        <v>0.73775510204081696</v>
      </c>
      <c r="G19" s="5">
        <v>1</v>
      </c>
      <c r="H19" s="5">
        <v>0.7</v>
      </c>
      <c r="I19" s="30"/>
      <c r="J19" s="30"/>
      <c r="K19" s="30"/>
    </row>
    <row r="20" spans="4:11" ht="14.25">
      <c r="D20" s="29"/>
      <c r="E20" s="1" t="s">
        <v>282</v>
      </c>
      <c r="F20" s="5">
        <v>0.97654320987654297</v>
      </c>
      <c r="G20" s="5">
        <v>1</v>
      </c>
      <c r="H20" s="5">
        <v>0.9</v>
      </c>
      <c r="I20" s="30"/>
      <c r="J20" s="30"/>
      <c r="K20" s="30"/>
    </row>
    <row r="21" spans="4:11" ht="14.25">
      <c r="D21" s="29"/>
      <c r="E21" s="1" t="s">
        <v>283</v>
      </c>
      <c r="F21" s="5">
        <v>1</v>
      </c>
      <c r="G21" s="2">
        <v>1</v>
      </c>
      <c r="H21" s="2">
        <v>0.8</v>
      </c>
      <c r="I21" s="30"/>
      <c r="J21" s="30"/>
      <c r="K21" s="30"/>
    </row>
    <row r="22" spans="4:11" ht="14.25">
      <c r="D22" s="29"/>
      <c r="E22" s="1" t="s">
        <v>284</v>
      </c>
      <c r="F22" s="5">
        <v>0.155555555555556</v>
      </c>
      <c r="G22" s="5">
        <f>1/9</f>
        <v>0.1111111111111111</v>
      </c>
      <c r="H22" s="5">
        <v>0.2</v>
      </c>
      <c r="I22" s="30"/>
      <c r="J22" s="30"/>
      <c r="K22" s="30"/>
    </row>
    <row r="23" spans="4:11" ht="14.25">
      <c r="D23" s="29"/>
      <c r="E23" s="1" t="s">
        <v>285</v>
      </c>
      <c r="F23" s="5">
        <v>0.76870748299319702</v>
      </c>
      <c r="G23" s="5">
        <v>1</v>
      </c>
      <c r="H23" s="5">
        <v>0.7</v>
      </c>
      <c r="I23" s="30"/>
      <c r="J23" s="30"/>
      <c r="K23" s="30"/>
    </row>
    <row r="24" spans="4:11" ht="14.25">
      <c r="D24" s="29"/>
      <c r="E24" s="1" t="s">
        <v>286</v>
      </c>
      <c r="F24" s="5">
        <v>1</v>
      </c>
      <c r="G24" s="5">
        <v>1</v>
      </c>
      <c r="H24" s="5">
        <v>1</v>
      </c>
      <c r="I24" s="30"/>
      <c r="J24" s="30"/>
      <c r="K24" s="30"/>
    </row>
    <row r="25" spans="4:11" ht="14.25">
      <c r="D25" s="29"/>
      <c r="E25" s="1" t="s">
        <v>287</v>
      </c>
      <c r="F25" s="5">
        <v>0.44444444444444398</v>
      </c>
      <c r="G25" s="5">
        <v>1</v>
      </c>
      <c r="H25" s="5">
        <v>0.3</v>
      </c>
      <c r="I25" s="30"/>
      <c r="J25" s="30"/>
      <c r="K25" s="30"/>
    </row>
    <row r="26" spans="4:11" ht="14.25">
      <c r="D26" s="30" t="s">
        <v>289</v>
      </c>
      <c r="E26" s="1" t="s">
        <v>279</v>
      </c>
      <c r="F26" s="5">
        <v>1</v>
      </c>
      <c r="G26" s="5">
        <v>1</v>
      </c>
      <c r="H26" s="5">
        <v>0.1</v>
      </c>
      <c r="I26" s="30">
        <f t="shared" ref="I26" si="2">AVERAGE(F26:F35)</f>
        <v>0.71400573192239847</v>
      </c>
      <c r="J26" s="30">
        <f>AVERAGE(G26:G35)</f>
        <v>0.67833333333333334</v>
      </c>
      <c r="K26" s="30">
        <f>AVERAGE(H26:H35)</f>
        <v>0.5</v>
      </c>
    </row>
    <row r="27" spans="4:11" ht="14.25">
      <c r="D27" s="30"/>
      <c r="E27" s="1">
        <v>12306</v>
      </c>
      <c r="F27" s="5">
        <v>0.91666666666666696</v>
      </c>
      <c r="G27" s="5">
        <v>1</v>
      </c>
      <c r="H27" s="5">
        <v>0.3</v>
      </c>
      <c r="I27" s="30"/>
      <c r="J27" s="30"/>
      <c r="K27" s="30"/>
    </row>
    <row r="28" spans="4:11" ht="14.25">
      <c r="D28" s="30"/>
      <c r="E28" s="1" t="s">
        <v>280</v>
      </c>
      <c r="F28" s="5">
        <v>0.92826278659612005</v>
      </c>
      <c r="G28" s="5">
        <v>1</v>
      </c>
      <c r="H28" s="5">
        <v>0.9</v>
      </c>
      <c r="I28" s="30"/>
      <c r="J28" s="30"/>
      <c r="K28" s="30"/>
    </row>
    <row r="29" spans="4:11" ht="14.25">
      <c r="D29" s="30"/>
      <c r="E29" s="1" t="s">
        <v>281</v>
      </c>
      <c r="F29" s="5">
        <v>0.452380952380952</v>
      </c>
      <c r="G29" s="5">
        <v>0.33333333333333298</v>
      </c>
      <c r="H29" s="5">
        <v>0.5</v>
      </c>
      <c r="I29" s="30"/>
      <c r="J29" s="30"/>
      <c r="K29" s="30"/>
    </row>
    <row r="30" spans="4:11" ht="14.25">
      <c r="D30" s="30"/>
      <c r="E30" s="1" t="s">
        <v>282</v>
      </c>
      <c r="F30" s="5">
        <v>0.94678130511463798</v>
      </c>
      <c r="G30" s="5">
        <v>1</v>
      </c>
      <c r="H30" s="5">
        <v>0.9</v>
      </c>
      <c r="I30" s="30"/>
      <c r="J30" s="30"/>
      <c r="K30" s="30"/>
    </row>
    <row r="31" spans="4:11">
      <c r="D31" s="30"/>
      <c r="E31" s="1" t="s">
        <v>283</v>
      </c>
      <c r="F31" s="2">
        <v>0.57222222222222197</v>
      </c>
      <c r="G31" s="2">
        <v>0.5</v>
      </c>
      <c r="H31" s="2">
        <v>0.5</v>
      </c>
      <c r="I31" s="30"/>
      <c r="J31" s="30"/>
      <c r="K31" s="30"/>
    </row>
    <row r="32" spans="4:11" ht="14.25">
      <c r="D32" s="30"/>
      <c r="E32" s="1" t="s">
        <v>284</v>
      </c>
      <c r="F32" s="5">
        <v>0.38750000000000001</v>
      </c>
      <c r="G32" s="5">
        <v>0.25</v>
      </c>
      <c r="H32" s="5">
        <v>0.4</v>
      </c>
      <c r="I32" s="30"/>
      <c r="J32" s="30"/>
      <c r="K32" s="30"/>
    </row>
    <row r="33" spans="4:11" ht="14.25">
      <c r="D33" s="30"/>
      <c r="E33" s="1" t="s">
        <v>285</v>
      </c>
      <c r="F33" s="5">
        <v>0.43624338624338599</v>
      </c>
      <c r="G33" s="5">
        <v>0.2</v>
      </c>
      <c r="H33" s="5">
        <v>0.6</v>
      </c>
      <c r="I33" s="30"/>
      <c r="J33" s="30"/>
      <c r="K33" s="30"/>
    </row>
    <row r="34" spans="4:11" ht="14.25">
      <c r="D34" s="30"/>
      <c r="E34" s="1" t="s">
        <v>286</v>
      </c>
      <c r="F34" s="5">
        <v>1</v>
      </c>
      <c r="G34" s="5">
        <v>1</v>
      </c>
      <c r="H34" s="5">
        <v>0.6</v>
      </c>
      <c r="I34" s="30"/>
      <c r="J34" s="30"/>
      <c r="K34" s="30"/>
    </row>
    <row r="35" spans="4:11" ht="14.25">
      <c r="D35" s="30"/>
      <c r="E35" s="1" t="s">
        <v>287</v>
      </c>
      <c r="F35" s="5">
        <v>0.5</v>
      </c>
      <c r="G35" s="5">
        <v>0.5</v>
      </c>
      <c r="H35" s="5">
        <v>0.2</v>
      </c>
      <c r="I35" s="30"/>
      <c r="J35" s="30"/>
      <c r="K35" s="30"/>
    </row>
  </sheetData>
  <mergeCells count="12">
    <mergeCell ref="J6:J15"/>
    <mergeCell ref="J16:J25"/>
    <mergeCell ref="J26:J35"/>
    <mergeCell ref="K6:K15"/>
    <mergeCell ref="K16:K25"/>
    <mergeCell ref="K26:K35"/>
    <mergeCell ref="D6:D15"/>
    <mergeCell ref="D16:D25"/>
    <mergeCell ref="D26:D35"/>
    <mergeCell ref="I6:I15"/>
    <mergeCell ref="I16:I25"/>
    <mergeCell ref="I26:I35"/>
  </mergeCells>
  <phoneticPr fontId="5" type="noConversion"/>
  <hyperlinks>
    <hyperlink ref="H5" r:id="rId1"/>
  </hyperlink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清华大学</vt:lpstr>
      <vt:lpstr>12306</vt:lpstr>
      <vt:lpstr>Python2.7 下载</vt:lpstr>
      <vt:lpstr>红高粱大结局</vt:lpstr>
      <vt:lpstr>水煮肉做法</vt:lpstr>
      <vt:lpstr>Sheet1</vt:lpstr>
      <vt:lpstr>红高粱大结局!dttl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</dc:creator>
  <cp:lastModifiedBy>董欣</cp:lastModifiedBy>
  <dcterms:created xsi:type="dcterms:W3CDTF">2006-09-16T00:00:00Z</dcterms:created>
  <dcterms:modified xsi:type="dcterms:W3CDTF">2015-03-31T15:46:49Z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</Properties>
</file>