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bhale/Dropbox/ztrax_FL/Econ_paper/results/"/>
    </mc:Choice>
  </mc:AlternateContent>
  <xr:revisionPtr revIDLastSave="0" documentId="13_ncr:1_{A36ED8EA-530A-D54C-8A20-7524B741DC1C}" xr6:coauthVersionLast="47" xr6:coauthVersionMax="47" xr10:uidLastSave="{00000000-0000-0000-0000-000000000000}"/>
  <bookViews>
    <workbookView xWindow="940" yWindow="1160" windowWidth="28040" windowHeight="17260" activeTab="3" xr2:uid="{B1437379-8189-424B-A45C-D866E0955477}"/>
  </bookViews>
  <sheets>
    <sheet name="with path" sheetId="1" r:id="rId1"/>
    <sheet name="without path" sheetId="2" r:id="rId2"/>
    <sheet name="withoutpath_ortho" sheetId="3" r:id="rId3"/>
    <sheet name="with path_orth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4" l="1"/>
  <c r="R19" i="4"/>
  <c r="S19" i="4" s="1"/>
  <c r="P19" i="4"/>
  <c r="O19" i="4"/>
  <c r="Q19" i="4" s="1"/>
  <c r="L19" i="4"/>
  <c r="M19" i="4" s="1"/>
  <c r="K19" i="4"/>
  <c r="I19" i="4"/>
  <c r="J19" i="4" s="1"/>
  <c r="F19" i="4"/>
  <c r="H19" i="4" s="1"/>
  <c r="C19" i="4"/>
  <c r="E19" i="4" s="1"/>
  <c r="R18" i="4"/>
  <c r="T18" i="4" s="1"/>
  <c r="O18" i="4"/>
  <c r="Q18" i="4" s="1"/>
  <c r="N18" i="4"/>
  <c r="M18" i="4"/>
  <c r="L18" i="4"/>
  <c r="I18" i="4"/>
  <c r="K18" i="4" s="1"/>
  <c r="F18" i="4"/>
  <c r="H18" i="4" s="1"/>
  <c r="E18" i="4"/>
  <c r="C18" i="4"/>
  <c r="D18" i="4" s="1"/>
  <c r="R17" i="4"/>
  <c r="T17" i="4" s="1"/>
  <c r="O17" i="4"/>
  <c r="Q17" i="4" s="1"/>
  <c r="L17" i="4"/>
  <c r="N17" i="4" s="1"/>
  <c r="I17" i="4"/>
  <c r="K17" i="4" s="1"/>
  <c r="H17" i="4"/>
  <c r="G17" i="4"/>
  <c r="F17" i="4"/>
  <c r="C17" i="4"/>
  <c r="E17" i="4" s="1"/>
  <c r="M12" i="3"/>
  <c r="Q12" i="3" s="1"/>
  <c r="H12" i="3"/>
  <c r="I12" i="3" s="1"/>
  <c r="C12" i="3"/>
  <c r="E12" i="3" s="1"/>
  <c r="M11" i="3"/>
  <c r="P11" i="3" s="1"/>
  <c r="L11" i="3"/>
  <c r="J11" i="3"/>
  <c r="H11" i="3"/>
  <c r="K11" i="3" s="1"/>
  <c r="E11" i="3"/>
  <c r="D11" i="3"/>
  <c r="C11" i="3"/>
  <c r="G11" i="3" s="1"/>
  <c r="Q10" i="3"/>
  <c r="O10" i="3"/>
  <c r="N10" i="3"/>
  <c r="M10" i="3"/>
  <c r="P10" i="3" s="1"/>
  <c r="H10" i="3"/>
  <c r="K10" i="3" s="1"/>
  <c r="C10" i="3"/>
  <c r="G10" i="3" s="1"/>
  <c r="R17" i="1"/>
  <c r="S17" i="1" s="1"/>
  <c r="R19" i="1"/>
  <c r="T19" i="1" s="1"/>
  <c r="R18" i="1"/>
  <c r="T18" i="1" s="1"/>
  <c r="O19" i="1"/>
  <c r="Q19" i="1" s="1"/>
  <c r="O18" i="1"/>
  <c r="Q18" i="1" s="1"/>
  <c r="O17" i="1"/>
  <c r="Q17" i="1" s="1"/>
  <c r="L19" i="1"/>
  <c r="N19" i="1" s="1"/>
  <c r="L18" i="1"/>
  <c r="N18" i="1" s="1"/>
  <c r="L17" i="1"/>
  <c r="M17" i="1" s="1"/>
  <c r="I19" i="1"/>
  <c r="K19" i="1" s="1"/>
  <c r="I18" i="1"/>
  <c r="J18" i="1" s="1"/>
  <c r="I17" i="1"/>
  <c r="K17" i="1" s="1"/>
  <c r="F19" i="1"/>
  <c r="G19" i="1" s="1"/>
  <c r="F18" i="1"/>
  <c r="G18" i="1" s="1"/>
  <c r="F17" i="1"/>
  <c r="H17" i="1" s="1"/>
  <c r="C19" i="1"/>
  <c r="D19" i="1" s="1"/>
  <c r="C18" i="1"/>
  <c r="D18" i="1" s="1"/>
  <c r="C17" i="1"/>
  <c r="D17" i="1" s="1"/>
  <c r="M12" i="2"/>
  <c r="Q12" i="2" s="1"/>
  <c r="M11" i="2"/>
  <c r="Q11" i="2" s="1"/>
  <c r="H12" i="2"/>
  <c r="L12" i="2" s="1"/>
  <c r="H11" i="2"/>
  <c r="K11" i="2" s="1"/>
  <c r="C12" i="2"/>
  <c r="G12" i="2" s="1"/>
  <c r="C11" i="2"/>
  <c r="D11" i="2" s="1"/>
  <c r="M10" i="2"/>
  <c r="P10" i="2" s="1"/>
  <c r="H10" i="2"/>
  <c r="K10" i="2" s="1"/>
  <c r="C10" i="2"/>
  <c r="G10" i="2" s="1"/>
  <c r="N19" i="4" l="1"/>
  <c r="P17" i="4"/>
  <c r="G19" i="4"/>
  <c r="D19" i="4"/>
  <c r="G18" i="4"/>
  <c r="J17" i="4"/>
  <c r="P18" i="4"/>
  <c r="S17" i="4"/>
  <c r="D17" i="4"/>
  <c r="J18" i="4"/>
  <c r="M17" i="4"/>
  <c r="S18" i="4"/>
  <c r="I11" i="3"/>
  <c r="Q11" i="3"/>
  <c r="J12" i="3"/>
  <c r="K12" i="3"/>
  <c r="I10" i="3"/>
  <c r="J10" i="3"/>
  <c r="D12" i="3"/>
  <c r="L12" i="3"/>
  <c r="F12" i="3"/>
  <c r="N12" i="3"/>
  <c r="E10" i="3"/>
  <c r="F11" i="3"/>
  <c r="N11" i="3"/>
  <c r="G12" i="3"/>
  <c r="O12" i="3"/>
  <c r="L10" i="3"/>
  <c r="F10" i="3"/>
  <c r="O11" i="3"/>
  <c r="P12" i="3"/>
  <c r="D10" i="3"/>
  <c r="M19" i="1"/>
  <c r="E17" i="1"/>
  <c r="E19" i="1"/>
  <c r="E18" i="1"/>
  <c r="N17" i="1"/>
  <c r="M18" i="1"/>
  <c r="H18" i="1"/>
  <c r="S18" i="1"/>
  <c r="P18" i="1"/>
  <c r="P19" i="1"/>
  <c r="K18" i="1"/>
  <c r="J19" i="1"/>
  <c r="J17" i="1"/>
  <c r="P17" i="1"/>
  <c r="G17" i="1"/>
  <c r="H19" i="1"/>
  <c r="T17" i="1"/>
  <c r="S19" i="1"/>
  <c r="F11" i="2"/>
  <c r="G11" i="2"/>
  <c r="L11" i="2"/>
  <c r="L10" i="2"/>
  <c r="N10" i="2"/>
  <c r="Q10" i="2"/>
  <c r="I10" i="2"/>
  <c r="I12" i="2"/>
  <c r="N11" i="2"/>
  <c r="E11" i="2"/>
  <c r="J10" i="2"/>
  <c r="J12" i="2"/>
  <c r="O11" i="2"/>
  <c r="E10" i="2"/>
  <c r="E12" i="2"/>
  <c r="F10" i="2"/>
  <c r="K12" i="2"/>
  <c r="P11" i="2"/>
  <c r="D10" i="2"/>
  <c r="N12" i="2"/>
  <c r="O12" i="2"/>
  <c r="F12" i="2"/>
  <c r="I11" i="2"/>
  <c r="D12" i="2"/>
  <c r="J11" i="2"/>
  <c r="O10" i="2"/>
  <c r="P12" i="2"/>
</calcChain>
</file>

<file path=xl/sharedStrings.xml><?xml version="1.0" encoding="utf-8"?>
<sst xmlns="http://schemas.openxmlformats.org/spreadsheetml/2006/main" count="130" uniqueCount="29">
  <si>
    <t>hurbeforemang</t>
  </si>
  <si>
    <t>huryearmang</t>
  </si>
  <si>
    <t>huraftermang</t>
  </si>
  <si>
    <t>hurbeforemangpath</t>
  </si>
  <si>
    <t>huryearmangpath</t>
  </si>
  <si>
    <t>huraftermangpath</t>
  </si>
  <si>
    <t>_cons</t>
  </si>
  <si>
    <t>b</t>
  </si>
  <si>
    <t>low</t>
  </si>
  <si>
    <t>high</t>
  </si>
  <si>
    <t>&lt;2km  on path</t>
  </si>
  <si>
    <t>4-8km on path</t>
  </si>
  <si>
    <t>&gt;16km on path</t>
  </si>
  <si>
    <t>OK, we can have lines more compact and color-coded by distance and vertical lines separating before/year/after</t>
  </si>
  <si>
    <t>&lt;2</t>
  </si>
  <si>
    <t>2-4</t>
  </si>
  <si>
    <t>4-8</t>
  </si>
  <si>
    <t>8-16</t>
  </si>
  <si>
    <t>&gt;16</t>
  </si>
  <si>
    <t>This is average on path and off path</t>
  </si>
  <si>
    <t>hurbeforemangoffpath</t>
  </si>
  <si>
    <t>huryearmangoffpath</t>
  </si>
  <si>
    <t>huraftermangoffpath</t>
  </si>
  <si>
    <t>&lt;2km off path</t>
  </si>
  <si>
    <t>4-8km  off path</t>
  </si>
  <si>
    <t>&gt;16km  off path</t>
  </si>
  <si>
    <t>within 12 months</t>
  </si>
  <si>
    <t>12-36 months after</t>
  </si>
  <si>
    <t>up to 24 months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</si>
</sst>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'with path'!$B$17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'with path'!$C$15:$T$16</c:f>
              <c:multiLvlStrCache>
                <c:ptCount val="18"/>
                <c:lvl>
                  <c:pt idx="0">
                    <c:v>&lt;2km off path</c:v>
                  </c:pt>
                  <c:pt idx="1">
                    <c:v>4-8km  off path</c:v>
                  </c:pt>
                  <c:pt idx="2">
                    <c:v>&gt;16km  off path</c:v>
                  </c:pt>
                  <c:pt idx="3">
                    <c:v>&lt;2km  on path</c:v>
                  </c:pt>
                  <c:pt idx="4">
                    <c:v>4-8km on path</c:v>
                  </c:pt>
                  <c:pt idx="5">
                    <c:v>&gt;16km on path</c:v>
                  </c:pt>
                  <c:pt idx="6">
                    <c:v>&lt;2km off path</c:v>
                  </c:pt>
                  <c:pt idx="7">
                    <c:v>4-8km  off path</c:v>
                  </c:pt>
                  <c:pt idx="8">
                    <c:v>&gt;16km  off path</c:v>
                  </c:pt>
                  <c:pt idx="9">
                    <c:v>&lt;2km  on path</c:v>
                  </c:pt>
                  <c:pt idx="10">
                    <c:v>4-8km on path</c:v>
                  </c:pt>
                  <c:pt idx="11">
                    <c:v>&gt;16km on path</c:v>
                  </c:pt>
                  <c:pt idx="12">
                    <c:v>&lt;2km off path</c:v>
                  </c:pt>
                  <c:pt idx="13">
                    <c:v>4-8km  off path</c:v>
                  </c:pt>
                  <c:pt idx="14">
                    <c:v>&gt;16km  off path</c:v>
                  </c:pt>
                  <c:pt idx="15">
                    <c:v>&lt;2km  on path</c:v>
                  </c:pt>
                  <c:pt idx="16">
                    <c:v>4-8km on path</c:v>
                  </c:pt>
                  <c:pt idx="17">
                    <c:v>&gt;16km on path</c:v>
                  </c:pt>
                </c:lvl>
                <c:lvl>
                  <c:pt idx="0">
                    <c:v>up to 24 months before</c:v>
                  </c:pt>
                  <c:pt idx="6">
                    <c:v>within 12 months</c:v>
                  </c:pt>
                  <c:pt idx="12">
                    <c:v>12-36 months after</c:v>
                  </c:pt>
                </c:lvl>
              </c:multiLvlStrCache>
            </c:multiLvlStrRef>
          </c:cat>
          <c:val>
            <c:numRef>
              <c:f>'with path'!$C$17:$T$17</c:f>
              <c:numCache>
                <c:formatCode>General</c:formatCode>
                <c:ptCount val="18"/>
                <c:pt idx="0">
                  <c:v>-2.0027799999999998E-2</c:v>
                </c:pt>
                <c:pt idx="1">
                  <c:v>-6.0083399999999995E-2</c:v>
                </c:pt>
                <c:pt idx="2">
                  <c:v>-0.10013899999999999</c:v>
                </c:pt>
                <c:pt idx="3">
                  <c:v>2.03809E-2</c:v>
                </c:pt>
                <c:pt idx="4">
                  <c:v>6.1142700000000001E-2</c:v>
                </c:pt>
                <c:pt idx="5">
                  <c:v>0.10190450000000001</c:v>
                </c:pt>
                <c:pt idx="6">
                  <c:v>7.7383E-3</c:v>
                </c:pt>
                <c:pt idx="7">
                  <c:v>2.32149E-2</c:v>
                </c:pt>
                <c:pt idx="8">
                  <c:v>3.8691500000000004E-2</c:v>
                </c:pt>
                <c:pt idx="9">
                  <c:v>-3.5193000000000002E-2</c:v>
                </c:pt>
                <c:pt idx="10">
                  <c:v>-0.10557900000000001</c:v>
                </c:pt>
                <c:pt idx="11">
                  <c:v>-0.17596500000000001</c:v>
                </c:pt>
                <c:pt idx="12">
                  <c:v>-8.3856999999999994E-3</c:v>
                </c:pt>
                <c:pt idx="13">
                  <c:v>-2.5157099999999998E-2</c:v>
                </c:pt>
                <c:pt idx="14">
                  <c:v>-4.1928499999999994E-2</c:v>
                </c:pt>
                <c:pt idx="15">
                  <c:v>-2.4839799999999999E-2</c:v>
                </c:pt>
                <c:pt idx="16">
                  <c:v>-7.45194E-2</c:v>
                </c:pt>
                <c:pt idx="17">
                  <c:v>-0.12419899999999999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6-B742-8A34-F883EB1ABFE7}"/>
            </c:ext>
          </c:extLst>
        </c:ser>
        <c:ser>
          <c:idx val="1"/>
          <c:order val="1"/>
          <c:tx>
            <c:strRef>
              <c:f>'with path'!$B$18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'with path'!$C$15:$T$16</c:f>
              <c:multiLvlStrCache>
                <c:ptCount val="18"/>
                <c:lvl>
                  <c:pt idx="0">
                    <c:v>&lt;2km off path</c:v>
                  </c:pt>
                  <c:pt idx="1">
                    <c:v>4-8km  off path</c:v>
                  </c:pt>
                  <c:pt idx="2">
                    <c:v>&gt;16km  off path</c:v>
                  </c:pt>
                  <c:pt idx="3">
                    <c:v>&lt;2km  on path</c:v>
                  </c:pt>
                  <c:pt idx="4">
                    <c:v>4-8km on path</c:v>
                  </c:pt>
                  <c:pt idx="5">
                    <c:v>&gt;16km on path</c:v>
                  </c:pt>
                  <c:pt idx="6">
                    <c:v>&lt;2km off path</c:v>
                  </c:pt>
                  <c:pt idx="7">
                    <c:v>4-8km  off path</c:v>
                  </c:pt>
                  <c:pt idx="8">
                    <c:v>&gt;16km  off path</c:v>
                  </c:pt>
                  <c:pt idx="9">
                    <c:v>&lt;2km  on path</c:v>
                  </c:pt>
                  <c:pt idx="10">
                    <c:v>4-8km on path</c:v>
                  </c:pt>
                  <c:pt idx="11">
                    <c:v>&gt;16km on path</c:v>
                  </c:pt>
                  <c:pt idx="12">
                    <c:v>&lt;2km off path</c:v>
                  </c:pt>
                  <c:pt idx="13">
                    <c:v>4-8km  off path</c:v>
                  </c:pt>
                  <c:pt idx="14">
                    <c:v>&gt;16km  off path</c:v>
                  </c:pt>
                  <c:pt idx="15">
                    <c:v>&lt;2km  on path</c:v>
                  </c:pt>
                  <c:pt idx="16">
                    <c:v>4-8km on path</c:v>
                  </c:pt>
                  <c:pt idx="17">
                    <c:v>&gt;16km on path</c:v>
                  </c:pt>
                </c:lvl>
                <c:lvl>
                  <c:pt idx="0">
                    <c:v>up to 24 months before</c:v>
                  </c:pt>
                  <c:pt idx="6">
                    <c:v>within 12 months</c:v>
                  </c:pt>
                  <c:pt idx="12">
                    <c:v>12-36 months after</c:v>
                  </c:pt>
                </c:lvl>
              </c:multiLvlStrCache>
            </c:multiLvlStrRef>
          </c:cat>
          <c:val>
            <c:numRef>
              <c:f>'with path'!$C$18:$T$18</c:f>
              <c:numCache>
                <c:formatCode>General</c:formatCode>
                <c:ptCount val="18"/>
                <c:pt idx="0">
                  <c:v>-2.6528300000000001E-2</c:v>
                </c:pt>
                <c:pt idx="1">
                  <c:v>-7.95849E-2</c:v>
                </c:pt>
                <c:pt idx="2">
                  <c:v>-0.1326415</c:v>
                </c:pt>
                <c:pt idx="3">
                  <c:v>1.25506E-2</c:v>
                </c:pt>
                <c:pt idx="4">
                  <c:v>3.7651799999999999E-2</c:v>
                </c:pt>
                <c:pt idx="5">
                  <c:v>6.2753000000000003E-2</c:v>
                </c:pt>
                <c:pt idx="6">
                  <c:v>-5.6420000000000005E-4</c:v>
                </c:pt>
                <c:pt idx="7">
                  <c:v>-1.6926000000000003E-3</c:v>
                </c:pt>
                <c:pt idx="8">
                  <c:v>-2.8210000000000002E-3</c:v>
                </c:pt>
                <c:pt idx="9">
                  <c:v>-4.53642E-2</c:v>
                </c:pt>
                <c:pt idx="10">
                  <c:v>-0.13609260000000001</c:v>
                </c:pt>
                <c:pt idx="11">
                  <c:v>-0.22682099999999999</c:v>
                </c:pt>
                <c:pt idx="12">
                  <c:v>-1.52073E-2</c:v>
                </c:pt>
                <c:pt idx="13">
                  <c:v>-4.56219E-2</c:v>
                </c:pt>
                <c:pt idx="14">
                  <c:v>-7.6036500000000007E-2</c:v>
                </c:pt>
                <c:pt idx="15">
                  <c:v>-3.1252599999999998E-2</c:v>
                </c:pt>
                <c:pt idx="16">
                  <c:v>-9.3757800000000002E-2</c:v>
                </c:pt>
                <c:pt idx="17">
                  <c:v>-0.15626299999999999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6-B742-8A34-F883EB1ABFE7}"/>
            </c:ext>
          </c:extLst>
        </c:ser>
        <c:ser>
          <c:idx val="2"/>
          <c:order val="2"/>
          <c:tx>
            <c:strRef>
              <c:f>'with path'!$B$19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'with path'!$C$15:$T$16</c:f>
              <c:multiLvlStrCache>
                <c:ptCount val="18"/>
                <c:lvl>
                  <c:pt idx="0">
                    <c:v>&lt;2km off path</c:v>
                  </c:pt>
                  <c:pt idx="1">
                    <c:v>4-8km  off path</c:v>
                  </c:pt>
                  <c:pt idx="2">
                    <c:v>&gt;16km  off path</c:v>
                  </c:pt>
                  <c:pt idx="3">
                    <c:v>&lt;2km  on path</c:v>
                  </c:pt>
                  <c:pt idx="4">
                    <c:v>4-8km on path</c:v>
                  </c:pt>
                  <c:pt idx="5">
                    <c:v>&gt;16km on path</c:v>
                  </c:pt>
                  <c:pt idx="6">
                    <c:v>&lt;2km off path</c:v>
                  </c:pt>
                  <c:pt idx="7">
                    <c:v>4-8km  off path</c:v>
                  </c:pt>
                  <c:pt idx="8">
                    <c:v>&gt;16km  off path</c:v>
                  </c:pt>
                  <c:pt idx="9">
                    <c:v>&lt;2km  on path</c:v>
                  </c:pt>
                  <c:pt idx="10">
                    <c:v>4-8km on path</c:v>
                  </c:pt>
                  <c:pt idx="11">
                    <c:v>&gt;16km on path</c:v>
                  </c:pt>
                  <c:pt idx="12">
                    <c:v>&lt;2km off path</c:v>
                  </c:pt>
                  <c:pt idx="13">
                    <c:v>4-8km  off path</c:v>
                  </c:pt>
                  <c:pt idx="14">
                    <c:v>&gt;16km  off path</c:v>
                  </c:pt>
                  <c:pt idx="15">
                    <c:v>&lt;2km  on path</c:v>
                  </c:pt>
                  <c:pt idx="16">
                    <c:v>4-8km on path</c:v>
                  </c:pt>
                  <c:pt idx="17">
                    <c:v>&gt;16km on path</c:v>
                  </c:pt>
                </c:lvl>
                <c:lvl>
                  <c:pt idx="0">
                    <c:v>up to 24 months before</c:v>
                  </c:pt>
                  <c:pt idx="6">
                    <c:v>within 12 months</c:v>
                  </c:pt>
                  <c:pt idx="12">
                    <c:v>12-36 months after</c:v>
                  </c:pt>
                </c:lvl>
              </c:multiLvlStrCache>
            </c:multiLvlStrRef>
          </c:cat>
          <c:val>
            <c:numRef>
              <c:f>'with path'!$C$19:$T$19</c:f>
              <c:numCache>
                <c:formatCode>General</c:formatCode>
                <c:ptCount val="18"/>
                <c:pt idx="0">
                  <c:v>-1.3527300000000001E-2</c:v>
                </c:pt>
                <c:pt idx="1">
                  <c:v>-4.0581900000000004E-2</c:v>
                </c:pt>
                <c:pt idx="2">
                  <c:v>-6.7636500000000002E-2</c:v>
                </c:pt>
                <c:pt idx="3">
                  <c:v>2.8211199999999999E-2</c:v>
                </c:pt>
                <c:pt idx="4">
                  <c:v>8.4633600000000003E-2</c:v>
                </c:pt>
                <c:pt idx="5">
                  <c:v>0.14105599999999999</c:v>
                </c:pt>
                <c:pt idx="6">
                  <c:v>1.6040700000000001E-2</c:v>
                </c:pt>
                <c:pt idx="7">
                  <c:v>4.8122100000000001E-2</c:v>
                </c:pt>
                <c:pt idx="8">
                  <c:v>8.0203500000000011E-2</c:v>
                </c:pt>
                <c:pt idx="9">
                  <c:v>-2.50219E-2</c:v>
                </c:pt>
                <c:pt idx="10">
                  <c:v>-7.5065699999999999E-2</c:v>
                </c:pt>
                <c:pt idx="11">
                  <c:v>-0.12510949999999998</c:v>
                </c:pt>
                <c:pt idx="12">
                  <c:v>-1.5640999999999999E-3</c:v>
                </c:pt>
                <c:pt idx="13">
                  <c:v>-4.6922999999999999E-3</c:v>
                </c:pt>
                <c:pt idx="14">
                  <c:v>-7.8204999999999993E-3</c:v>
                </c:pt>
                <c:pt idx="15">
                  <c:v>-1.84269E-2</c:v>
                </c:pt>
                <c:pt idx="16">
                  <c:v>-5.5280700000000002E-2</c:v>
                </c:pt>
                <c:pt idx="17">
                  <c:v>-9.2134499999999994E-2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6-B742-8A34-F883EB1A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465314176"/>
        <c:axId val="1462870496"/>
      </c:stockChart>
      <c:catAx>
        <c:axId val="1465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70496"/>
        <c:crosses val="autoZero"/>
        <c:auto val="1"/>
        <c:lblAlgn val="ctr"/>
        <c:lblOffset val="100"/>
        <c:noMultiLvlLbl val="0"/>
      </c:catAx>
      <c:valAx>
        <c:axId val="1462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4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'without path'!$B$10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'without path'!$C$8:$Q$9</c:f>
              <c:multiLvlStrCache>
                <c:ptCount val="15"/>
                <c:lvl>
                  <c:pt idx="0">
                    <c:v>&lt;2</c:v>
                  </c:pt>
                  <c:pt idx="1">
                    <c:v>2-4</c:v>
                  </c:pt>
                  <c:pt idx="2">
                    <c:v>4-8</c:v>
                  </c:pt>
                  <c:pt idx="3">
                    <c:v>8-16</c:v>
                  </c:pt>
                  <c:pt idx="4">
                    <c:v>&gt;16</c:v>
                  </c:pt>
                  <c:pt idx="5">
                    <c:v>&lt;2</c:v>
                  </c:pt>
                  <c:pt idx="6">
                    <c:v>2-4</c:v>
                  </c:pt>
                  <c:pt idx="7">
                    <c:v>4-8</c:v>
                  </c:pt>
                  <c:pt idx="8">
                    <c:v>8-16</c:v>
                  </c:pt>
                  <c:pt idx="9">
                    <c:v>&gt;16</c:v>
                  </c:pt>
                  <c:pt idx="10">
                    <c:v>&lt;2</c:v>
                  </c:pt>
                  <c:pt idx="11">
                    <c:v>2-4</c:v>
                  </c:pt>
                  <c:pt idx="12">
                    <c:v>4-8</c:v>
                  </c:pt>
                  <c:pt idx="13">
                    <c:v>8-16</c:v>
                  </c:pt>
                  <c:pt idx="14">
                    <c:v>&gt;16</c:v>
                  </c:pt>
                </c:lvl>
                <c:lvl>
                  <c:pt idx="0">
                    <c:v>up to 24 months before</c:v>
                  </c:pt>
                  <c:pt idx="5">
                    <c:v>within 12 months</c:v>
                  </c:pt>
                  <c:pt idx="10">
                    <c:v>12-36 months after</c:v>
                  </c:pt>
                </c:lvl>
              </c:multiLvlStrCache>
            </c:multiLvlStrRef>
          </c:cat>
          <c:val>
            <c:numRef>
              <c:f>'without path'!$C$10:$Q$10</c:f>
              <c:numCache>
                <c:formatCode>General</c:formatCode>
                <c:ptCount val="15"/>
                <c:pt idx="0">
                  <c:v>4.2880000000000001E-4</c:v>
                </c:pt>
                <c:pt idx="1">
                  <c:v>8.5760000000000003E-4</c:v>
                </c:pt>
                <c:pt idx="2">
                  <c:v>1.2864E-3</c:v>
                </c:pt>
                <c:pt idx="3">
                  <c:v>1.7152000000000001E-3</c:v>
                </c:pt>
                <c:pt idx="4">
                  <c:v>2.1440000000000001E-3</c:v>
                </c:pt>
                <c:pt idx="5">
                  <c:v>-1.4780400000000001E-2</c:v>
                </c:pt>
                <c:pt idx="6">
                  <c:v>-2.9560800000000002E-2</c:v>
                </c:pt>
                <c:pt idx="7">
                  <c:v>-4.4341200000000004E-2</c:v>
                </c:pt>
                <c:pt idx="8">
                  <c:v>-5.9121600000000003E-2</c:v>
                </c:pt>
                <c:pt idx="9">
                  <c:v>-7.3902000000000009E-2</c:v>
                </c:pt>
                <c:pt idx="10">
                  <c:v>-1.7776E-2</c:v>
                </c:pt>
                <c:pt idx="11">
                  <c:v>-3.5552E-2</c:v>
                </c:pt>
                <c:pt idx="12">
                  <c:v>-5.3328E-2</c:v>
                </c:pt>
                <c:pt idx="13">
                  <c:v>-7.1104000000000001E-2</c:v>
                </c:pt>
                <c:pt idx="14">
                  <c:v>-8.8880000000000001E-2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6-7149-8477-6E6AA6A279C1}"/>
            </c:ext>
          </c:extLst>
        </c:ser>
        <c:ser>
          <c:idx val="1"/>
          <c:order val="1"/>
          <c:tx>
            <c:strRef>
              <c:f>'without path'!$B$11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'without path'!$C$8:$Q$9</c:f>
              <c:multiLvlStrCache>
                <c:ptCount val="15"/>
                <c:lvl>
                  <c:pt idx="0">
                    <c:v>&lt;2</c:v>
                  </c:pt>
                  <c:pt idx="1">
                    <c:v>2-4</c:v>
                  </c:pt>
                  <c:pt idx="2">
                    <c:v>4-8</c:v>
                  </c:pt>
                  <c:pt idx="3">
                    <c:v>8-16</c:v>
                  </c:pt>
                  <c:pt idx="4">
                    <c:v>&gt;16</c:v>
                  </c:pt>
                  <c:pt idx="5">
                    <c:v>&lt;2</c:v>
                  </c:pt>
                  <c:pt idx="6">
                    <c:v>2-4</c:v>
                  </c:pt>
                  <c:pt idx="7">
                    <c:v>4-8</c:v>
                  </c:pt>
                  <c:pt idx="8">
                    <c:v>8-16</c:v>
                  </c:pt>
                  <c:pt idx="9">
                    <c:v>&gt;16</c:v>
                  </c:pt>
                  <c:pt idx="10">
                    <c:v>&lt;2</c:v>
                  </c:pt>
                  <c:pt idx="11">
                    <c:v>2-4</c:v>
                  </c:pt>
                  <c:pt idx="12">
                    <c:v>4-8</c:v>
                  </c:pt>
                  <c:pt idx="13">
                    <c:v>8-16</c:v>
                  </c:pt>
                  <c:pt idx="14">
                    <c:v>&gt;16</c:v>
                  </c:pt>
                </c:lvl>
                <c:lvl>
                  <c:pt idx="0">
                    <c:v>up to 24 months before</c:v>
                  </c:pt>
                  <c:pt idx="5">
                    <c:v>within 12 months</c:v>
                  </c:pt>
                  <c:pt idx="10">
                    <c:v>12-36 months after</c:v>
                  </c:pt>
                </c:lvl>
              </c:multiLvlStrCache>
            </c:multiLvlStrRef>
          </c:cat>
          <c:val>
            <c:numRef>
              <c:f>'without path'!$C$11:$Q$11</c:f>
              <c:numCache>
                <c:formatCode>General</c:formatCode>
                <c:ptCount val="15"/>
                <c:pt idx="0">
                  <c:v>-5.2141000000000002E-3</c:v>
                </c:pt>
                <c:pt idx="1">
                  <c:v>-1.04282E-2</c:v>
                </c:pt>
                <c:pt idx="2">
                  <c:v>-1.5642300000000001E-2</c:v>
                </c:pt>
                <c:pt idx="3">
                  <c:v>-2.0856400000000001E-2</c:v>
                </c:pt>
                <c:pt idx="4">
                  <c:v>-2.60705E-2</c:v>
                </c:pt>
                <c:pt idx="5">
                  <c:v>-2.09692E-2</c:v>
                </c:pt>
                <c:pt idx="6">
                  <c:v>-4.1938400000000001E-2</c:v>
                </c:pt>
                <c:pt idx="7">
                  <c:v>-6.2907600000000008E-2</c:v>
                </c:pt>
                <c:pt idx="8">
                  <c:v>-8.3876800000000001E-2</c:v>
                </c:pt>
                <c:pt idx="9">
                  <c:v>-0.10484599999999999</c:v>
                </c:pt>
                <c:pt idx="10">
                  <c:v>-2.3977800000000001E-2</c:v>
                </c:pt>
                <c:pt idx="11">
                  <c:v>-4.7955600000000001E-2</c:v>
                </c:pt>
                <c:pt idx="12">
                  <c:v>-7.1933400000000008E-2</c:v>
                </c:pt>
                <c:pt idx="13">
                  <c:v>-9.5911200000000002E-2</c:v>
                </c:pt>
                <c:pt idx="14">
                  <c:v>-0.119889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6-7149-8477-6E6AA6A279C1}"/>
            </c:ext>
          </c:extLst>
        </c:ser>
        <c:ser>
          <c:idx val="2"/>
          <c:order val="2"/>
          <c:tx>
            <c:strRef>
              <c:f>'without path'!$B$12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'without path'!$C$8:$Q$9</c:f>
              <c:multiLvlStrCache>
                <c:ptCount val="15"/>
                <c:lvl>
                  <c:pt idx="0">
                    <c:v>&lt;2</c:v>
                  </c:pt>
                  <c:pt idx="1">
                    <c:v>2-4</c:v>
                  </c:pt>
                  <c:pt idx="2">
                    <c:v>4-8</c:v>
                  </c:pt>
                  <c:pt idx="3">
                    <c:v>8-16</c:v>
                  </c:pt>
                  <c:pt idx="4">
                    <c:v>&gt;16</c:v>
                  </c:pt>
                  <c:pt idx="5">
                    <c:v>&lt;2</c:v>
                  </c:pt>
                  <c:pt idx="6">
                    <c:v>2-4</c:v>
                  </c:pt>
                  <c:pt idx="7">
                    <c:v>4-8</c:v>
                  </c:pt>
                  <c:pt idx="8">
                    <c:v>8-16</c:v>
                  </c:pt>
                  <c:pt idx="9">
                    <c:v>&gt;16</c:v>
                  </c:pt>
                  <c:pt idx="10">
                    <c:v>&lt;2</c:v>
                  </c:pt>
                  <c:pt idx="11">
                    <c:v>2-4</c:v>
                  </c:pt>
                  <c:pt idx="12">
                    <c:v>4-8</c:v>
                  </c:pt>
                  <c:pt idx="13">
                    <c:v>8-16</c:v>
                  </c:pt>
                  <c:pt idx="14">
                    <c:v>&gt;16</c:v>
                  </c:pt>
                </c:lvl>
                <c:lvl>
                  <c:pt idx="0">
                    <c:v>up to 24 months before</c:v>
                  </c:pt>
                  <c:pt idx="5">
                    <c:v>within 12 months</c:v>
                  </c:pt>
                  <c:pt idx="10">
                    <c:v>12-36 months after</c:v>
                  </c:pt>
                </c:lvl>
              </c:multiLvlStrCache>
            </c:multiLvlStrRef>
          </c:cat>
          <c:val>
            <c:numRef>
              <c:f>'without path'!$C$12:$Q$12</c:f>
              <c:numCache>
                <c:formatCode>General</c:formatCode>
                <c:ptCount val="15"/>
                <c:pt idx="0">
                  <c:v>6.0717999999999996E-3</c:v>
                </c:pt>
                <c:pt idx="1">
                  <c:v>1.2143599999999999E-2</c:v>
                </c:pt>
                <c:pt idx="2">
                  <c:v>1.82154E-2</c:v>
                </c:pt>
                <c:pt idx="3">
                  <c:v>2.4287199999999998E-2</c:v>
                </c:pt>
                <c:pt idx="4">
                  <c:v>3.0358999999999997E-2</c:v>
                </c:pt>
                <c:pt idx="5">
                  <c:v>-8.5915999999999996E-3</c:v>
                </c:pt>
                <c:pt idx="6">
                  <c:v>-1.7183199999999999E-2</c:v>
                </c:pt>
                <c:pt idx="7">
                  <c:v>-2.57748E-2</c:v>
                </c:pt>
                <c:pt idx="8">
                  <c:v>-3.4366399999999998E-2</c:v>
                </c:pt>
                <c:pt idx="9">
                  <c:v>-4.2957999999999996E-2</c:v>
                </c:pt>
                <c:pt idx="10">
                  <c:v>-1.15742E-2</c:v>
                </c:pt>
                <c:pt idx="11">
                  <c:v>-2.31484E-2</c:v>
                </c:pt>
                <c:pt idx="12">
                  <c:v>-3.4722599999999999E-2</c:v>
                </c:pt>
                <c:pt idx="13">
                  <c:v>-4.6296799999999999E-2</c:v>
                </c:pt>
                <c:pt idx="14">
                  <c:v>-5.7870999999999999E-2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6-7149-8477-6E6AA6A2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465314176"/>
        <c:axId val="1462870496"/>
      </c:stockChart>
      <c:catAx>
        <c:axId val="1465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70496"/>
        <c:crosses val="autoZero"/>
        <c:auto val="1"/>
        <c:lblAlgn val="ctr"/>
        <c:lblOffset val="100"/>
        <c:noMultiLvlLbl val="0"/>
      </c:catAx>
      <c:valAx>
        <c:axId val="1462870496"/>
        <c:scaling>
          <c:orientation val="minMax"/>
          <c:max val="0.0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4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23</xdr:row>
      <xdr:rowOff>0</xdr:rowOff>
    </xdr:from>
    <xdr:to>
      <xdr:col>12</xdr:col>
      <xdr:colOff>304800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7CD10-DDA6-534F-B0B1-D08C8BA92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10</xdr:col>
      <xdr:colOff>685800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B3CD4-832B-4640-A590-4BD6412BA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7171-3CBC-234C-9A7C-4FB9089B4B03}">
  <dimension ref="B1:W47"/>
  <sheetViews>
    <sheetView topLeftCell="A4" zoomScaleNormal="100" workbookViewId="0">
      <selection activeCell="B10" sqref="B10:U19"/>
    </sheetView>
  </sheetViews>
  <sheetFormatPr baseColWidth="10" defaultColWidth="7.33203125" defaultRowHeight="16" x14ac:dyDescent="0.2"/>
  <cols>
    <col min="9" max="9" width="7.83203125" bestFit="1" customWidth="1"/>
    <col min="10" max="10" width="16.5" customWidth="1"/>
    <col min="17" max="17" width="19.33203125" customWidth="1"/>
  </cols>
  <sheetData>
    <row r="1" spans="2:20" x14ac:dyDescent="0.2">
      <c r="B1" s="5"/>
    </row>
    <row r="2" spans="2:20" x14ac:dyDescent="0.2">
      <c r="B2" s="5"/>
    </row>
    <row r="7" spans="2:20" x14ac:dyDescent="0.2">
      <c r="B7" s="5"/>
    </row>
    <row r="8" spans="2:20" x14ac:dyDescent="0.2">
      <c r="B8" s="5"/>
    </row>
    <row r="9" spans="2:20" x14ac:dyDescent="0.2">
      <c r="B9" s="5"/>
    </row>
    <row r="10" spans="2:20" x14ac:dyDescent="0.2">
      <c r="B10" s="5" t="s">
        <v>3</v>
      </c>
      <c r="C10">
        <v>2.03809E-2</v>
      </c>
      <c r="D10">
        <v>3.9801999999999997E-3</v>
      </c>
      <c r="E10">
        <v>5.12</v>
      </c>
      <c r="F10">
        <v>0</v>
      </c>
      <c r="G10">
        <v>1.25506E-2</v>
      </c>
      <c r="H10">
        <v>2.8211199999999999E-2</v>
      </c>
      <c r="J10" t="s">
        <v>20</v>
      </c>
      <c r="K10">
        <v>-2.0027799999999998E-2</v>
      </c>
      <c r="L10">
        <v>3.3042000000000002E-3</v>
      </c>
      <c r="M10">
        <v>-6.06</v>
      </c>
      <c r="N10">
        <v>0</v>
      </c>
      <c r="O10">
        <v>-2.6528300000000001E-2</v>
      </c>
      <c r="P10">
        <v>-1.3527300000000001E-2</v>
      </c>
    </row>
    <row r="11" spans="2:20" x14ac:dyDescent="0.2">
      <c r="B11" s="5" t="s">
        <v>4</v>
      </c>
      <c r="C11">
        <v>-3.5193000000000002E-2</v>
      </c>
      <c r="D11">
        <v>5.1700000000000001E-3</v>
      </c>
      <c r="E11">
        <v>-6.81</v>
      </c>
      <c r="F11">
        <v>0</v>
      </c>
      <c r="G11">
        <v>-4.53642E-2</v>
      </c>
      <c r="H11">
        <v>-2.50219E-2</v>
      </c>
      <c r="J11" t="s">
        <v>21</v>
      </c>
      <c r="K11">
        <v>7.7383E-3</v>
      </c>
      <c r="L11">
        <v>4.2201000000000001E-3</v>
      </c>
      <c r="M11">
        <v>1.83</v>
      </c>
      <c r="N11">
        <v>6.8000000000000005E-2</v>
      </c>
      <c r="O11">
        <v>-5.6420000000000005E-4</v>
      </c>
      <c r="P11">
        <v>1.6040700000000001E-2</v>
      </c>
    </row>
    <row r="12" spans="2:20" x14ac:dyDescent="0.2">
      <c r="B12" s="5" t="s">
        <v>5</v>
      </c>
      <c r="C12">
        <v>-2.4839799999999999E-2</v>
      </c>
      <c r="D12">
        <v>3.2596000000000001E-3</v>
      </c>
      <c r="E12">
        <v>-7.62</v>
      </c>
      <c r="F12">
        <v>0</v>
      </c>
      <c r="G12">
        <v>-3.1252599999999998E-2</v>
      </c>
      <c r="H12">
        <v>-1.84269E-2</v>
      </c>
      <c r="J12" t="s">
        <v>22</v>
      </c>
      <c r="K12">
        <v>-8.3856999999999994E-3</v>
      </c>
      <c r="L12">
        <v>3.4675000000000001E-3</v>
      </c>
      <c r="M12">
        <v>-2.42</v>
      </c>
      <c r="N12">
        <v>1.6E-2</v>
      </c>
      <c r="O12">
        <v>-1.52073E-2</v>
      </c>
      <c r="P12">
        <v>-1.5640999999999999E-3</v>
      </c>
    </row>
    <row r="15" spans="2:20" x14ac:dyDescent="0.2">
      <c r="C15" t="s">
        <v>28</v>
      </c>
      <c r="I15" t="s">
        <v>26</v>
      </c>
      <c r="O15" t="s">
        <v>27</v>
      </c>
    </row>
    <row r="16" spans="2:20" x14ac:dyDescent="0.2">
      <c r="C16" t="s">
        <v>23</v>
      </c>
      <c r="D16" s="1" t="s">
        <v>24</v>
      </c>
      <c r="E16" t="s">
        <v>25</v>
      </c>
      <c r="F16" t="s">
        <v>10</v>
      </c>
      <c r="G16" s="1" t="s">
        <v>11</v>
      </c>
      <c r="H16" t="s">
        <v>12</v>
      </c>
      <c r="I16" t="s">
        <v>23</v>
      </c>
      <c r="J16" s="1" t="s">
        <v>24</v>
      </c>
      <c r="K16" t="s">
        <v>25</v>
      </c>
      <c r="L16" t="s">
        <v>10</v>
      </c>
      <c r="M16" s="1" t="s">
        <v>11</v>
      </c>
      <c r="N16" t="s">
        <v>12</v>
      </c>
      <c r="O16" t="s">
        <v>23</v>
      </c>
      <c r="P16" s="1" t="s">
        <v>24</v>
      </c>
      <c r="Q16" t="s">
        <v>25</v>
      </c>
      <c r="R16" t="s">
        <v>10</v>
      </c>
      <c r="S16" s="1" t="s">
        <v>11</v>
      </c>
      <c r="T16" t="s">
        <v>12</v>
      </c>
    </row>
    <row r="17" spans="2:23" x14ac:dyDescent="0.2">
      <c r="B17" t="s">
        <v>7</v>
      </c>
      <c r="C17">
        <f>K10</f>
        <v>-2.0027799999999998E-2</v>
      </c>
      <c r="D17">
        <f>C17*3</f>
        <v>-6.0083399999999995E-2</v>
      </c>
      <c r="E17">
        <f>C17*5</f>
        <v>-0.10013899999999999</v>
      </c>
      <c r="F17">
        <f>C10</f>
        <v>2.03809E-2</v>
      </c>
      <c r="G17">
        <f>F17*3</f>
        <v>6.1142700000000001E-2</v>
      </c>
      <c r="H17">
        <f>F17*5</f>
        <v>0.10190450000000001</v>
      </c>
      <c r="I17">
        <f>K11</f>
        <v>7.7383E-3</v>
      </c>
      <c r="J17">
        <f>I17*3</f>
        <v>2.32149E-2</v>
      </c>
      <c r="K17">
        <f>I17*5</f>
        <v>3.8691500000000004E-2</v>
      </c>
      <c r="L17">
        <f>C11</f>
        <v>-3.5193000000000002E-2</v>
      </c>
      <c r="M17">
        <f>L17*3</f>
        <v>-0.10557900000000001</v>
      </c>
      <c r="N17">
        <f>L17*5</f>
        <v>-0.17596500000000001</v>
      </c>
      <c r="O17" s="2">
        <f>K12</f>
        <v>-8.3856999999999994E-3</v>
      </c>
      <c r="P17">
        <f>O17*3</f>
        <v>-2.5157099999999998E-2</v>
      </c>
      <c r="Q17" s="2">
        <f>O17*5</f>
        <v>-4.1928499999999994E-2</v>
      </c>
      <c r="R17" s="6">
        <f>C12</f>
        <v>-2.4839799999999999E-2</v>
      </c>
      <c r="S17">
        <f>R17*3</f>
        <v>-7.45194E-2</v>
      </c>
      <c r="T17" s="6">
        <f>R17*5</f>
        <v>-0.12419899999999999</v>
      </c>
    </row>
    <row r="18" spans="2:23" x14ac:dyDescent="0.2">
      <c r="B18" t="s">
        <v>8</v>
      </c>
      <c r="C18">
        <f>O10</f>
        <v>-2.6528300000000001E-2</v>
      </c>
      <c r="D18">
        <f t="shared" ref="D18:D19" si="0">C18*3</f>
        <v>-7.95849E-2</v>
      </c>
      <c r="E18">
        <f t="shared" ref="E18:E19" si="1">C18*5</f>
        <v>-0.1326415</v>
      </c>
      <c r="F18">
        <f>G10</f>
        <v>1.25506E-2</v>
      </c>
      <c r="G18">
        <f t="shared" ref="G18:G19" si="2">F18*3</f>
        <v>3.7651799999999999E-2</v>
      </c>
      <c r="H18">
        <f t="shared" ref="H18:H19" si="3">F18*5</f>
        <v>6.2753000000000003E-2</v>
      </c>
      <c r="I18">
        <f>O11</f>
        <v>-5.6420000000000005E-4</v>
      </c>
      <c r="J18">
        <f t="shared" ref="J18:J19" si="4">I18*3</f>
        <v>-1.6926000000000003E-3</v>
      </c>
      <c r="K18">
        <f t="shared" ref="K18:K19" si="5">I18*5</f>
        <v>-2.8210000000000002E-3</v>
      </c>
      <c r="L18">
        <f>G11</f>
        <v>-4.53642E-2</v>
      </c>
      <c r="M18">
        <f t="shared" ref="M18:M19" si="6">L18*3</f>
        <v>-0.13609260000000001</v>
      </c>
      <c r="N18">
        <f t="shared" ref="N18:N19" si="7">L18*5</f>
        <v>-0.22682099999999999</v>
      </c>
      <c r="O18">
        <f>O12</f>
        <v>-1.52073E-2</v>
      </c>
      <c r="P18">
        <f t="shared" ref="P18:P19" si="8">O18*3</f>
        <v>-4.56219E-2</v>
      </c>
      <c r="Q18">
        <f t="shared" ref="Q18:Q19" si="9">O18*5</f>
        <v>-7.6036500000000007E-2</v>
      </c>
      <c r="R18">
        <f>G12</f>
        <v>-3.1252599999999998E-2</v>
      </c>
      <c r="S18">
        <f t="shared" ref="S18:S19" si="10">R18*3</f>
        <v>-9.3757800000000002E-2</v>
      </c>
      <c r="T18">
        <f t="shared" ref="T18:T19" si="11">R18*5</f>
        <v>-0.15626299999999999</v>
      </c>
    </row>
    <row r="19" spans="2:23" x14ac:dyDescent="0.2">
      <c r="B19" t="s">
        <v>9</v>
      </c>
      <c r="C19">
        <f>P10</f>
        <v>-1.3527300000000001E-2</v>
      </c>
      <c r="D19">
        <f t="shared" si="0"/>
        <v>-4.0581900000000004E-2</v>
      </c>
      <c r="E19">
        <f t="shared" si="1"/>
        <v>-6.7636500000000002E-2</v>
      </c>
      <c r="F19">
        <f>H10</f>
        <v>2.8211199999999999E-2</v>
      </c>
      <c r="G19">
        <f t="shared" si="2"/>
        <v>8.4633600000000003E-2</v>
      </c>
      <c r="H19">
        <f t="shared" si="3"/>
        <v>0.14105599999999999</v>
      </c>
      <c r="I19">
        <f>P11</f>
        <v>1.6040700000000001E-2</v>
      </c>
      <c r="J19">
        <f t="shared" si="4"/>
        <v>4.8122100000000001E-2</v>
      </c>
      <c r="K19">
        <f t="shared" si="5"/>
        <v>8.0203500000000011E-2</v>
      </c>
      <c r="L19">
        <f>H11</f>
        <v>-2.50219E-2</v>
      </c>
      <c r="M19">
        <f t="shared" si="6"/>
        <v>-7.5065699999999999E-2</v>
      </c>
      <c r="N19">
        <f t="shared" si="7"/>
        <v>-0.12510949999999998</v>
      </c>
      <c r="O19">
        <f>P12</f>
        <v>-1.5640999999999999E-3</v>
      </c>
      <c r="P19">
        <f t="shared" si="8"/>
        <v>-4.6922999999999999E-3</v>
      </c>
      <c r="Q19">
        <f t="shared" si="9"/>
        <v>-7.8204999999999993E-3</v>
      </c>
      <c r="R19">
        <f>H12</f>
        <v>-1.84269E-2</v>
      </c>
      <c r="S19">
        <f t="shared" si="10"/>
        <v>-5.5280700000000002E-2</v>
      </c>
      <c r="T19">
        <f t="shared" si="11"/>
        <v>-9.2134499999999994E-2</v>
      </c>
    </row>
    <row r="26" spans="2:23" x14ac:dyDescent="0.2">
      <c r="Q26" t="s">
        <v>3</v>
      </c>
      <c r="R26">
        <v>2.03809E-2</v>
      </c>
      <c r="S26">
        <v>3.9801999999999997E-3</v>
      </c>
      <c r="T26">
        <v>5.12</v>
      </c>
      <c r="U26">
        <v>0</v>
      </c>
      <c r="V26">
        <v>1.25506E-2</v>
      </c>
      <c r="W26">
        <v>2.8211199999999999E-2</v>
      </c>
    </row>
    <row r="27" spans="2:23" x14ac:dyDescent="0.2">
      <c r="Q27" t="s">
        <v>4</v>
      </c>
      <c r="R27">
        <v>-3.5193000000000002E-2</v>
      </c>
      <c r="S27">
        <v>5.1700000000000001E-3</v>
      </c>
      <c r="T27">
        <v>-6.81</v>
      </c>
      <c r="U27">
        <v>0</v>
      </c>
      <c r="V27">
        <v>-4.53642E-2</v>
      </c>
      <c r="W27">
        <v>-2.50219E-2</v>
      </c>
    </row>
    <row r="28" spans="2:23" x14ac:dyDescent="0.2">
      <c r="Q28" t="s">
        <v>5</v>
      </c>
      <c r="R28">
        <v>-2.4839799999999999E-2</v>
      </c>
      <c r="S28">
        <v>3.2596000000000001E-3</v>
      </c>
      <c r="T28">
        <v>-7.62</v>
      </c>
      <c r="U28">
        <v>0</v>
      </c>
      <c r="V28">
        <v>-3.1252599999999998E-2</v>
      </c>
      <c r="W28">
        <v>-1.84269E-2</v>
      </c>
    </row>
    <row r="29" spans="2:23" x14ac:dyDescent="0.2">
      <c r="Q29" t="s">
        <v>20</v>
      </c>
      <c r="R29">
        <v>-2.0027799999999998E-2</v>
      </c>
      <c r="S29">
        <v>3.3042000000000002E-3</v>
      </c>
      <c r="T29">
        <v>-6.06</v>
      </c>
      <c r="U29">
        <v>0</v>
      </c>
      <c r="V29">
        <v>-2.6528300000000001E-2</v>
      </c>
      <c r="W29">
        <v>-1.3527300000000001E-2</v>
      </c>
    </row>
    <row r="30" spans="2:23" x14ac:dyDescent="0.2">
      <c r="Q30" t="s">
        <v>21</v>
      </c>
      <c r="R30">
        <v>7.7383E-3</v>
      </c>
      <c r="S30">
        <v>4.2201000000000001E-3</v>
      </c>
      <c r="T30">
        <v>1.83</v>
      </c>
      <c r="U30">
        <v>6.8000000000000005E-2</v>
      </c>
      <c r="V30">
        <v>-5.6420000000000005E-4</v>
      </c>
      <c r="W30">
        <v>1.6040700000000001E-2</v>
      </c>
    </row>
    <row r="31" spans="2:23" x14ac:dyDescent="0.2">
      <c r="Q31" t="s">
        <v>22</v>
      </c>
      <c r="R31">
        <v>-8.3856999999999994E-3</v>
      </c>
      <c r="S31">
        <v>3.4675000000000001E-3</v>
      </c>
      <c r="T31">
        <v>-2.42</v>
      </c>
      <c r="U31">
        <v>1.6E-2</v>
      </c>
      <c r="V31">
        <v>-1.52073E-2</v>
      </c>
      <c r="W31">
        <v>-1.5640999999999999E-3</v>
      </c>
    </row>
    <row r="47" spans="8:8" x14ac:dyDescent="0.2">
      <c r="H47" s="2" t="s">
        <v>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9498-5202-9943-953C-66402B864E0F}">
  <dimension ref="B3:Q19"/>
  <sheetViews>
    <sheetView workbookViewId="0">
      <selection activeCell="B3" sqref="B3:Q13"/>
    </sheetView>
  </sheetViews>
  <sheetFormatPr baseColWidth="10" defaultRowHeight="16" x14ac:dyDescent="0.2"/>
  <cols>
    <col min="2" max="2" width="26.33203125" customWidth="1"/>
  </cols>
  <sheetData>
    <row r="3" spans="2:17" x14ac:dyDescent="0.2">
      <c r="B3" t="s">
        <v>0</v>
      </c>
      <c r="C3">
        <v>4.2880000000000001E-4</v>
      </c>
      <c r="D3">
        <v>2.8682999999999998E-3</v>
      </c>
      <c r="E3">
        <v>0.15</v>
      </c>
      <c r="F3">
        <v>0.88100000000000001</v>
      </c>
      <c r="G3">
        <v>-5.2141000000000002E-3</v>
      </c>
      <c r="H3">
        <v>6.0717999999999996E-3</v>
      </c>
      <c r="K3" t="s">
        <v>0</v>
      </c>
      <c r="L3">
        <v>4.2880000000000001E-4</v>
      </c>
      <c r="M3">
        <v>2.8682999999999998E-3</v>
      </c>
      <c r="N3">
        <v>0.15</v>
      </c>
      <c r="O3">
        <v>0.88100000000000001</v>
      </c>
      <c r="P3">
        <v>-5.2141000000000002E-3</v>
      </c>
      <c r="Q3">
        <v>6.0717999999999996E-3</v>
      </c>
    </row>
    <row r="4" spans="2:17" x14ac:dyDescent="0.2">
      <c r="B4" t="s">
        <v>1</v>
      </c>
      <c r="C4">
        <v>-1.4780400000000001E-2</v>
      </c>
      <c r="D4">
        <v>3.1457999999999998E-3</v>
      </c>
      <c r="E4">
        <v>-4.7</v>
      </c>
      <c r="F4">
        <v>0</v>
      </c>
      <c r="G4">
        <v>-2.09692E-2</v>
      </c>
      <c r="H4">
        <v>-8.5915999999999996E-3</v>
      </c>
      <c r="K4" t="s">
        <v>1</v>
      </c>
      <c r="L4">
        <v>-1.4780400000000001E-2</v>
      </c>
      <c r="M4">
        <v>3.1457999999999998E-3</v>
      </c>
      <c r="N4">
        <v>-4.7</v>
      </c>
      <c r="O4">
        <v>0</v>
      </c>
      <c r="P4">
        <v>-2.09692E-2</v>
      </c>
      <c r="Q4">
        <v>-8.5915999999999996E-3</v>
      </c>
    </row>
    <row r="5" spans="2:17" x14ac:dyDescent="0.2">
      <c r="B5" t="s">
        <v>2</v>
      </c>
      <c r="C5">
        <v>-1.7776E-2</v>
      </c>
      <c r="D5">
        <v>3.1524000000000001E-3</v>
      </c>
      <c r="E5">
        <v>-5.64</v>
      </c>
      <c r="F5">
        <v>0</v>
      </c>
      <c r="G5">
        <v>-2.3977800000000001E-2</v>
      </c>
      <c r="H5">
        <v>-1.15742E-2</v>
      </c>
      <c r="K5" t="s">
        <v>2</v>
      </c>
      <c r="L5">
        <v>-1.7776E-2</v>
      </c>
      <c r="M5">
        <v>3.1524000000000001E-3</v>
      </c>
      <c r="N5">
        <v>-5.64</v>
      </c>
      <c r="O5">
        <v>0</v>
      </c>
      <c r="P5">
        <v>-2.3977800000000001E-2</v>
      </c>
      <c r="Q5">
        <v>-1.15742E-2</v>
      </c>
    </row>
    <row r="6" spans="2:17" x14ac:dyDescent="0.2">
      <c r="K6" t="s">
        <v>6</v>
      </c>
      <c r="L6">
        <v>12.01388</v>
      </c>
      <c r="M6">
        <v>5.1846000000000001E-3</v>
      </c>
      <c r="N6">
        <v>2317.2199999999998</v>
      </c>
      <c r="O6">
        <v>0</v>
      </c>
      <c r="P6">
        <v>12.003679999999999</v>
      </c>
      <c r="Q6">
        <v>12.02408</v>
      </c>
    </row>
    <row r="8" spans="2:17" x14ac:dyDescent="0.2">
      <c r="C8" t="s">
        <v>28</v>
      </c>
      <c r="H8" t="s">
        <v>26</v>
      </c>
      <c r="M8" t="s">
        <v>27</v>
      </c>
    </row>
    <row r="9" spans="2:17" x14ac:dyDescent="0.2">
      <c r="C9" t="s">
        <v>14</v>
      </c>
      <c r="D9" s="3" t="s">
        <v>15</v>
      </c>
      <c r="E9" s="4" t="s">
        <v>16</v>
      </c>
      <c r="F9" s="4" t="s">
        <v>17</v>
      </c>
      <c r="G9" t="s">
        <v>18</v>
      </c>
      <c r="H9" t="s">
        <v>14</v>
      </c>
      <c r="I9" s="3" t="s">
        <v>15</v>
      </c>
      <c r="J9" s="4" t="s">
        <v>16</v>
      </c>
      <c r="K9" s="4" t="s">
        <v>17</v>
      </c>
      <c r="L9" t="s">
        <v>18</v>
      </c>
      <c r="M9" t="s">
        <v>14</v>
      </c>
      <c r="N9" s="3" t="s">
        <v>15</v>
      </c>
      <c r="O9" s="4" t="s">
        <v>16</v>
      </c>
      <c r="P9" s="4" t="s">
        <v>17</v>
      </c>
      <c r="Q9" t="s">
        <v>18</v>
      </c>
    </row>
    <row r="10" spans="2:17" x14ac:dyDescent="0.2">
      <c r="B10" t="s">
        <v>7</v>
      </c>
      <c r="C10">
        <f>C3</f>
        <v>4.2880000000000001E-4</v>
      </c>
      <c r="D10">
        <f>C10*2</f>
        <v>8.5760000000000003E-4</v>
      </c>
      <c r="E10">
        <f>C10*3</f>
        <v>1.2864E-3</v>
      </c>
      <c r="F10">
        <f>C10*4</f>
        <v>1.7152000000000001E-3</v>
      </c>
      <c r="G10">
        <f>C10*5</f>
        <v>2.1440000000000001E-3</v>
      </c>
      <c r="H10">
        <f>C4</f>
        <v>-1.4780400000000001E-2</v>
      </c>
      <c r="I10">
        <f>H10*2</f>
        <v>-2.9560800000000002E-2</v>
      </c>
      <c r="J10">
        <f>H10*3</f>
        <v>-4.4341200000000004E-2</v>
      </c>
      <c r="K10">
        <f>H10*4</f>
        <v>-5.9121600000000003E-2</v>
      </c>
      <c r="L10">
        <f>H10*5</f>
        <v>-7.3902000000000009E-2</v>
      </c>
      <c r="M10">
        <f>C5</f>
        <v>-1.7776E-2</v>
      </c>
      <c r="N10">
        <f>M10*2</f>
        <v>-3.5552E-2</v>
      </c>
      <c r="O10">
        <f>M10*3</f>
        <v>-5.3328E-2</v>
      </c>
      <c r="P10">
        <f>M10*4</f>
        <v>-7.1104000000000001E-2</v>
      </c>
      <c r="Q10">
        <f>M10*5</f>
        <v>-8.8880000000000001E-2</v>
      </c>
    </row>
    <row r="11" spans="2:17" x14ac:dyDescent="0.2">
      <c r="B11" t="s">
        <v>8</v>
      </c>
      <c r="C11">
        <f>G3</f>
        <v>-5.2141000000000002E-3</v>
      </c>
      <c r="D11">
        <f t="shared" ref="D11:D12" si="0">C11*2</f>
        <v>-1.04282E-2</v>
      </c>
      <c r="E11">
        <f t="shared" ref="E11:E12" si="1">C11*3</f>
        <v>-1.5642300000000001E-2</v>
      </c>
      <c r="F11">
        <f t="shared" ref="F11:F12" si="2">C11*4</f>
        <v>-2.0856400000000001E-2</v>
      </c>
      <c r="G11">
        <f t="shared" ref="G11:G12" si="3">C11*5</f>
        <v>-2.60705E-2</v>
      </c>
      <c r="H11">
        <f>G4</f>
        <v>-2.09692E-2</v>
      </c>
      <c r="I11">
        <f t="shared" ref="I11:I12" si="4">H11*2</f>
        <v>-4.1938400000000001E-2</v>
      </c>
      <c r="J11">
        <f t="shared" ref="J11:J12" si="5">H11*3</f>
        <v>-6.2907600000000008E-2</v>
      </c>
      <c r="K11">
        <f t="shared" ref="K11:K12" si="6">H11*4</f>
        <v>-8.3876800000000001E-2</v>
      </c>
      <c r="L11">
        <f t="shared" ref="L11:L12" si="7">H11*5</f>
        <v>-0.10484599999999999</v>
      </c>
      <c r="M11">
        <f>G5</f>
        <v>-2.3977800000000001E-2</v>
      </c>
      <c r="N11">
        <f t="shared" ref="N11:N12" si="8">M11*2</f>
        <v>-4.7955600000000001E-2</v>
      </c>
      <c r="O11">
        <f t="shared" ref="O11:O12" si="9">M11*3</f>
        <v>-7.1933400000000008E-2</v>
      </c>
      <c r="P11">
        <f t="shared" ref="P11:P12" si="10">M11*4</f>
        <v>-9.5911200000000002E-2</v>
      </c>
      <c r="Q11">
        <f t="shared" ref="Q11:Q12" si="11">M11*5</f>
        <v>-0.119889</v>
      </c>
    </row>
    <row r="12" spans="2:17" x14ac:dyDescent="0.2">
      <c r="B12" t="s">
        <v>9</v>
      </c>
      <c r="C12">
        <f>H3</f>
        <v>6.0717999999999996E-3</v>
      </c>
      <c r="D12">
        <f t="shared" si="0"/>
        <v>1.2143599999999999E-2</v>
      </c>
      <c r="E12">
        <f t="shared" si="1"/>
        <v>1.82154E-2</v>
      </c>
      <c r="F12">
        <f t="shared" si="2"/>
        <v>2.4287199999999998E-2</v>
      </c>
      <c r="G12">
        <f t="shared" si="3"/>
        <v>3.0358999999999997E-2</v>
      </c>
      <c r="H12">
        <f>H4</f>
        <v>-8.5915999999999996E-3</v>
      </c>
      <c r="I12">
        <f t="shared" si="4"/>
        <v>-1.7183199999999999E-2</v>
      </c>
      <c r="J12">
        <f t="shared" si="5"/>
        <v>-2.57748E-2</v>
      </c>
      <c r="K12">
        <f t="shared" si="6"/>
        <v>-3.4366399999999998E-2</v>
      </c>
      <c r="L12">
        <f t="shared" si="7"/>
        <v>-4.2957999999999996E-2</v>
      </c>
      <c r="M12">
        <f>H5</f>
        <v>-1.15742E-2</v>
      </c>
      <c r="N12">
        <f t="shared" si="8"/>
        <v>-2.31484E-2</v>
      </c>
      <c r="O12">
        <f t="shared" si="9"/>
        <v>-3.4722599999999999E-2</v>
      </c>
      <c r="P12">
        <f t="shared" si="10"/>
        <v>-4.6296799999999999E-2</v>
      </c>
      <c r="Q12">
        <f t="shared" si="11"/>
        <v>-5.7870999999999999E-2</v>
      </c>
    </row>
    <row r="19" spans="12:12" x14ac:dyDescent="0.2">
      <c r="L19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5D18-81BD-BA4B-80BD-6CF12176ECFC}">
  <dimension ref="B3:Q12"/>
  <sheetViews>
    <sheetView workbookViewId="0">
      <selection activeCell="F22" sqref="F22"/>
    </sheetView>
  </sheetViews>
  <sheetFormatPr baseColWidth="10" defaultRowHeight="16" x14ac:dyDescent="0.2"/>
  <sheetData>
    <row r="3" spans="2:17" x14ac:dyDescent="0.2">
      <c r="B3" t="s">
        <v>0</v>
      </c>
      <c r="C3">
        <v>4.2880000000000001E-4</v>
      </c>
      <c r="D3">
        <v>2.8682999999999998E-3</v>
      </c>
      <c r="E3">
        <v>0.15</v>
      </c>
      <c r="F3">
        <v>0.88100000000000001</v>
      </c>
      <c r="G3">
        <v>-5.2141000000000002E-3</v>
      </c>
      <c r="H3">
        <v>6.0717999999999996E-3</v>
      </c>
      <c r="K3" t="s">
        <v>0</v>
      </c>
      <c r="L3">
        <v>4.2880000000000001E-4</v>
      </c>
      <c r="M3">
        <v>2.8682999999999998E-3</v>
      </c>
      <c r="N3">
        <v>0.15</v>
      </c>
      <c r="O3">
        <v>0.88100000000000001</v>
      </c>
      <c r="P3">
        <v>-5.2141000000000002E-3</v>
      </c>
      <c r="Q3">
        <v>6.0717999999999996E-3</v>
      </c>
    </row>
    <row r="4" spans="2:17" x14ac:dyDescent="0.2">
      <c r="B4" t="s">
        <v>1</v>
      </c>
      <c r="C4">
        <v>-1.4780400000000001E-2</v>
      </c>
      <c r="D4">
        <v>3.1457999999999998E-3</v>
      </c>
      <c r="E4">
        <v>-4.7</v>
      </c>
      <c r="F4">
        <v>0</v>
      </c>
      <c r="G4">
        <v>-2.09692E-2</v>
      </c>
      <c r="H4">
        <v>-8.5915999999999996E-3</v>
      </c>
      <c r="K4" t="s">
        <v>1</v>
      </c>
      <c r="L4">
        <v>-1.4780400000000001E-2</v>
      </c>
      <c r="M4">
        <v>3.1457999999999998E-3</v>
      </c>
      <c r="N4">
        <v>-4.7</v>
      </c>
      <c r="O4">
        <v>0</v>
      </c>
      <c r="P4">
        <v>-2.09692E-2</v>
      </c>
      <c r="Q4">
        <v>-8.5915999999999996E-3</v>
      </c>
    </row>
    <row r="5" spans="2:17" x14ac:dyDescent="0.2">
      <c r="B5" t="s">
        <v>2</v>
      </c>
      <c r="C5">
        <v>-1.7776E-2</v>
      </c>
      <c r="D5">
        <v>3.1524000000000001E-3</v>
      </c>
      <c r="E5">
        <v>-5.64</v>
      </c>
      <c r="F5">
        <v>0</v>
      </c>
      <c r="G5">
        <v>-2.3977800000000001E-2</v>
      </c>
      <c r="H5">
        <v>-1.15742E-2</v>
      </c>
      <c r="K5" t="s">
        <v>2</v>
      </c>
      <c r="L5">
        <v>-1.7776E-2</v>
      </c>
      <c r="M5">
        <v>3.1524000000000001E-3</v>
      </c>
      <c r="N5">
        <v>-5.64</v>
      </c>
      <c r="O5">
        <v>0</v>
      </c>
      <c r="P5">
        <v>-2.3977800000000001E-2</v>
      </c>
      <c r="Q5">
        <v>-1.15742E-2</v>
      </c>
    </row>
    <row r="6" spans="2:17" x14ac:dyDescent="0.2">
      <c r="K6" t="s">
        <v>6</v>
      </c>
      <c r="L6">
        <v>12.01388</v>
      </c>
      <c r="M6">
        <v>5.1846000000000001E-3</v>
      </c>
      <c r="N6">
        <v>2317.2199999999998</v>
      </c>
      <c r="O6">
        <v>0</v>
      </c>
      <c r="P6">
        <v>12.003679999999999</v>
      </c>
      <c r="Q6">
        <v>12.02408</v>
      </c>
    </row>
    <row r="8" spans="2:17" x14ac:dyDescent="0.2">
      <c r="C8" t="s">
        <v>28</v>
      </c>
      <c r="H8" t="s">
        <v>26</v>
      </c>
      <c r="M8" t="s">
        <v>27</v>
      </c>
    </row>
    <row r="9" spans="2:17" x14ac:dyDescent="0.2">
      <c r="C9" t="s">
        <v>14</v>
      </c>
      <c r="D9" s="3" t="s">
        <v>15</v>
      </c>
      <c r="E9" s="4" t="s">
        <v>16</v>
      </c>
      <c r="F9" s="4" t="s">
        <v>17</v>
      </c>
      <c r="G9" t="s">
        <v>18</v>
      </c>
      <c r="H9" t="s">
        <v>14</v>
      </c>
      <c r="I9" s="3" t="s">
        <v>15</v>
      </c>
      <c r="J9" s="4" t="s">
        <v>16</v>
      </c>
      <c r="K9" s="4" t="s">
        <v>17</v>
      </c>
      <c r="L9" t="s">
        <v>18</v>
      </c>
      <c r="M9" t="s">
        <v>14</v>
      </c>
      <c r="N9" s="3" t="s">
        <v>15</v>
      </c>
      <c r="O9" s="4" t="s">
        <v>16</v>
      </c>
      <c r="P9" s="4" t="s">
        <v>17</v>
      </c>
      <c r="Q9" t="s">
        <v>18</v>
      </c>
    </row>
    <row r="10" spans="2:17" x14ac:dyDescent="0.2">
      <c r="B10" t="s">
        <v>7</v>
      </c>
      <c r="C10">
        <f>C3</f>
        <v>4.2880000000000001E-4</v>
      </c>
      <c r="D10">
        <f>C10*2</f>
        <v>8.5760000000000003E-4</v>
      </c>
      <c r="E10">
        <f>C10*3</f>
        <v>1.2864E-3</v>
      </c>
      <c r="F10">
        <f>C10*4</f>
        <v>1.7152000000000001E-3</v>
      </c>
      <c r="G10">
        <f>C10*5</f>
        <v>2.1440000000000001E-3</v>
      </c>
      <c r="H10">
        <f>C4</f>
        <v>-1.4780400000000001E-2</v>
      </c>
      <c r="I10">
        <f>H10*2</f>
        <v>-2.9560800000000002E-2</v>
      </c>
      <c r="J10">
        <f>H10*3</f>
        <v>-4.4341200000000004E-2</v>
      </c>
      <c r="K10">
        <f>H10*4</f>
        <v>-5.9121600000000003E-2</v>
      </c>
      <c r="L10">
        <f>H10*5</f>
        <v>-7.3902000000000009E-2</v>
      </c>
      <c r="M10">
        <f>C5</f>
        <v>-1.7776E-2</v>
      </c>
      <c r="N10">
        <f>M10*2</f>
        <v>-3.5552E-2</v>
      </c>
      <c r="O10">
        <f>M10*3</f>
        <v>-5.3328E-2</v>
      </c>
      <c r="P10">
        <f>M10*4</f>
        <v>-7.1104000000000001E-2</v>
      </c>
      <c r="Q10">
        <f>M10*5</f>
        <v>-8.8880000000000001E-2</v>
      </c>
    </row>
    <row r="11" spans="2:17" x14ac:dyDescent="0.2">
      <c r="B11" t="s">
        <v>8</v>
      </c>
      <c r="C11">
        <f>G3</f>
        <v>-5.2141000000000002E-3</v>
      </c>
      <c r="D11">
        <f t="shared" ref="D11:D12" si="0">C11*2</f>
        <v>-1.04282E-2</v>
      </c>
      <c r="E11">
        <f t="shared" ref="E11:E12" si="1">C11*3</f>
        <v>-1.5642300000000001E-2</v>
      </c>
      <c r="F11">
        <f t="shared" ref="F11:F12" si="2">C11*4</f>
        <v>-2.0856400000000001E-2</v>
      </c>
      <c r="G11">
        <f t="shared" ref="G11:G12" si="3">C11*5</f>
        <v>-2.60705E-2</v>
      </c>
      <c r="H11">
        <f>G4</f>
        <v>-2.09692E-2</v>
      </c>
      <c r="I11">
        <f t="shared" ref="I11:I12" si="4">H11*2</f>
        <v>-4.1938400000000001E-2</v>
      </c>
      <c r="J11">
        <f t="shared" ref="J11:J12" si="5">H11*3</f>
        <v>-6.2907600000000008E-2</v>
      </c>
      <c r="K11">
        <f t="shared" ref="K11:K12" si="6">H11*4</f>
        <v>-8.3876800000000001E-2</v>
      </c>
      <c r="L11">
        <f t="shared" ref="L11:L12" si="7">H11*5</f>
        <v>-0.10484599999999999</v>
      </c>
      <c r="M11">
        <f>G5</f>
        <v>-2.3977800000000001E-2</v>
      </c>
      <c r="N11">
        <f t="shared" ref="N11:N12" si="8">M11*2</f>
        <v>-4.7955600000000001E-2</v>
      </c>
      <c r="O11">
        <f t="shared" ref="O11:O12" si="9">M11*3</f>
        <v>-7.1933400000000008E-2</v>
      </c>
      <c r="P11">
        <f t="shared" ref="P11:P12" si="10">M11*4</f>
        <v>-9.5911200000000002E-2</v>
      </c>
      <c r="Q11">
        <f t="shared" ref="Q11:Q12" si="11">M11*5</f>
        <v>-0.119889</v>
      </c>
    </row>
    <row r="12" spans="2:17" x14ac:dyDescent="0.2">
      <c r="B12" t="s">
        <v>9</v>
      </c>
      <c r="C12">
        <f>H3</f>
        <v>6.0717999999999996E-3</v>
      </c>
      <c r="D12">
        <f t="shared" si="0"/>
        <v>1.2143599999999999E-2</v>
      </c>
      <c r="E12">
        <f t="shared" si="1"/>
        <v>1.82154E-2</v>
      </c>
      <c r="F12">
        <f t="shared" si="2"/>
        <v>2.4287199999999998E-2</v>
      </c>
      <c r="G12">
        <f t="shared" si="3"/>
        <v>3.0358999999999997E-2</v>
      </c>
      <c r="H12">
        <f>H4</f>
        <v>-8.5915999999999996E-3</v>
      </c>
      <c r="I12">
        <f t="shared" si="4"/>
        <v>-1.7183199999999999E-2</v>
      </c>
      <c r="J12">
        <f t="shared" si="5"/>
        <v>-2.57748E-2</v>
      </c>
      <c r="K12">
        <f t="shared" si="6"/>
        <v>-3.4366399999999998E-2</v>
      </c>
      <c r="L12">
        <f t="shared" si="7"/>
        <v>-4.2957999999999996E-2</v>
      </c>
      <c r="M12">
        <f>H5</f>
        <v>-1.15742E-2</v>
      </c>
      <c r="N12">
        <f t="shared" si="8"/>
        <v>-2.31484E-2</v>
      </c>
      <c r="O12">
        <f t="shared" si="9"/>
        <v>-3.4722599999999999E-2</v>
      </c>
      <c r="P12">
        <f t="shared" si="10"/>
        <v>-4.6296799999999999E-2</v>
      </c>
      <c r="Q12">
        <f t="shared" si="11"/>
        <v>-5.7870999999999999E-2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ABCE-8540-BF4E-9043-F4AE0A31C3BA}">
  <dimension ref="B10:W31"/>
  <sheetViews>
    <sheetView tabSelected="1" workbookViewId="0">
      <selection activeCell="D22" sqref="D22"/>
    </sheetView>
  </sheetViews>
  <sheetFormatPr baseColWidth="10" defaultRowHeight="16" x14ac:dyDescent="0.2"/>
  <sheetData>
    <row r="10" spans="2:20" x14ac:dyDescent="0.2">
      <c r="B10" s="5" t="s">
        <v>3</v>
      </c>
      <c r="C10">
        <v>2.03809E-2</v>
      </c>
      <c r="D10">
        <v>3.9801999999999997E-3</v>
      </c>
      <c r="E10">
        <v>5.12</v>
      </c>
      <c r="F10">
        <v>0</v>
      </c>
      <c r="G10">
        <v>1.25506E-2</v>
      </c>
      <c r="H10">
        <v>2.8211199999999999E-2</v>
      </c>
      <c r="J10" t="s">
        <v>20</v>
      </c>
      <c r="K10">
        <v>-2.0027799999999998E-2</v>
      </c>
      <c r="L10">
        <v>3.3042000000000002E-3</v>
      </c>
      <c r="M10">
        <v>-6.06</v>
      </c>
      <c r="N10">
        <v>0</v>
      </c>
      <c r="O10">
        <v>-2.6528300000000001E-2</v>
      </c>
      <c r="P10">
        <v>-1.3527300000000001E-2</v>
      </c>
    </row>
    <row r="11" spans="2:20" x14ac:dyDescent="0.2">
      <c r="B11" s="5" t="s">
        <v>4</v>
      </c>
      <c r="C11">
        <v>-3.5193000000000002E-2</v>
      </c>
      <c r="D11">
        <v>5.1700000000000001E-3</v>
      </c>
      <c r="E11">
        <v>-6.81</v>
      </c>
      <c r="F11">
        <v>0</v>
      </c>
      <c r="G11">
        <v>-4.53642E-2</v>
      </c>
      <c r="H11">
        <v>-2.50219E-2</v>
      </c>
      <c r="J11" t="s">
        <v>21</v>
      </c>
      <c r="K11">
        <v>7.7383E-3</v>
      </c>
      <c r="L11">
        <v>4.2201000000000001E-3</v>
      </c>
      <c r="M11">
        <v>1.83</v>
      </c>
      <c r="N11">
        <v>6.8000000000000005E-2</v>
      </c>
      <c r="O11">
        <v>-5.6420000000000005E-4</v>
      </c>
      <c r="P11">
        <v>1.6040700000000001E-2</v>
      </c>
    </row>
    <row r="12" spans="2:20" x14ac:dyDescent="0.2">
      <c r="B12" s="5" t="s">
        <v>5</v>
      </c>
      <c r="C12">
        <v>-2.4839799999999999E-2</v>
      </c>
      <c r="D12">
        <v>3.2596000000000001E-3</v>
      </c>
      <c r="E12">
        <v>-7.62</v>
      </c>
      <c r="F12">
        <v>0</v>
      </c>
      <c r="G12">
        <v>-3.1252599999999998E-2</v>
      </c>
      <c r="H12">
        <v>-1.84269E-2</v>
      </c>
      <c r="J12" t="s">
        <v>22</v>
      </c>
      <c r="K12">
        <v>-8.3856999999999994E-3</v>
      </c>
      <c r="L12">
        <v>3.4675000000000001E-3</v>
      </c>
      <c r="M12">
        <v>-2.42</v>
      </c>
      <c r="N12">
        <v>1.6E-2</v>
      </c>
      <c r="O12">
        <v>-1.52073E-2</v>
      </c>
      <c r="P12">
        <v>-1.5640999999999999E-3</v>
      </c>
    </row>
    <row r="15" spans="2:20" x14ac:dyDescent="0.2">
      <c r="C15" t="s">
        <v>28</v>
      </c>
      <c r="I15" t="s">
        <v>26</v>
      </c>
      <c r="O15" t="s">
        <v>27</v>
      </c>
    </row>
    <row r="16" spans="2:20" x14ac:dyDescent="0.2">
      <c r="C16" t="s">
        <v>23</v>
      </c>
      <c r="D16" s="1" t="s">
        <v>24</v>
      </c>
      <c r="E16" t="s">
        <v>25</v>
      </c>
      <c r="F16" t="s">
        <v>10</v>
      </c>
      <c r="G16" s="1" t="s">
        <v>11</v>
      </c>
      <c r="H16" t="s">
        <v>12</v>
      </c>
      <c r="I16" t="s">
        <v>23</v>
      </c>
      <c r="J16" s="1" t="s">
        <v>24</v>
      </c>
      <c r="K16" t="s">
        <v>25</v>
      </c>
      <c r="L16" t="s">
        <v>10</v>
      </c>
      <c r="M16" s="1" t="s">
        <v>11</v>
      </c>
      <c r="N16" t="s">
        <v>12</v>
      </c>
      <c r="O16" t="s">
        <v>23</v>
      </c>
      <c r="P16" s="1" t="s">
        <v>24</v>
      </c>
      <c r="Q16" t="s">
        <v>25</v>
      </c>
      <c r="R16" t="s">
        <v>10</v>
      </c>
      <c r="S16" s="1" t="s">
        <v>11</v>
      </c>
      <c r="T16" t="s">
        <v>12</v>
      </c>
    </row>
    <row r="17" spans="2:23" x14ac:dyDescent="0.2">
      <c r="B17" t="s">
        <v>7</v>
      </c>
      <c r="C17">
        <f>K10</f>
        <v>-2.0027799999999998E-2</v>
      </c>
      <c r="D17">
        <f>C17*3</f>
        <v>-6.0083399999999995E-2</v>
      </c>
      <c r="E17">
        <f>C17*5</f>
        <v>-0.10013899999999999</v>
      </c>
      <c r="F17">
        <f>C10</f>
        <v>2.03809E-2</v>
      </c>
      <c r="G17">
        <f>F17*3</f>
        <v>6.1142700000000001E-2</v>
      </c>
      <c r="H17">
        <f>F17*5</f>
        <v>0.10190450000000001</v>
      </c>
      <c r="I17">
        <f>K11</f>
        <v>7.7383E-3</v>
      </c>
      <c r="J17">
        <f>I17*3</f>
        <v>2.32149E-2</v>
      </c>
      <c r="K17">
        <f>I17*5</f>
        <v>3.8691500000000004E-2</v>
      </c>
      <c r="L17">
        <f>C11</f>
        <v>-3.5193000000000002E-2</v>
      </c>
      <c r="M17">
        <f>L17*3</f>
        <v>-0.10557900000000001</v>
      </c>
      <c r="N17">
        <f>L17*5</f>
        <v>-0.17596500000000001</v>
      </c>
      <c r="O17" s="2">
        <f>K12</f>
        <v>-8.3856999999999994E-3</v>
      </c>
      <c r="P17">
        <f>O17*3</f>
        <v>-2.5157099999999998E-2</v>
      </c>
      <c r="Q17" s="2">
        <f>O17*5</f>
        <v>-4.1928499999999994E-2</v>
      </c>
      <c r="R17" s="6">
        <f>C12</f>
        <v>-2.4839799999999999E-2</v>
      </c>
      <c r="S17">
        <f>R17*3</f>
        <v>-7.45194E-2</v>
      </c>
      <c r="T17" s="6">
        <f>R17*5</f>
        <v>-0.12419899999999999</v>
      </c>
    </row>
    <row r="18" spans="2:23" x14ac:dyDescent="0.2">
      <c r="B18" t="s">
        <v>8</v>
      </c>
      <c r="C18">
        <f>O10</f>
        <v>-2.6528300000000001E-2</v>
      </c>
      <c r="D18">
        <f t="shared" ref="D18:D19" si="0">C18*3</f>
        <v>-7.95849E-2</v>
      </c>
      <c r="E18">
        <f t="shared" ref="E18:E19" si="1">C18*5</f>
        <v>-0.1326415</v>
      </c>
      <c r="F18">
        <f>G10</f>
        <v>1.25506E-2</v>
      </c>
      <c r="G18">
        <f t="shared" ref="G18:G19" si="2">F18*3</f>
        <v>3.7651799999999999E-2</v>
      </c>
      <c r="H18">
        <f t="shared" ref="H18:H19" si="3">F18*5</f>
        <v>6.2753000000000003E-2</v>
      </c>
      <c r="I18">
        <f>O11</f>
        <v>-5.6420000000000005E-4</v>
      </c>
      <c r="J18">
        <f t="shared" ref="J18:J19" si="4">I18*3</f>
        <v>-1.6926000000000003E-3</v>
      </c>
      <c r="K18">
        <f t="shared" ref="K18:K19" si="5">I18*5</f>
        <v>-2.8210000000000002E-3</v>
      </c>
      <c r="L18">
        <f>G11</f>
        <v>-4.53642E-2</v>
      </c>
      <c r="M18">
        <f t="shared" ref="M18:M19" si="6">L18*3</f>
        <v>-0.13609260000000001</v>
      </c>
      <c r="N18">
        <f t="shared" ref="N18:N19" si="7">L18*5</f>
        <v>-0.22682099999999999</v>
      </c>
      <c r="O18">
        <f>O12</f>
        <v>-1.52073E-2</v>
      </c>
      <c r="P18">
        <f t="shared" ref="P18:P19" si="8">O18*3</f>
        <v>-4.56219E-2</v>
      </c>
      <c r="Q18">
        <f t="shared" ref="Q18:Q19" si="9">O18*5</f>
        <v>-7.6036500000000007E-2</v>
      </c>
      <c r="R18">
        <f>G12</f>
        <v>-3.1252599999999998E-2</v>
      </c>
      <c r="S18">
        <f t="shared" ref="S18:S19" si="10">R18*3</f>
        <v>-9.3757800000000002E-2</v>
      </c>
      <c r="T18">
        <f t="shared" ref="T18:T19" si="11">R18*5</f>
        <v>-0.15626299999999999</v>
      </c>
    </row>
    <row r="19" spans="2:23" x14ac:dyDescent="0.2">
      <c r="B19" t="s">
        <v>9</v>
      </c>
      <c r="C19">
        <f>P10</f>
        <v>-1.3527300000000001E-2</v>
      </c>
      <c r="D19">
        <f t="shared" si="0"/>
        <v>-4.0581900000000004E-2</v>
      </c>
      <c r="E19">
        <f t="shared" si="1"/>
        <v>-6.7636500000000002E-2</v>
      </c>
      <c r="F19">
        <f>H10</f>
        <v>2.8211199999999999E-2</v>
      </c>
      <c r="G19">
        <f t="shared" si="2"/>
        <v>8.4633600000000003E-2</v>
      </c>
      <c r="H19">
        <f t="shared" si="3"/>
        <v>0.14105599999999999</v>
      </c>
      <c r="I19">
        <f>P11</f>
        <v>1.6040700000000001E-2</v>
      </c>
      <c r="J19">
        <f t="shared" si="4"/>
        <v>4.8122100000000001E-2</v>
      </c>
      <c r="K19">
        <f t="shared" si="5"/>
        <v>8.0203500000000011E-2</v>
      </c>
      <c r="L19">
        <f>H11</f>
        <v>-2.50219E-2</v>
      </c>
      <c r="M19">
        <f t="shared" si="6"/>
        <v>-7.5065699999999999E-2</v>
      </c>
      <c r="N19">
        <f t="shared" si="7"/>
        <v>-0.12510949999999998</v>
      </c>
      <c r="O19">
        <f>P12</f>
        <v>-1.5640999999999999E-3</v>
      </c>
      <c r="P19">
        <f t="shared" si="8"/>
        <v>-4.6922999999999999E-3</v>
      </c>
      <c r="Q19">
        <f t="shared" si="9"/>
        <v>-7.8204999999999993E-3</v>
      </c>
      <c r="R19">
        <f>H12</f>
        <v>-1.84269E-2</v>
      </c>
      <c r="S19">
        <f t="shared" si="10"/>
        <v>-5.5280700000000002E-2</v>
      </c>
      <c r="T19">
        <f t="shared" si="11"/>
        <v>-9.2134499999999994E-2</v>
      </c>
    </row>
    <row r="26" spans="2:23" x14ac:dyDescent="0.2">
      <c r="Q26" t="s">
        <v>3</v>
      </c>
      <c r="R26">
        <v>2.03809E-2</v>
      </c>
      <c r="S26">
        <v>3.9801999999999997E-3</v>
      </c>
      <c r="T26">
        <v>5.12</v>
      </c>
      <c r="U26">
        <v>0</v>
      </c>
      <c r="V26">
        <v>1.25506E-2</v>
      </c>
      <c r="W26">
        <v>2.8211199999999999E-2</v>
      </c>
    </row>
    <row r="27" spans="2:23" x14ac:dyDescent="0.2">
      <c r="Q27" t="s">
        <v>4</v>
      </c>
      <c r="R27">
        <v>-3.5193000000000002E-2</v>
      </c>
      <c r="S27">
        <v>5.1700000000000001E-3</v>
      </c>
      <c r="T27">
        <v>-6.81</v>
      </c>
      <c r="U27">
        <v>0</v>
      </c>
      <c r="V27">
        <v>-4.53642E-2</v>
      </c>
      <c r="W27">
        <v>-2.50219E-2</v>
      </c>
    </row>
    <row r="28" spans="2:23" x14ac:dyDescent="0.2">
      <c r="Q28" t="s">
        <v>5</v>
      </c>
      <c r="R28">
        <v>-2.4839799999999999E-2</v>
      </c>
      <c r="S28">
        <v>3.2596000000000001E-3</v>
      </c>
      <c r="T28">
        <v>-7.62</v>
      </c>
      <c r="U28">
        <v>0</v>
      </c>
      <c r="V28">
        <v>-3.1252599999999998E-2</v>
      </c>
      <c r="W28">
        <v>-1.84269E-2</v>
      </c>
    </row>
    <row r="29" spans="2:23" x14ac:dyDescent="0.2">
      <c r="Q29" t="s">
        <v>20</v>
      </c>
      <c r="R29">
        <v>-2.0027799999999998E-2</v>
      </c>
      <c r="S29">
        <v>3.3042000000000002E-3</v>
      </c>
      <c r="T29">
        <v>-6.06</v>
      </c>
      <c r="U29">
        <v>0</v>
      </c>
      <c r="V29">
        <v>-2.6528300000000001E-2</v>
      </c>
      <c r="W29">
        <v>-1.3527300000000001E-2</v>
      </c>
    </row>
    <row r="30" spans="2:23" x14ac:dyDescent="0.2">
      <c r="Q30" t="s">
        <v>21</v>
      </c>
      <c r="R30">
        <v>7.7383E-3</v>
      </c>
      <c r="S30">
        <v>4.2201000000000001E-3</v>
      </c>
      <c r="T30">
        <v>1.83</v>
      </c>
      <c r="U30">
        <v>6.8000000000000005E-2</v>
      </c>
      <c r="V30">
        <v>-5.6420000000000005E-4</v>
      </c>
      <c r="W30">
        <v>1.6040700000000001E-2</v>
      </c>
    </row>
    <row r="31" spans="2:23" x14ac:dyDescent="0.2">
      <c r="Q31" t="s">
        <v>22</v>
      </c>
      <c r="R31">
        <v>-8.3856999999999994E-3</v>
      </c>
      <c r="S31">
        <v>3.4675000000000001E-3</v>
      </c>
      <c r="T31">
        <v>-2.42</v>
      </c>
      <c r="U31">
        <v>1.6E-2</v>
      </c>
      <c r="V31">
        <v>-1.52073E-2</v>
      </c>
      <c r="W31">
        <v>-1.5640999999999999E-3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path</vt:lpstr>
      <vt:lpstr>without path</vt:lpstr>
      <vt:lpstr>withoutpath_ortho</vt:lpstr>
      <vt:lpstr>with path_ortho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B Hale</dc:creator>
  <cp:lastModifiedBy>Galina B Hale</cp:lastModifiedBy>
  <dcterms:created xsi:type="dcterms:W3CDTF">2025-03-02T15:41:44Z</dcterms:created>
  <dcterms:modified xsi:type="dcterms:W3CDTF">2025-07-13T08:50:19Z</dcterms:modified>
</cp:coreProperties>
</file>