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Documents\Med Study Guide\"/>
    </mc:Choice>
  </mc:AlternateContent>
  <xr:revisionPtr revIDLastSave="0" documentId="13_ncr:1_{14867603-6000-499C-8D09-60629666C17F}" xr6:coauthVersionLast="47" xr6:coauthVersionMax="47" xr10:uidLastSave="{00000000-0000-0000-0000-000000000000}"/>
  <bookViews>
    <workbookView xWindow="2235" yWindow="150" windowWidth="14040" windowHeight="15600" xr2:uid="{9CBF35C4-CC6F-4781-A72D-E0B9C2D535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81" i="1" l="1"/>
  <c r="B182" i="1"/>
  <c r="B183" i="1"/>
  <c r="B184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  <c r="B214" i="1"/>
  <c r="B213" i="1"/>
  <c r="B212" i="1"/>
  <c r="B211" i="1"/>
  <c r="B210" i="1"/>
  <c r="B209" i="1"/>
  <c r="B208" i="1"/>
  <c r="B207" i="1"/>
  <c r="B206" i="1"/>
  <c r="B205" i="1"/>
  <c r="B204" i="1"/>
  <c r="B203" i="1"/>
  <c r="B202" i="1"/>
  <c r="B201" i="1"/>
  <c r="B200" i="1"/>
  <c r="B199" i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77" i="1"/>
  <c r="B178" i="1"/>
  <c r="B179" i="1"/>
  <c r="B18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13" i="1"/>
  <c r="B114" i="1"/>
  <c r="B115" i="1"/>
  <c r="B116" i="1"/>
  <c r="B117" i="1"/>
  <c r="B118" i="1"/>
  <c r="B119" i="1"/>
  <c r="B120" i="1"/>
  <c r="B105" i="1"/>
  <c r="B106" i="1"/>
  <c r="B107" i="1"/>
  <c r="B108" i="1"/>
  <c r="B109" i="1"/>
  <c r="B110" i="1"/>
  <c r="B111" i="1"/>
  <c r="B112" i="1"/>
  <c r="B97" i="1"/>
  <c r="B98" i="1"/>
  <c r="B99" i="1"/>
  <c r="B100" i="1"/>
  <c r="B101" i="1"/>
  <c r="B102" i="1"/>
  <c r="B103" i="1"/>
  <c r="B104" i="1"/>
  <c r="B89" i="1"/>
  <c r="B90" i="1"/>
  <c r="B91" i="1"/>
  <c r="B92" i="1"/>
  <c r="B93" i="1"/>
  <c r="B94" i="1"/>
  <c r="B95" i="1"/>
  <c r="B96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5" i="1"/>
  <c r="B8" i="1"/>
  <c r="B7" i="1"/>
  <c r="B6" i="1"/>
  <c r="B4" i="1"/>
  <c r="B3" i="1"/>
  <c r="B2" i="1"/>
  <c r="B1" i="1"/>
</calcChain>
</file>

<file path=xl/sharedStrings.xml><?xml version="1.0" encoding="utf-8"?>
<sst xmlns="http://schemas.openxmlformats.org/spreadsheetml/2006/main" count="397" uniqueCount="359">
  <si>
    <t>OXYGEN</t>
  </si>
  <si>
    <t>SUCCINYLCHOLINE</t>
  </si>
  <si>
    <t>ROCURONIUM</t>
  </si>
  <si>
    <t>VECURONIUM</t>
  </si>
  <si>
    <t>ETOMIDATE</t>
  </si>
  <si>
    <t>FENTANYL</t>
  </si>
  <si>
    <t>PROPOFOL</t>
  </si>
  <si>
    <t>MIDAZOLAM/VERSED</t>
  </si>
  <si>
    <t xml:space="preserve">KETAMINE </t>
  </si>
  <si>
    <t>TRANEXAMIC ACID/TXA/CYKLOKAPRON</t>
  </si>
  <si>
    <t>MORPHINE</t>
  </si>
  <si>
    <t>KETOROLAC/TORADOL</t>
  </si>
  <si>
    <t>ZOFRAN/ONDANSETRON</t>
  </si>
  <si>
    <t xml:space="preserve">MANNITOL </t>
  </si>
  <si>
    <t>DOPAMINE/INTROPIN</t>
  </si>
  <si>
    <t>VALIUM/DIAZEPAM</t>
  </si>
  <si>
    <t>OFIRMEV/ACETAMINOPHEN for INJECTION</t>
  </si>
  <si>
    <t>IPRATROPIUM/ATROVENT</t>
  </si>
  <si>
    <t>RACEMIC EPINEPHRINE</t>
  </si>
  <si>
    <t>MAGNESIUM SULFATE (10% Solution)</t>
  </si>
  <si>
    <t xml:space="preserve">EPINEPHRINE </t>
  </si>
  <si>
    <t>DEXAMETHAZONE/DECADRON</t>
  </si>
  <si>
    <t xml:space="preserve">NITROGLYCERIN </t>
  </si>
  <si>
    <t>NITROPASTE</t>
  </si>
  <si>
    <t>ASPIRIN</t>
  </si>
  <si>
    <t>LIDOCAINE/XYLOCAINE</t>
  </si>
  <si>
    <t xml:space="preserve"> ATROPINE</t>
  </si>
  <si>
    <t>FUROSEMIDE/LASIX</t>
  </si>
  <si>
    <t>AMIODARONE/CORDARONE</t>
  </si>
  <si>
    <t>SODIUM BICARBONATE</t>
  </si>
  <si>
    <t>CALCIUM CHLORIDE</t>
  </si>
  <si>
    <t>NOREPINEPHRINE/LEVOPHED</t>
  </si>
  <si>
    <t>ORAL GLUCOSE</t>
  </si>
  <si>
    <t>GLUCAGON</t>
  </si>
  <si>
    <t>DIPHENHYDRAMINE/BENADRYL</t>
  </si>
  <si>
    <t>NARCAN/NALOXONE</t>
  </si>
  <si>
    <t>LORAZEPAM/ATIVAN</t>
  </si>
  <si>
    <t>OXYTOCIN/PITOCIN</t>
  </si>
  <si>
    <t>ORAL LIQUID TYLENOL</t>
  </si>
  <si>
    <t>POTASSIUM CHLORIDE (KCl)</t>
  </si>
  <si>
    <t>NITROGLYCERIN INFUSION</t>
  </si>
  <si>
    <t>HEPARIN INFUSION</t>
  </si>
  <si>
    <t>BLOOD PRODUCTS (for transfers)</t>
  </si>
  <si>
    <t>PRALIDOXIME (MARK I KITS)</t>
  </si>
  <si>
    <t xml:space="preserve">CYANIDE KIT </t>
  </si>
  <si>
    <t>Anti-fibrinolytic</t>
  </si>
  <si>
    <t>Nonsteroidal anti-inflammatory agent</t>
  </si>
  <si>
    <t>Analgesic and Antipyretic</t>
  </si>
  <si>
    <t>Steroid</t>
  </si>
  <si>
    <t>Antianginal/Vasodilator</t>
  </si>
  <si>
    <t>Major tranquilizer</t>
  </si>
  <si>
    <t>Analgesic/Antipyretic</t>
  </si>
  <si>
    <t>Trauma associated with significant hemorrhage</t>
  </si>
  <si>
    <t>Mild to moderate pain</t>
  </si>
  <si>
    <t>Acute psychotic episodes</t>
  </si>
  <si>
    <t>cyanide poisoning (bitter almond smell to breath)</t>
  </si>
  <si>
    <t>IV/IO</t>
  </si>
  <si>
    <t>IV/IO drip</t>
  </si>
  <si>
    <t>IV/IO/IM</t>
  </si>
  <si>
    <t>IV drip</t>
  </si>
  <si>
    <t>Oral</t>
  </si>
  <si>
    <t xml:space="preserve">IV/IO </t>
  </si>
  <si>
    <t>IM</t>
  </si>
  <si>
    <t xml:space="preserve">IV/IO with infuser/warmer </t>
  </si>
  <si>
    <t>vials</t>
  </si>
  <si>
    <t>100ml bag or 100ml glass bottle</t>
  </si>
  <si>
    <t>Pint of blood</t>
  </si>
  <si>
    <t>kit with inhalant and vials</t>
  </si>
  <si>
    <t>2 – 15lpm  35 to 100%</t>
  </si>
  <si>
    <t>1gram in 100ml over 10 minutes</t>
  </si>
  <si>
    <t>2mg – 20mg in 2mg-5mg increments titrated to effect</t>
  </si>
  <si>
    <t xml:space="preserve">2-20mcg/Kg/min    </t>
  </si>
  <si>
    <t>4-24mg</t>
  </si>
  <si>
    <t>15mg</t>
  </si>
  <si>
    <t>1mEq/Kg</t>
  </si>
  <si>
    <t xml:space="preserve">500mg – 1gram </t>
  </si>
  <si>
    <t>15grams</t>
  </si>
  <si>
    <t>1 unit</t>
  </si>
  <si>
    <t>25 – 50mg</t>
  </si>
  <si>
    <t>2-5mg</t>
  </si>
  <si>
    <t xml:space="preserve">1 to 2 grams </t>
  </si>
  <si>
    <t>n/a</t>
  </si>
  <si>
    <t>5mg in 1ml</t>
  </si>
  <si>
    <t>100mg/ml</t>
  </si>
  <si>
    <t>1gram/10ml   1 gram in 10 ml</t>
  </si>
  <si>
    <t>10mg in 1ml</t>
  </si>
  <si>
    <t>15mg/1ml</t>
  </si>
  <si>
    <t>Usually 2mg/2ml</t>
  </si>
  <si>
    <t>1600mcg/ml</t>
  </si>
  <si>
    <t>10mg in 2ml   5mg/ml</t>
  </si>
  <si>
    <t>10mg/ml</t>
  </si>
  <si>
    <t>2mg/mL</t>
  </si>
  <si>
    <t>metered dose spray</t>
  </si>
  <si>
    <t>1 inch = 15mg</t>
  </si>
  <si>
    <t xml:space="preserve"> n/a</t>
  </si>
  <si>
    <t>100mg in 5ml(20mg/ml) or 2g in 500ml (4mg/ml)</t>
  </si>
  <si>
    <t xml:space="preserve"> 1mg in 10ml </t>
  </si>
  <si>
    <t>100mg in 10ml   10mg/ml</t>
  </si>
  <si>
    <t>6mg in 2 ml    3mg/ml</t>
  </si>
  <si>
    <t>150mg in 3ml    50mg/ml</t>
  </si>
  <si>
    <t>50mEq in 50ml  1mEq/ml</t>
  </si>
  <si>
    <t>1gram in 10ml   100mg/ml</t>
  </si>
  <si>
    <t>16mcg per ml</t>
  </si>
  <si>
    <t>1 unit in 1ml</t>
  </si>
  <si>
    <t>50mg in 1ml</t>
  </si>
  <si>
    <t xml:space="preserve">50grams in 240ml </t>
  </si>
  <si>
    <t>5mg/ml</t>
  </si>
  <si>
    <t>10units/1ml</t>
  </si>
  <si>
    <t>Preloads - 40mg in 20ml</t>
  </si>
  <si>
    <t>2mg/ml</t>
  </si>
  <si>
    <t>1gm in 100ml = 10mg/ml = 10000mcg/ml</t>
  </si>
  <si>
    <t>ALBUTEROL/PROVENTIL</t>
  </si>
  <si>
    <t>1gram/10ml   2grams in 20ml   4grams in 40ml</t>
  </si>
  <si>
    <t>ADENOSINE/ADENOCARD</t>
  </si>
  <si>
    <t>ACTIVATED CHARCOAL</t>
  </si>
  <si>
    <t>HALDOL/HALOPERIDOL</t>
  </si>
  <si>
    <t xml:space="preserve">15mg/kg  Not to exceed one time dose of 650mg </t>
  </si>
  <si>
    <t>50mg/250ml = 50000mcg/250ml = 200mcg/ml</t>
  </si>
  <si>
    <t>none in the management of cyanide poisoning</t>
  </si>
  <si>
    <t>Gas</t>
  </si>
  <si>
    <t>None</t>
  </si>
  <si>
    <t>Designated cylinder with regulator</t>
  </si>
  <si>
    <t>Inhalation</t>
  </si>
  <si>
    <t xml:space="preserve"> Skeletal muscle paralysis for rapid sequence endotracheal intubation</t>
  </si>
  <si>
    <t xml:space="preserve"> Hypersensitivity</t>
  </si>
  <si>
    <t>1 – 15mg/Kg</t>
  </si>
  <si>
    <t>Skeletal muscle paralysis for rapid sequence endotracheal intubation</t>
  </si>
  <si>
    <t>Hypersensitivity</t>
  </si>
  <si>
    <t xml:space="preserve">06 – 12mg/kg </t>
  </si>
  <si>
    <t>IV/IO slow push</t>
  </si>
  <si>
    <t>O15-025mg/kg</t>
  </si>
  <si>
    <t>Sedative/hypnotic</t>
  </si>
  <si>
    <t>Induction agent for rapid sequence induction/intubation</t>
  </si>
  <si>
    <t>03- 04 mg/kg IVP</t>
  </si>
  <si>
    <t>25mcg – 100mcg in 25mcg to 50mcg increments titrated to effect RSI Dose: 2-10 mcg/kg  IV</t>
  </si>
  <si>
    <t>Sedative/ Hypnotic – Anesthetic</t>
  </si>
  <si>
    <t>Induction and maintenance of intubated patients</t>
  </si>
  <si>
    <t>1gm vials  Add 1gm to 100mL for drip concentration – can add to more volume and adjust</t>
  </si>
  <si>
    <t>15mg/kg</t>
  </si>
  <si>
    <t>Tranquilizer (benzodiazepine)</t>
  </si>
  <si>
    <t>Vials</t>
  </si>
  <si>
    <t>25mg – 20mg in 25mg – 5mg increments titrated to effect RSI Dose: 01-03mg/kg IV</t>
  </si>
  <si>
    <t>Narcotic</t>
  </si>
  <si>
    <t>Antiemetic</t>
  </si>
  <si>
    <t>Prevention and control of nausea with or without vomiting</t>
  </si>
  <si>
    <t>Osmotic diuretic</t>
  </si>
  <si>
    <t>IV/IO bolus or infusion</t>
  </si>
  <si>
    <t>15 – 20g/Kg</t>
  </si>
  <si>
    <t>Sympathomimetic</t>
  </si>
  <si>
    <t>Hypovolemic shock without complete fluid resuscitation</t>
  </si>
  <si>
    <t>Vials and premixed bags</t>
  </si>
  <si>
    <t>IV/IO drip only</t>
  </si>
  <si>
    <t>5 to 20mg in 5mg increments titrated to effect</t>
  </si>
  <si>
    <t>Mild to moderate pain in place of an opioid or adjunctively used with an opioid for a lower dose  Fever reducer</t>
  </si>
  <si>
    <t>Severe hepatic impairment or liver disease</t>
  </si>
  <si>
    <t>1000mg in 100ml over 15minutes</t>
  </si>
  <si>
    <t>Sympathomimic – beta 2 specific – bronchodilator</t>
  </si>
  <si>
    <t>Small volume nebulizer – or nebulized and “bagged in”</t>
  </si>
  <si>
    <t>25mg</t>
  </si>
  <si>
    <t>25mg in 3ml</t>
  </si>
  <si>
    <t>Anticholinergic</t>
  </si>
  <si>
    <t>Preload plastic vials</t>
  </si>
  <si>
    <t>Small volume nebulizer</t>
  </si>
  <si>
    <t>500mcg or 05mg</t>
  </si>
  <si>
    <t>05mg/2ml</t>
  </si>
  <si>
    <t>Varies by brand</t>
  </si>
  <si>
    <t>5g vials of 50% solution</t>
  </si>
  <si>
    <t xml:space="preserve">1-4g of a 10% solution 1- 2 grams for cardiac and asthma in 1-2 minutes  4grams over 20 minutes for pregnancy  Maintenance: 1 to 2 grams per hour </t>
  </si>
  <si>
    <t>Hypotension</t>
  </si>
  <si>
    <t>Metered dose spray – multidose</t>
  </si>
  <si>
    <t xml:space="preserve">Sublingual </t>
  </si>
  <si>
    <t>Chest pain -  04mg spray x 3 every 5 minutes titrated to B/P and pain  CHF – titrated to B/P  &gt; 180 systolic =12mg (3 sprays)  &gt; 140 systolic = 08mg (2 sprays)  &gt; 90 systolic = 04mg (1 spray)</t>
  </si>
  <si>
    <t>Multidose tube or individual 1inch packs</t>
  </si>
  <si>
    <t xml:space="preserve">1inch of paste for diastolic B/P above 100  Spread over a 2-4 inch hairless space and covered with tape </t>
  </si>
  <si>
    <t>Platelet inhibitor and anti-inflammatory</t>
  </si>
  <si>
    <t>Chest pains</t>
  </si>
  <si>
    <t>Antidysrhythmic</t>
  </si>
  <si>
    <t>Parasympatholytic (anticholinergic)</t>
  </si>
  <si>
    <t>None in emergent situations</t>
  </si>
  <si>
    <t>Sinus Bradycardia 1 mg every 3-5 min to a max dose of 004mg/kg Organophosphate poisoning 2-5mg every 5 mins until symptoms resolved</t>
  </si>
  <si>
    <t>Loop diuretic</t>
  </si>
  <si>
    <t>40mg – 100mg (double patient’s home dose up to 100mg)</t>
  </si>
  <si>
    <t>Vials and preloads</t>
  </si>
  <si>
    <t>Alkalinizing agent</t>
  </si>
  <si>
    <t>Alkalotic state</t>
  </si>
  <si>
    <t>Prefilled syringe</t>
  </si>
  <si>
    <t>Electrolyte</t>
  </si>
  <si>
    <t>Prefilled syringes</t>
  </si>
  <si>
    <t>Hypotension due to hypovolemia</t>
  </si>
  <si>
    <t>4mg vials  Mix in 250ml D5W for a 4mg in 250ml = 4000mcg in 250ml = 16mcg/ml</t>
  </si>
  <si>
    <t>Carbohydrate</t>
  </si>
  <si>
    <t>Hypoglycemia</t>
  </si>
  <si>
    <t>None in the emergency setting</t>
  </si>
  <si>
    <t>Prefilled syringes  Drips  May need to make a drip</t>
  </si>
  <si>
    <t>125 to 25gm</t>
  </si>
  <si>
    <t>Conscious hypoglycemic patient</t>
  </si>
  <si>
    <t>Preloaded oral tube</t>
  </si>
  <si>
    <t>15grams per tube</t>
  </si>
  <si>
    <t>Hormone</t>
  </si>
  <si>
    <t>Powder with sterile water reconstitution solution</t>
  </si>
  <si>
    <t>Antihistamine</t>
  </si>
  <si>
    <t>Narcotic antagonist</t>
  </si>
  <si>
    <t>04mg to 2mg   ET dose 4mg</t>
  </si>
  <si>
    <t>1mg/ml or 04mg/ml dependent on packaging</t>
  </si>
  <si>
    <t>Adsorbent</t>
  </si>
  <si>
    <t>Poisoning</t>
  </si>
  <si>
    <t>None in severe poisoning – caution with airway and aspiration</t>
  </si>
  <si>
    <t>Large bottle with or without Sorbital</t>
  </si>
  <si>
    <t>1g/kg – commonly in a 50g mixture</t>
  </si>
  <si>
    <t xml:space="preserve">Hypersensitivity  </t>
  </si>
  <si>
    <t xml:space="preserve">05mg – 20mg </t>
  </si>
  <si>
    <t xml:space="preserve">2mg/ml in 1ml vials </t>
  </si>
  <si>
    <t>Not to be used in the presence of other sedatives</t>
  </si>
  <si>
    <t>10 unit vials</t>
  </si>
  <si>
    <t>For fevers &gt; 1002 to prevent increase of fever  Post febrile seizure in patient is alert enough  Minor pain relief</t>
  </si>
  <si>
    <t>Treatment of potassium deficiency during an interfacility transfer</t>
  </si>
  <si>
    <t>Maximum of 20mEq/l of IV solution</t>
  </si>
  <si>
    <t>IV infusion</t>
  </si>
  <si>
    <t>Rate not to exceed 10mEq/hour</t>
  </si>
  <si>
    <t>Dose and fluid dependent</t>
  </si>
  <si>
    <t>Glass bottle 50mg/250ml</t>
  </si>
  <si>
    <t>IV/IO infusion</t>
  </si>
  <si>
    <t>10 mcg/min may increase by 5mcg every 3-5 minutes watching for hypotension  Not to exceed 100mcg/min</t>
  </si>
  <si>
    <t>Anticoagulant</t>
  </si>
  <si>
    <t>5000 units IV followed by 50 units/Kg maintenance infusion</t>
  </si>
  <si>
    <t>Cholinesterase reactivator</t>
  </si>
  <si>
    <t>Antidote for severe organophosphate poisoning</t>
  </si>
  <si>
    <t>Poisonings other than organophosphates</t>
  </si>
  <si>
    <t>Autoinjector for EMS</t>
  </si>
  <si>
    <t>IM Autoinjector</t>
  </si>
  <si>
    <t>Autoinjector 300mg/mL in 2mL injection (600mg)</t>
  </si>
  <si>
    <t>Hypoxia',' pain management',' anxiety</t>
  </si>
  <si>
    <t xml:space="preserve"> Paralytic',' neuromuscular depolarizing blocking agent</t>
  </si>
  <si>
    <t>Preloads',' ampules',' vials</t>
  </si>
  <si>
    <t>Preload 140mg/7ml = 20mg/ml',' ampules 100mg/2ml = 50mg/ml',' vial 200mg/10ml = 20mg/ml</t>
  </si>
  <si>
    <t>Paralytic',' non-depolarizing neuromuscular blocker</t>
  </si>
  <si>
    <t>Preload',' vial',' drip concentration</t>
  </si>
  <si>
    <t>Preload 50mg in 5ml = 10mg/ml',' vial 50mg/5ml = 10mg/ml',' drip concentration 50mg in 100ml = 50000mcg in 100ml = 500mcg/ml</t>
  </si>
  <si>
    <t>Paralytic',' non-depolarizing neuromuscular blocking agent</t>
  </si>
  <si>
    <t>Preloads',' vials</t>
  </si>
  <si>
    <t>Preloads 10mg in 10ml = 1mg/ml',' vials 10mg in 10ml = 1mg/ml</t>
  </si>
  <si>
    <t>Hypersensitivity',' significant hypotension</t>
  </si>
  <si>
    <t>Narcotic',' central nervous system depressant</t>
  </si>
  <si>
    <t>Adjunct to rapid sequence sedation and induction',' analgesic',' chest pain</t>
  </si>
  <si>
    <t>Hypersensitivity',' severe shock',' severe hemorrhage</t>
  </si>
  <si>
    <t>Vials',' ampules',' paste</t>
  </si>
  <si>
    <t>IV/ IO',' IN and transdermal</t>
  </si>
  <si>
    <t>Hypersensitivity',' allergy to eggs or egg products  Caution with Etoh</t>
  </si>
  <si>
    <t>Premedication before cardioversion',' acute anxiety states',' seizures</t>
  </si>
  <si>
    <t>Hypersensitivity',' glaucoma',' shock</t>
  </si>
  <si>
    <t>IV','IO',' IM',' IN</t>
  </si>
  <si>
    <t>Analgesic',' sedative',' anesthetic',' hypnotic</t>
  </si>
  <si>
    <t>Sedation including combative patients',' induction for RSI',' moderate to severe pain</t>
  </si>
  <si>
    <t>Hypersensitivity',' ** emergence reactions occur in 10% of adults (vivid terrifying hallucinations',' delirium',' irrational behavior)  Versed eases emergence phenomena</t>
  </si>
  <si>
    <t>Analgesia – 03mg/kg in 100ml IV','  03mg/kg IM',' 05mg/kg IN Anesthetic/RSI - 15mg/kg slow push IV',' 4mg/Kg IM</t>
  </si>
  <si>
    <t>Hypersensitivity',' suspected CVA',' MI or PE</t>
  </si>
  <si>
    <t>Severe pain',' pulmonary edema',' chest pains</t>
  </si>
  <si>
    <t>Head injury',' volume depletion',' hypersensitivity</t>
  </si>
  <si>
    <t>Vials',' carpuject/bristojet</t>
  </si>
  <si>
    <t>IV/IO',' IM</t>
  </si>
  <si>
    <t>Hypersensitivity',' aspirin allergy</t>
  </si>
  <si>
    <t xml:space="preserve">15-30mg IVP',' 30-60mg IM </t>
  </si>
  <si>
    <t>Hypersensitivity',' &lt; 4 years of age</t>
  </si>
  <si>
    <t>4mg vials',' 4mg sublingual wafer</t>
  </si>
  <si>
    <t>IV/IO',' IM',' oral</t>
  </si>
  <si>
    <t>4mg slow IV push',' 4mg sublingual wafer</t>
  </si>
  <si>
    <t>Acute cerebral edema',' blood transfusion reactions</t>
  </si>
  <si>
    <t>Pulmonary edema',' dehydration',' hypersensitivity</t>
  </si>
  <si>
    <t>Varies',' vial dependent</t>
  </si>
  <si>
    <t>Hemodynamically significant hypotension',' cardiogenic shock</t>
  </si>
  <si>
    <t>Major motor seizures',' premedication before cardioversion',' skeletal muscle relaxant',' acute anxiety</t>
  </si>
  <si>
    <t>IV/IO',' IM',' rectal</t>
  </si>
  <si>
    <t>Asthma',' bronchospasm associated to COPD',' irritation',' allergic reaction</t>
  </si>
  <si>
    <t>Hypersensitivity',' symptomatic tachycardia</t>
  </si>
  <si>
    <t>Multi-dose vials',' preload plastic vials</t>
  </si>
  <si>
    <t>Bronchial asthma',' bronchospasm associated with chronic bronchitis and emphysema</t>
  </si>
  <si>
    <t xml:space="preserve">Hypersensitivity',' not to be used as solo acute respiratory bronchodilator  </t>
  </si>
  <si>
    <t>Croup/ laryngotracheobronchitis',' RSV respiratory syncytial virus</t>
  </si>
  <si>
    <t>Hypersensitivity',' epiglottitis</t>
  </si>
  <si>
    <t>Vial',' preload 225% in a 20ml normal saline</t>
  </si>
  <si>
    <t>025 to 075ml of the 225% solution',' 005ml/Kg in 20ml saline</t>
  </si>
  <si>
    <t>Anticonvulsant',' antidysrhythmic',' smooth muscle relaxant</t>
  </si>
  <si>
    <t>Eclampsia',' severe refractory ventricular fibrillation',' torsade de points',' severe refractory asthma</t>
  </si>
  <si>
    <t>Shock',' heart blocks</t>
  </si>
  <si>
    <t>1:10','000 cardiac arrest',' 1:1000',' bronchial asthma',' anaphylaxis',' allergic reactions',' drip refractory bradycardia 1:100','000 push epi (shock)</t>
  </si>
  <si>
    <t>Severe cardiac disease',' hypertension',' tachydysrhythmias</t>
  </si>
  <si>
    <t>Vials',' ampules',' prefilled syringes',' premixed 1mg in 500ml</t>
  </si>
  <si>
    <t>IV',' IO',' ET',' SQ</t>
  </si>
  <si>
    <t>1:1','000 03 - 05mg SQ (asthma/anaphylaxis)',' 1:10','000 1mg IV/IO (cardiac arrest)every 3-5 minutes',' 1000mg/1000ml 2 -10mcg/min drip (vasopressor)  Push Epi:1:100','000 10mcg/ml every 2-3minutes(vasopressor)</t>
  </si>
  <si>
    <t>1:1000  1mg/1ml  1:10','000 1mg/ 10ml  1:100','000 01mg/10ml = 100mcg/10ml</t>
  </si>
  <si>
    <t>anaphylaxis after epinephrine and diphenhydramine',' asthma',' croup',' COPD</t>
  </si>
  <si>
    <t>Angina pectoris',' chest pains suspicious of cardiac',' CHF with pulmonary edema  Hypertensive crisis (with caution)</t>
  </si>
  <si>
    <t>Angina pectoris',' chest pain suspicious of cardiac',' CHF with pulmonary edema</t>
  </si>
  <si>
    <t xml:space="preserve">Contraindication: Hypersensitivity',' hypotension',' head injury',' cerebral hemorrhage </t>
  </si>
  <si>
    <t>Pills in individual packages',' pills in multidose container</t>
  </si>
  <si>
    <t>Malignant PVCs',' ventricular tachycardia ventricular fibrillation Pain associated with IO infusion</t>
  </si>
  <si>
    <t>Heart blocks',' PVCs in conjunction with bradycardia</t>
  </si>
  <si>
    <t xml:space="preserve"> Prefilled syringe',' premixed bags</t>
  </si>
  <si>
    <t>Route(s) medication is able to be administered? IV bolus',' IV drip infusion',' IO',' ET</t>
  </si>
  <si>
    <t>Initial bolus of 10-15mg/Kg',' repeat up to 3mg/Kg  Post resuscitation maintainance 2-4mg/min infusion  IO pain 20-40mg IO push</t>
  </si>
  <si>
    <t>Hemodynamically significant bradycardia',' organophosphate poisoning May consider with Bradycardic AV blocks if pacing is delayed</t>
  </si>
  <si>
    <t>Prefilled syringes',' multidose vials</t>
  </si>
  <si>
    <t>IV/IO',' ET',' IM',' autoinjector</t>
  </si>
  <si>
    <t>Congestive heart failure',' pulmonary edema</t>
  </si>
  <si>
    <t>Pregnancy',' dehydration</t>
  </si>
  <si>
    <t>Vials',' preload syringes</t>
  </si>
  <si>
    <t>Symptomatic PSVT',' SVT</t>
  </si>
  <si>
    <t>Second or third degree AV blocks',' hypersensitivity',' sick-sinus syndrome</t>
  </si>
  <si>
    <t>Rapid IV push with flush',' IO</t>
  </si>
  <si>
    <t>6mg',' if unresolved repeat 12mg</t>
  </si>
  <si>
    <t>Ventricular tachycardia',' ventricular fibrillation',' SVT refractory to Adenosine  Rapid A-fib NCEMS only unstable rapid A-fib post cardioversion</t>
  </si>
  <si>
    <t>AV blocks',' sinus bradycardia</t>
  </si>
  <si>
    <t xml:space="preserve">Vials',' preloads',' drips </t>
  </si>
  <si>
    <t>Suspected acidosis with late cardiac arrest management',' tricyclic overdose',' aspirin overdose',' phenobarbital overdose',' severe crush injuries',' known hyperkalemia</t>
  </si>
  <si>
    <t>Acute hyperkalemia',' acute hypocalcemia','calcium channel blocker overdose','antidote for magnesium sulfate Cardiac Arrest with dialysis patient</t>
  </si>
  <si>
    <t>Patients receiving digitalis',' hypercalcemia</t>
  </si>
  <si>
    <t xml:space="preserve"> Sympathomimetic',' vasopressor</t>
  </si>
  <si>
    <t xml:space="preserve"> Cardiogenic shock',' neurogenic shock',' hemodynamically significant hypotension refractory to other sympathomimetics</t>
  </si>
  <si>
    <t>2 – 20mcg/min IV',' titrated to effect  Start with 2mcg/min</t>
  </si>
  <si>
    <t>DEXTROSE (50%)D50','(25%)D25','(10%)D10</t>
  </si>
  <si>
    <t>Unconscious',' inability to swallow or control airway</t>
  </si>
  <si>
    <t>Hypoglycemia',' beta-blocker overdose</t>
  </si>
  <si>
    <t>Anaphylaxis',' allergic reactions',' dystonic reaction due to phenothiazines (extrapyramital reaction)',' nausea with vomiting</t>
  </si>
  <si>
    <t>Asthma',' known hypersensitivity</t>
  </si>
  <si>
    <t>OTC',' vials</t>
  </si>
  <si>
    <t>Slow IV push',' IM</t>
  </si>
  <si>
    <t>Known narcotic overdose',' ALOC with hypoventilation</t>
  </si>
  <si>
    <t>Prefilled syringes',' vials',' ampules</t>
  </si>
  <si>
    <t>IV/IO',' IM',' IN',' ET</t>
  </si>
  <si>
    <t>PO',' NG or OG tube</t>
  </si>
  <si>
    <t>Seizures',' status seizures',' premedication before cardioversion',' acute anxiety</t>
  </si>
  <si>
    <t xml:space="preserve"> Vials',' carpuject/bristojet and ampules</t>
  </si>
  <si>
    <t>IV/IO',' IM and rectal</t>
  </si>
  <si>
    <t>Uterine contractions',' postpartum vaginal bleeding</t>
  </si>
  <si>
    <t>Any condition other than postpartum bleeding',' confirm baby/babies and placenta are delivered</t>
  </si>
  <si>
    <t>IM',' IV mixed in saline for infusion</t>
  </si>
  <si>
    <t>IM 3-10units',' IV 10 – 20 units in 1000ml NS titrated to effect</t>
  </si>
  <si>
    <t>Altered mental status',' aspiration risk',' hepatic or liver disease</t>
  </si>
  <si>
    <t xml:space="preserve">Oral suspention',' bottles </t>
  </si>
  <si>
    <t xml:space="preserve">Oral',' use a disposable syringe (without needle) to inject medication into pediatrics cheek  </t>
  </si>
  <si>
    <t>Renal failure',' hyperkalemia</t>
  </si>
  <si>
    <t>Antianginal',' vasodilator',' smooth muscle relaxant</t>
  </si>
  <si>
    <t>Angina pectoris',' chest pains',' myocardial infarction</t>
  </si>
  <si>
    <t>Hypersensitivity',' hypotension</t>
  </si>
  <si>
    <t>Unstable angina',' myocardial infarction',' pulmonary embolism',' DVT</t>
  </si>
  <si>
    <t>Hypersensitivity to heparin or pork products',' active or major bleeding</t>
  </si>
  <si>
    <t>IV bag usually 25','000 units in 500mL D5W</t>
  </si>
  <si>
    <t>25','000 units in 500ml D5W = 50 units/ml</t>
  </si>
  <si>
    <t>not a medication',' live human tissue</t>
  </si>
  <si>
    <t xml:space="preserve">Continuous Monitoring needed for possible transfusion reactions including hemolytic reactions',' allergic reactions including anaphylaxis and fluid overload  </t>
  </si>
  <si>
    <t>2-3mL/min initially',' then rate dependent on physician order</t>
  </si>
  <si>
    <t xml:space="preserve">amyl nitrite – inhalant- vasodilator',' sodium nitrite – inorganic compound',' sodium thiosulfate – inorganic compound </t>
  </si>
  <si>
    <t>Amyl nitrite - crush 03mL ampul of amy nitrite and inhale',' Sodium nitrite - 300mg over 5 minutes - IV',' Sodium thiosulfate -125g over 10 minutes - IV</t>
  </si>
  <si>
    <t>50mcg/ml RSIDose: 2-10 mcg/kg  IV</t>
  </si>
  <si>
    <t>Four 81mg chewable tablets = 324mg total</t>
  </si>
  <si>
    <t>Pulse 150mg over 10 minutes   no pulse 300mg IVP, may repeat once after 3-5 minutes 150mg IVP, Post resuscitation maintainance 1mg/min for up to 6 hours</t>
  </si>
  <si>
    <t>D50 25gm in 50ml','D25 25gm in 100ml','D10 25gm in 250ml</t>
  </si>
  <si>
    <t>acute blood loss',' severe anemia',' acute sickle cell crisis','proper patient identification and blood type confirmation is essential prior to taking over patient care</t>
  </si>
  <si>
    <t>none in the emergency setting, medication onset 2-6 hours so effects will likely not be seen in the emergency setting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</si>
</sst>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AA0C1-56A5-4454-99F5-00E798D477D3}">
  <dimension ref="A1:C400"/>
  <sheetViews>
    <sheetView tabSelected="1" topLeftCell="A376" workbookViewId="0">
      <selection activeCell="B385" sqref="B385:B400"/>
    </sheetView>
  </sheetViews>
  <sheetFormatPr defaultRowHeight="15" x14ac:dyDescent="0.25"/>
  <cols>
    <col min="1" max="1" width="56" customWidth="1"/>
  </cols>
  <sheetData>
    <row r="1" spans="1:2" ht="18.75" x14ac:dyDescent="0.25">
      <c r="A1" s="1" t="s">
        <v>0</v>
      </c>
      <c r="B1" t="str">
        <f>"{'Medication': '"&amp;A1&amp;"',"</f>
        <v>{'Medication': 'OXYGEN',</v>
      </c>
    </row>
    <row r="2" spans="1:2" ht="18.75" x14ac:dyDescent="0.25">
      <c r="A2" s="2" t="s">
        <v>119</v>
      </c>
      <c r="B2" t="str">
        <f>"'Class': '"&amp;A2&amp;"',"</f>
        <v>'Class': 'Gas',</v>
      </c>
    </row>
    <row r="3" spans="1:2" ht="18.75" x14ac:dyDescent="0.25">
      <c r="A3" s="2" t="s">
        <v>231</v>
      </c>
      <c r="B3" t="str">
        <f>"'Indications': ['"&amp;A3&amp;"'],"</f>
        <v>'Indications': ['Hypoxia',' pain management',' anxiety'],</v>
      </c>
    </row>
    <row r="4" spans="1:2" ht="18.75" x14ac:dyDescent="0.25">
      <c r="A4" s="2" t="s">
        <v>120</v>
      </c>
      <c r="B4" t="str">
        <f>"'Contraindications': ['"&amp;A4&amp;"'],"</f>
        <v>'Contraindications': ['None'],</v>
      </c>
    </row>
    <row r="5" spans="1:2" ht="18.75" x14ac:dyDescent="0.25">
      <c r="A5" s="2" t="s">
        <v>121</v>
      </c>
      <c r="B5" t="str">
        <f>"'Packaging': ['"&amp;A5&amp;"'],"</f>
        <v>'Packaging': ['Designated cylinder with regulator'],</v>
      </c>
    </row>
    <row r="6" spans="1:2" ht="18.75" x14ac:dyDescent="0.25">
      <c r="A6" s="2" t="s">
        <v>122</v>
      </c>
      <c r="B6" t="str">
        <f>"'Routes': ['"&amp;A6&amp;"'],"</f>
        <v>'Routes': ['Inhalation'],</v>
      </c>
    </row>
    <row r="7" spans="1:2" ht="18.75" x14ac:dyDescent="0.25">
      <c r="A7" s="2" t="s">
        <v>68</v>
      </c>
      <c r="B7" t="str">
        <f>"'Dose': '"&amp;A7&amp;"',"</f>
        <v>'Dose': '2 – 15lpm  35 to 100%',</v>
      </c>
    </row>
    <row r="8" spans="1:2" ht="18.75" x14ac:dyDescent="0.25">
      <c r="A8" s="2" t="s">
        <v>81</v>
      </c>
      <c r="B8" t="str">
        <f>"'Medication_per_volume': '"&amp;A8&amp;"'},"</f>
        <v>'Medication_per_volume': 'n/a'},</v>
      </c>
    </row>
    <row r="9" spans="1:2" ht="18.75" x14ac:dyDescent="0.25">
      <c r="A9" s="1" t="s">
        <v>1</v>
      </c>
      <c r="B9" t="str">
        <f t="shared" ref="B9" si="0">"{'Medication': '"&amp;A9&amp;"',"</f>
        <v>{'Medication': 'SUCCINYLCHOLINE',</v>
      </c>
    </row>
    <row r="10" spans="1:2" ht="18.75" x14ac:dyDescent="0.25">
      <c r="A10" s="2" t="s">
        <v>232</v>
      </c>
      <c r="B10" t="str">
        <f t="shared" ref="B10" si="1">"'Class': '"&amp;A10&amp;"',"</f>
        <v>'Class': ' Paralytic',' neuromuscular depolarizing blocking agent',</v>
      </c>
    </row>
    <row r="11" spans="1:2" ht="18.75" x14ac:dyDescent="0.25">
      <c r="A11" s="2" t="s">
        <v>123</v>
      </c>
      <c r="B11" t="str">
        <f t="shared" ref="B11" si="2">"'Indications': ['"&amp;A11&amp;"'],"</f>
        <v>'Indications': [' Skeletal muscle paralysis for rapid sequence endotracheal intubation'],</v>
      </c>
    </row>
    <row r="12" spans="1:2" ht="18.75" x14ac:dyDescent="0.25">
      <c r="A12" s="2" t="s">
        <v>124</v>
      </c>
      <c r="B12" t="str">
        <f t="shared" ref="B12" si="3">"'Contraindications': ['"&amp;A12&amp;"'],"</f>
        <v>'Contraindications': [' Hypersensitivity'],</v>
      </c>
    </row>
    <row r="13" spans="1:2" ht="18.75" x14ac:dyDescent="0.25">
      <c r="A13" s="2" t="s">
        <v>233</v>
      </c>
      <c r="B13" t="str">
        <f t="shared" ref="B13" si="4">"'Packaging': ['"&amp;A13&amp;"'],"</f>
        <v>'Packaging': ['Preloads',' ampules',' vials'],</v>
      </c>
    </row>
    <row r="14" spans="1:2" ht="18.75" x14ac:dyDescent="0.25">
      <c r="A14" s="2" t="s">
        <v>56</v>
      </c>
      <c r="B14" t="str">
        <f t="shared" ref="B14" si="5">"'Routes': ['"&amp;A14&amp;"'],"</f>
        <v>'Routes': ['IV/IO'],</v>
      </c>
    </row>
    <row r="15" spans="1:2" ht="18.75" x14ac:dyDescent="0.25">
      <c r="A15" s="2" t="s">
        <v>125</v>
      </c>
      <c r="B15" t="str">
        <f t="shared" ref="B15" si="6">"'Dose': '"&amp;A15&amp;"',"</f>
        <v>'Dose': '1 – 15mg/Kg',</v>
      </c>
    </row>
    <row r="16" spans="1:2" ht="18.75" x14ac:dyDescent="0.25">
      <c r="A16" s="2" t="s">
        <v>234</v>
      </c>
      <c r="B16" t="str">
        <f t="shared" ref="B16" si="7">"'Medication_per_volume': '"&amp;A16&amp;"'},"</f>
        <v>'Medication_per_volume': 'Preload 140mg/7ml = 20mg/ml',' ampules 100mg/2ml = 50mg/ml',' vial 200mg/10ml = 20mg/ml'},</v>
      </c>
    </row>
    <row r="17" spans="1:2" ht="18.75" x14ac:dyDescent="0.25">
      <c r="A17" s="1" t="s">
        <v>2</v>
      </c>
      <c r="B17" t="str">
        <f t="shared" ref="B17" si="8">"{'Medication': '"&amp;A17&amp;"',"</f>
        <v>{'Medication': 'ROCURONIUM',</v>
      </c>
    </row>
    <row r="18" spans="1:2" ht="18.75" x14ac:dyDescent="0.25">
      <c r="A18" s="2" t="s">
        <v>235</v>
      </c>
      <c r="B18" t="str">
        <f t="shared" ref="B18" si="9">"'Class': '"&amp;A18&amp;"',"</f>
        <v>'Class': 'Paralytic',' non-depolarizing neuromuscular blocker',</v>
      </c>
    </row>
    <row r="19" spans="1:2" ht="18.75" x14ac:dyDescent="0.25">
      <c r="A19" s="2" t="s">
        <v>126</v>
      </c>
      <c r="B19" t="str">
        <f t="shared" ref="B19" si="10">"'Indications': ['"&amp;A19&amp;"'],"</f>
        <v>'Indications': ['Skeletal muscle paralysis for rapid sequence endotracheal intubation'],</v>
      </c>
    </row>
    <row r="20" spans="1:2" ht="18.75" x14ac:dyDescent="0.25">
      <c r="A20" s="2" t="s">
        <v>127</v>
      </c>
      <c r="B20" t="str">
        <f t="shared" ref="B20" si="11">"'Contraindications': ['"&amp;A20&amp;"'],"</f>
        <v>'Contraindications': ['Hypersensitivity'],</v>
      </c>
    </row>
    <row r="21" spans="1:2" ht="18.75" x14ac:dyDescent="0.25">
      <c r="A21" s="2" t="s">
        <v>236</v>
      </c>
      <c r="B21" t="str">
        <f t="shared" ref="B21" si="12">"'Packaging': ['"&amp;A21&amp;"'],"</f>
        <v>'Packaging': ['Preload',' vial',' drip concentration'],</v>
      </c>
    </row>
    <row r="22" spans="1:2" ht="18.75" x14ac:dyDescent="0.25">
      <c r="A22" s="2" t="s">
        <v>56</v>
      </c>
      <c r="B22" t="str">
        <f t="shared" ref="B22" si="13">"'Routes': ['"&amp;A22&amp;"'],"</f>
        <v>'Routes': ['IV/IO'],</v>
      </c>
    </row>
    <row r="23" spans="1:2" ht="18.75" x14ac:dyDescent="0.25">
      <c r="A23" s="2" t="s">
        <v>128</v>
      </c>
      <c r="B23" t="str">
        <f t="shared" ref="B23" si="14">"'Dose': '"&amp;A23&amp;"',"</f>
        <v>'Dose': '06 – 12mg/kg ',</v>
      </c>
    </row>
    <row r="24" spans="1:2" ht="18.75" x14ac:dyDescent="0.25">
      <c r="A24" s="2" t="s">
        <v>237</v>
      </c>
      <c r="B24" t="str">
        <f t="shared" ref="B24" si="15">"'Medication_per_volume': '"&amp;A24&amp;"'},"</f>
        <v>'Medication_per_volume': 'Preload 50mg in 5ml = 10mg/ml',' vial 50mg/5ml = 10mg/ml',' drip concentration 50mg in 100ml = 50000mcg in 100ml = 500mcg/ml'},</v>
      </c>
    </row>
    <row r="25" spans="1:2" ht="18.75" x14ac:dyDescent="0.25">
      <c r="A25" s="1" t="s">
        <v>3</v>
      </c>
      <c r="B25" t="str">
        <f t="shared" ref="B25" si="16">"{'Medication': '"&amp;A25&amp;"',"</f>
        <v>{'Medication': 'VECURONIUM',</v>
      </c>
    </row>
    <row r="26" spans="1:2" ht="18.75" x14ac:dyDescent="0.25">
      <c r="A26" s="2" t="s">
        <v>238</v>
      </c>
      <c r="B26" t="str">
        <f t="shared" ref="B26" si="17">"'Class': '"&amp;A26&amp;"',"</f>
        <v>'Class': 'Paralytic',' non-depolarizing neuromuscular blocking agent',</v>
      </c>
    </row>
    <row r="27" spans="1:2" ht="18.75" x14ac:dyDescent="0.25">
      <c r="A27" s="2" t="s">
        <v>126</v>
      </c>
      <c r="B27" t="str">
        <f t="shared" ref="B27" si="18">"'Indications': ['"&amp;A27&amp;"'],"</f>
        <v>'Indications': ['Skeletal muscle paralysis for rapid sequence endotracheal intubation'],</v>
      </c>
    </row>
    <row r="28" spans="1:2" ht="18.75" x14ac:dyDescent="0.25">
      <c r="A28" s="2" t="s">
        <v>127</v>
      </c>
      <c r="B28" t="str">
        <f t="shared" ref="B28" si="19">"'Contraindications': ['"&amp;A28&amp;"'],"</f>
        <v>'Contraindications': ['Hypersensitivity'],</v>
      </c>
    </row>
    <row r="29" spans="1:2" ht="18.75" x14ac:dyDescent="0.25">
      <c r="A29" s="2" t="s">
        <v>239</v>
      </c>
      <c r="B29" t="str">
        <f t="shared" ref="B29" si="20">"'Packaging': ['"&amp;A29&amp;"'],"</f>
        <v>'Packaging': ['Preloads',' vials'],</v>
      </c>
    </row>
    <row r="30" spans="1:2" ht="18.75" x14ac:dyDescent="0.25">
      <c r="A30" s="2" t="s">
        <v>129</v>
      </c>
      <c r="B30" t="str">
        <f t="shared" ref="B30" si="21">"'Routes': ['"&amp;A30&amp;"'],"</f>
        <v>'Routes': ['IV/IO slow push'],</v>
      </c>
    </row>
    <row r="31" spans="1:2" ht="18.75" x14ac:dyDescent="0.25">
      <c r="A31" s="2" t="s">
        <v>130</v>
      </c>
      <c r="B31" t="str">
        <f t="shared" ref="B31" si="22">"'Dose': '"&amp;A31&amp;"',"</f>
        <v>'Dose': 'O15-025mg/kg',</v>
      </c>
    </row>
    <row r="32" spans="1:2" ht="18.75" x14ac:dyDescent="0.25">
      <c r="A32" s="2" t="s">
        <v>240</v>
      </c>
      <c r="B32" t="str">
        <f t="shared" ref="B32" si="23">"'Medication_per_volume': '"&amp;A32&amp;"'},"</f>
        <v>'Medication_per_volume': 'Preloads 10mg in 10ml = 1mg/ml',' vials 10mg in 10ml = 1mg/ml'},</v>
      </c>
    </row>
    <row r="33" spans="1:3" ht="18.75" x14ac:dyDescent="0.25">
      <c r="A33" s="1" t="s">
        <v>4</v>
      </c>
      <c r="B33" t="str">
        <f t="shared" ref="B33" si="24">"{'Medication': '"&amp;A33&amp;"',"</f>
        <v>{'Medication': 'ETOMIDATE',</v>
      </c>
    </row>
    <row r="34" spans="1:3" ht="18.75" x14ac:dyDescent="0.25">
      <c r="A34" s="2" t="s">
        <v>131</v>
      </c>
      <c r="B34" t="str">
        <f t="shared" ref="B34" si="25">"'Class': '"&amp;A34&amp;"',"</f>
        <v>'Class': 'Sedative/hypnotic',</v>
      </c>
    </row>
    <row r="35" spans="1:3" ht="18.75" x14ac:dyDescent="0.25">
      <c r="A35" s="2" t="s">
        <v>132</v>
      </c>
      <c r="B35" t="str">
        <f t="shared" ref="B35" si="26">"'Indications': ['"&amp;A35&amp;"'],"</f>
        <v>'Indications': ['Induction agent for rapid sequence induction/intubation'],</v>
      </c>
    </row>
    <row r="36" spans="1:3" ht="18.75" x14ac:dyDescent="0.25">
      <c r="A36" s="2" t="s">
        <v>241</v>
      </c>
      <c r="B36" t="str">
        <f t="shared" ref="B36" si="27">"'Contraindications': ['"&amp;A36&amp;"'],"</f>
        <v>'Contraindications': ['Hypersensitivity',' significant hypotension'],</v>
      </c>
    </row>
    <row r="37" spans="1:3" ht="18.75" x14ac:dyDescent="0.25">
      <c r="A37" s="2" t="s">
        <v>108</v>
      </c>
      <c r="B37" t="str">
        <f t="shared" ref="B37" si="28">"'Packaging': ['"&amp;A37&amp;"'],"</f>
        <v>'Packaging': ['Preloads - 40mg in 20ml'],</v>
      </c>
    </row>
    <row r="38" spans="1:3" ht="18.75" x14ac:dyDescent="0.25">
      <c r="A38" s="2" t="s">
        <v>56</v>
      </c>
      <c r="B38" t="str">
        <f t="shared" ref="B38" si="29">"'Routes': ['"&amp;A38&amp;"'],"</f>
        <v>'Routes': ['IV/IO'],</v>
      </c>
    </row>
    <row r="39" spans="1:3" ht="18.75" x14ac:dyDescent="0.25">
      <c r="A39" s="2" t="s">
        <v>133</v>
      </c>
      <c r="B39" t="str">
        <f t="shared" ref="B39" si="30">"'Dose': '"&amp;A39&amp;"',"</f>
        <v>'Dose': '03- 04 mg/kg IVP',</v>
      </c>
    </row>
    <row r="40" spans="1:3" ht="18.75" x14ac:dyDescent="0.25">
      <c r="A40" s="2" t="s">
        <v>109</v>
      </c>
      <c r="B40" t="str">
        <f t="shared" ref="B40" si="31">"'Medication_per_volume': '"&amp;A40&amp;"'},"</f>
        <v>'Medication_per_volume': '2mg/ml'},</v>
      </c>
    </row>
    <row r="41" spans="1:3" ht="18.75" x14ac:dyDescent="0.25">
      <c r="A41" s="1" t="s">
        <v>5</v>
      </c>
      <c r="B41" t="str">
        <f t="shared" ref="B41" si="32">"{'Medication': '"&amp;A41&amp;"',"</f>
        <v>{'Medication': 'FENTANYL',</v>
      </c>
    </row>
    <row r="42" spans="1:3" ht="18.75" x14ac:dyDescent="0.25">
      <c r="A42" s="2" t="s">
        <v>242</v>
      </c>
      <c r="B42" t="str">
        <f t="shared" ref="B42" si="33">"'Class': '"&amp;A42&amp;"',"</f>
        <v>'Class': 'Narcotic',' central nervous system depressant',</v>
      </c>
    </row>
    <row r="43" spans="1:3" ht="18.75" x14ac:dyDescent="0.25">
      <c r="A43" s="2" t="s">
        <v>243</v>
      </c>
      <c r="B43" t="str">
        <f t="shared" ref="B43" si="34">"'Indications': ['"&amp;A43&amp;"'],"</f>
        <v>'Indications': ['Adjunct to rapid sequence sedation and induction',' analgesic',' chest pain'],</v>
      </c>
    </row>
    <row r="44" spans="1:3" ht="18.75" x14ac:dyDescent="0.25">
      <c r="A44" s="2" t="s">
        <v>244</v>
      </c>
      <c r="B44" t="str">
        <f t="shared" ref="B44" si="35">"'Contraindications': ['"&amp;A44&amp;"'],"</f>
        <v>'Contraindications': ['Hypersensitivity',' severe shock',' severe hemorrhage'],</v>
      </c>
    </row>
    <row r="45" spans="1:3" ht="18.75" x14ac:dyDescent="0.25">
      <c r="A45" s="2" t="s">
        <v>245</v>
      </c>
      <c r="B45" t="str">
        <f t="shared" ref="B45" si="36">"'Packaging': ['"&amp;A45&amp;"'],"</f>
        <v>'Packaging': ['Vials',' ampules',' paste'],</v>
      </c>
    </row>
    <row r="46" spans="1:3" ht="18.75" x14ac:dyDescent="0.25">
      <c r="A46" s="2" t="s">
        <v>246</v>
      </c>
      <c r="B46" t="str">
        <f t="shared" ref="B46" si="37">"'Routes': ['"&amp;A46&amp;"'],"</f>
        <v>'Routes': ['IV/ IO',' IN and transdermal'],</v>
      </c>
    </row>
    <row r="47" spans="1:3" ht="18.75" x14ac:dyDescent="0.25">
      <c r="A47" s="2" t="s">
        <v>134</v>
      </c>
      <c r="B47" t="str">
        <f t="shared" ref="B47" si="38">"'Dose': '"&amp;A47&amp;"',"</f>
        <v>'Dose': '25mcg – 100mcg in 25mcg to 50mcg increments titrated to effect RSI Dose: 2-10 mcg/kg  IV',</v>
      </c>
    </row>
    <row r="48" spans="1:3" ht="18.75" x14ac:dyDescent="0.25">
      <c r="A48" s="2" t="s">
        <v>353</v>
      </c>
      <c r="B48" t="str">
        <f t="shared" ref="B48" si="39">"'Medication_per_volume': '"&amp;A48&amp;"'},"</f>
        <v>'Medication_per_volume': '50mcg/ml RSIDose: 2-10 mcg/kg  IV'},</v>
      </c>
      <c r="C48" s="3"/>
    </row>
    <row r="49" spans="1:2" ht="18.75" x14ac:dyDescent="0.25">
      <c r="A49" s="1" t="s">
        <v>6</v>
      </c>
      <c r="B49" t="str">
        <f t="shared" ref="B49" si="40">"{'Medication': '"&amp;A49&amp;"',"</f>
        <v>{'Medication': 'PROPOFOL',</v>
      </c>
    </row>
    <row r="50" spans="1:2" ht="18.75" x14ac:dyDescent="0.25">
      <c r="A50" s="2" t="s">
        <v>135</v>
      </c>
      <c r="B50" t="str">
        <f t="shared" ref="B50" si="41">"'Class': '"&amp;A50&amp;"',"</f>
        <v>'Class': 'Sedative/ Hypnotic – Anesthetic',</v>
      </c>
    </row>
    <row r="51" spans="1:2" ht="18.75" x14ac:dyDescent="0.25">
      <c r="A51" s="2" t="s">
        <v>136</v>
      </c>
      <c r="B51" t="str">
        <f t="shared" ref="B51" si="42">"'Indications': ['"&amp;A51&amp;"'],"</f>
        <v>'Indications': ['Induction and maintenance of intubated patients'],</v>
      </c>
    </row>
    <row r="52" spans="1:2" ht="18.75" x14ac:dyDescent="0.25">
      <c r="A52" s="2" t="s">
        <v>247</v>
      </c>
      <c r="B52" t="str">
        <f t="shared" ref="B52" si="43">"'Contraindications': ['"&amp;A52&amp;"'],"</f>
        <v>'Contraindications': ['Hypersensitivity',' allergy to eggs or egg products  Caution with Etoh'],</v>
      </c>
    </row>
    <row r="53" spans="1:2" ht="18.75" x14ac:dyDescent="0.25">
      <c r="A53" s="2" t="s">
        <v>137</v>
      </c>
      <c r="B53" t="str">
        <f t="shared" ref="B53" si="44">"'Packaging': ['"&amp;A53&amp;"'],"</f>
        <v>'Packaging': ['1gm vials  Add 1gm to 100mL for drip concentration – can add to more volume and adjust'],</v>
      </c>
    </row>
    <row r="54" spans="1:2" ht="18.75" x14ac:dyDescent="0.25">
      <c r="A54" s="2" t="s">
        <v>56</v>
      </c>
      <c r="B54" t="str">
        <f t="shared" ref="B54" si="45">"'Routes': ['"&amp;A54&amp;"'],"</f>
        <v>'Routes': ['IV/IO'],</v>
      </c>
    </row>
    <row r="55" spans="1:2" ht="18.75" x14ac:dyDescent="0.25">
      <c r="A55" s="2" t="s">
        <v>138</v>
      </c>
      <c r="B55" t="str">
        <f t="shared" ref="B55" si="46">"'Dose': '"&amp;A55&amp;"',"</f>
        <v>'Dose': '15mg/kg',</v>
      </c>
    </row>
    <row r="56" spans="1:2" ht="18.75" x14ac:dyDescent="0.25">
      <c r="A56" s="2" t="s">
        <v>110</v>
      </c>
      <c r="B56" t="str">
        <f t="shared" ref="B56" si="47">"'Medication_per_volume': '"&amp;A56&amp;"'},"</f>
        <v>'Medication_per_volume': '1gm in 100ml = 10mg/ml = 10000mcg/ml'},</v>
      </c>
    </row>
    <row r="57" spans="1:2" ht="18.75" x14ac:dyDescent="0.25">
      <c r="A57" s="1" t="s">
        <v>7</v>
      </c>
      <c r="B57" t="str">
        <f t="shared" ref="B57" si="48">"{'Medication': '"&amp;A57&amp;"',"</f>
        <v>{'Medication': 'MIDAZOLAM/VERSED',</v>
      </c>
    </row>
    <row r="58" spans="1:2" ht="18.75" x14ac:dyDescent="0.25">
      <c r="A58" s="2" t="s">
        <v>139</v>
      </c>
      <c r="B58" t="str">
        <f t="shared" ref="B58" si="49">"'Class': '"&amp;A58&amp;"',"</f>
        <v>'Class': 'Tranquilizer (benzodiazepine)',</v>
      </c>
    </row>
    <row r="59" spans="1:2" ht="18.75" x14ac:dyDescent="0.25">
      <c r="A59" s="2" t="s">
        <v>248</v>
      </c>
      <c r="B59" t="str">
        <f t="shared" ref="B59" si="50">"'Indications': ['"&amp;A59&amp;"'],"</f>
        <v>'Indications': ['Premedication before cardioversion',' acute anxiety states',' seizures'],</v>
      </c>
    </row>
    <row r="60" spans="1:2" ht="18.75" x14ac:dyDescent="0.25">
      <c r="A60" s="2" t="s">
        <v>249</v>
      </c>
      <c r="B60" t="str">
        <f t="shared" ref="B60" si="51">"'Contraindications': ['"&amp;A60&amp;"'],"</f>
        <v>'Contraindications': ['Hypersensitivity',' glaucoma',' shock'],</v>
      </c>
    </row>
    <row r="61" spans="1:2" ht="18.75" x14ac:dyDescent="0.25">
      <c r="A61" s="2" t="s">
        <v>140</v>
      </c>
      <c r="B61" t="str">
        <f t="shared" ref="B61" si="52">"'Packaging': ['"&amp;A61&amp;"'],"</f>
        <v>'Packaging': ['Vials'],</v>
      </c>
    </row>
    <row r="62" spans="1:2" ht="18.75" x14ac:dyDescent="0.25">
      <c r="A62" s="2" t="s">
        <v>250</v>
      </c>
      <c r="B62" t="str">
        <f t="shared" ref="B62" si="53">"'Routes': ['"&amp;A62&amp;"'],"</f>
        <v>'Routes': ['IV','IO',' IM',' IN'],</v>
      </c>
    </row>
    <row r="63" spans="1:2" ht="18.75" x14ac:dyDescent="0.25">
      <c r="A63" s="2" t="s">
        <v>141</v>
      </c>
      <c r="B63" t="str">
        <f t="shared" ref="B63" si="54">"'Dose': '"&amp;A63&amp;"',"</f>
        <v>'Dose': '25mg – 20mg in 25mg – 5mg increments titrated to effect RSI Dose: 01-03mg/kg IV',</v>
      </c>
    </row>
    <row r="64" spans="1:2" ht="18.75" x14ac:dyDescent="0.25">
      <c r="A64" s="2" t="s">
        <v>82</v>
      </c>
      <c r="B64" t="str">
        <f t="shared" ref="B64" si="55">"'Medication_per_volume': '"&amp;A64&amp;"'},"</f>
        <v>'Medication_per_volume': '5mg in 1ml'},</v>
      </c>
    </row>
    <row r="65" spans="1:2" ht="18.75" x14ac:dyDescent="0.25">
      <c r="A65" s="1" t="s">
        <v>8</v>
      </c>
      <c r="B65" t="str">
        <f t="shared" ref="B65" si="56">"{'Medication': '"&amp;A65&amp;"',"</f>
        <v>{'Medication': 'KETAMINE ',</v>
      </c>
    </row>
    <row r="66" spans="1:2" ht="18.75" x14ac:dyDescent="0.25">
      <c r="A66" s="2" t="s">
        <v>251</v>
      </c>
      <c r="B66" t="str">
        <f t="shared" ref="B66" si="57">"'Class': '"&amp;A66&amp;"',"</f>
        <v>'Class': 'Analgesic',' sedative',' anesthetic',' hypnotic',</v>
      </c>
    </row>
    <row r="67" spans="1:2" ht="18.75" x14ac:dyDescent="0.25">
      <c r="A67" s="2" t="s">
        <v>252</v>
      </c>
      <c r="B67" t="str">
        <f t="shared" ref="B67" si="58">"'Indications': ['"&amp;A67&amp;"'],"</f>
        <v>'Indications': ['Sedation including combative patients',' induction for RSI',' moderate to severe pain'],</v>
      </c>
    </row>
    <row r="68" spans="1:2" ht="18.75" x14ac:dyDescent="0.25">
      <c r="A68" s="2" t="s">
        <v>253</v>
      </c>
      <c r="B68" t="str">
        <f t="shared" ref="B68" si="59">"'Contraindications': ['"&amp;A68&amp;"'],"</f>
        <v>'Contraindications': ['Hypersensitivity',' ** emergence reactions occur in 10% of adults (vivid terrifying hallucinations',' delirium',' irrational behavior)  Versed eases emergence phenomena'],</v>
      </c>
    </row>
    <row r="69" spans="1:2" ht="18.75" x14ac:dyDescent="0.25">
      <c r="A69" s="2"/>
      <c r="B69" t="str">
        <f t="shared" ref="B69" si="60">"'Packaging': ['"&amp;A69&amp;"'],"</f>
        <v>'Packaging': [''],</v>
      </c>
    </row>
    <row r="70" spans="1:2" ht="18.75" x14ac:dyDescent="0.25">
      <c r="A70" s="2" t="s">
        <v>58</v>
      </c>
      <c r="B70" t="str">
        <f t="shared" ref="B70" si="61">"'Routes': ['"&amp;A70&amp;"'],"</f>
        <v>'Routes': ['IV/IO/IM'],</v>
      </c>
    </row>
    <row r="71" spans="1:2" ht="18.75" x14ac:dyDescent="0.25">
      <c r="A71" s="2" t="s">
        <v>254</v>
      </c>
      <c r="B71" t="str">
        <f t="shared" ref="B71" si="62">"'Dose': '"&amp;A71&amp;"',"</f>
        <v>'Dose': 'Analgesia – 03mg/kg in 100ml IV','  03mg/kg IM',' 05mg/kg IN Anesthetic/RSI - 15mg/kg slow push IV',' 4mg/Kg IM',</v>
      </c>
    </row>
    <row r="72" spans="1:2" ht="18.75" x14ac:dyDescent="0.25">
      <c r="A72" s="2" t="s">
        <v>83</v>
      </c>
      <c r="B72" t="str">
        <f t="shared" ref="B72" si="63">"'Medication_per_volume': '"&amp;A72&amp;"'},"</f>
        <v>'Medication_per_volume': '100mg/ml'},</v>
      </c>
    </row>
    <row r="73" spans="1:2" ht="18.75" x14ac:dyDescent="0.25">
      <c r="A73" s="1" t="s">
        <v>9</v>
      </c>
      <c r="B73" t="str">
        <f t="shared" ref="B73" si="64">"{'Medication': '"&amp;A73&amp;"',"</f>
        <v>{'Medication': 'TRANEXAMIC ACID/TXA/CYKLOKAPRON',</v>
      </c>
    </row>
    <row r="74" spans="1:2" ht="18.75" x14ac:dyDescent="0.25">
      <c r="A74" s="2" t="s">
        <v>45</v>
      </c>
      <c r="B74" t="str">
        <f t="shared" ref="B74" si="65">"'Class': '"&amp;A74&amp;"',"</f>
        <v>'Class': 'Anti-fibrinolytic',</v>
      </c>
    </row>
    <row r="75" spans="1:2" ht="18.75" x14ac:dyDescent="0.25">
      <c r="A75" s="2" t="s">
        <v>52</v>
      </c>
      <c r="B75" t="str">
        <f t="shared" ref="B75" si="66">"'Indications': ['"&amp;A75&amp;"'],"</f>
        <v>'Indications': ['Trauma associated with significant hemorrhage'],</v>
      </c>
    </row>
    <row r="76" spans="1:2" ht="18.75" x14ac:dyDescent="0.25">
      <c r="A76" s="2" t="s">
        <v>255</v>
      </c>
      <c r="B76" t="str">
        <f t="shared" ref="B76" si="67">"'Contraindications': ['"&amp;A76&amp;"'],"</f>
        <v>'Contraindications': ['Hypersensitivity',' suspected CVA',' MI or PE'],</v>
      </c>
    </row>
    <row r="77" spans="1:2" ht="18.75" x14ac:dyDescent="0.25">
      <c r="A77" s="2" t="s">
        <v>64</v>
      </c>
      <c r="B77" t="str">
        <f t="shared" ref="B77" si="68">"'Packaging': ['"&amp;A77&amp;"'],"</f>
        <v>'Packaging': ['vials'],</v>
      </c>
    </row>
    <row r="78" spans="1:2" ht="18.75" x14ac:dyDescent="0.25">
      <c r="A78" s="2" t="s">
        <v>59</v>
      </c>
      <c r="B78" t="str">
        <f t="shared" ref="B78" si="69">"'Routes': ['"&amp;A78&amp;"'],"</f>
        <v>'Routes': ['IV drip'],</v>
      </c>
    </row>
    <row r="79" spans="1:2" ht="18.75" x14ac:dyDescent="0.25">
      <c r="A79" s="2" t="s">
        <v>69</v>
      </c>
      <c r="B79" t="str">
        <f t="shared" ref="B79" si="70">"'Dose': '"&amp;A79&amp;"',"</f>
        <v>'Dose': '1gram in 100ml over 10 minutes',</v>
      </c>
    </row>
    <row r="80" spans="1:2" ht="18.75" x14ac:dyDescent="0.25">
      <c r="A80" s="2" t="s">
        <v>84</v>
      </c>
      <c r="B80" t="str">
        <f t="shared" ref="B80" si="71">"'Medication_per_volume': '"&amp;A80&amp;"'},"</f>
        <v>'Medication_per_volume': '1gram/10ml   1 gram in 10 ml'},</v>
      </c>
    </row>
    <row r="81" spans="1:2" ht="18.75" x14ac:dyDescent="0.25">
      <c r="A81" s="1" t="s">
        <v>10</v>
      </c>
      <c r="B81" t="str">
        <f t="shared" ref="B81" si="72">"{'Medication': '"&amp;A81&amp;"',"</f>
        <v>{'Medication': 'MORPHINE',</v>
      </c>
    </row>
    <row r="82" spans="1:2" ht="18.75" x14ac:dyDescent="0.25">
      <c r="A82" s="2" t="s">
        <v>142</v>
      </c>
      <c r="B82" t="str">
        <f t="shared" ref="B82" si="73">"'Class': '"&amp;A82&amp;"',"</f>
        <v>'Class': 'Narcotic',</v>
      </c>
    </row>
    <row r="83" spans="1:2" ht="18.75" x14ac:dyDescent="0.25">
      <c r="A83" s="2" t="s">
        <v>256</v>
      </c>
      <c r="B83" t="str">
        <f t="shared" ref="B83" si="74">"'Indications': ['"&amp;A83&amp;"'],"</f>
        <v>'Indications': ['Severe pain',' pulmonary edema',' chest pains'],</v>
      </c>
    </row>
    <row r="84" spans="1:2" ht="18.75" x14ac:dyDescent="0.25">
      <c r="A84" s="2" t="s">
        <v>257</v>
      </c>
      <c r="B84" t="str">
        <f t="shared" ref="B84" si="75">"'Contraindications': ['"&amp;A84&amp;"'],"</f>
        <v>'Contraindications': ['Head injury',' volume depletion',' hypersensitivity'],</v>
      </c>
    </row>
    <row r="85" spans="1:2" ht="18.75" x14ac:dyDescent="0.25">
      <c r="A85" s="2" t="s">
        <v>258</v>
      </c>
      <c r="B85" t="str">
        <f t="shared" ref="B85" si="76">"'Packaging': ['"&amp;A85&amp;"'],"</f>
        <v>'Packaging': ['Vials',' carpuject/bristojet'],</v>
      </c>
    </row>
    <row r="86" spans="1:2" ht="18.75" x14ac:dyDescent="0.25">
      <c r="A86" s="2" t="s">
        <v>259</v>
      </c>
      <c r="B86" t="str">
        <f t="shared" ref="B86" si="77">"'Routes': ['"&amp;A86&amp;"'],"</f>
        <v>'Routes': ['IV/IO',' IM'],</v>
      </c>
    </row>
    <row r="87" spans="1:2" ht="18.75" x14ac:dyDescent="0.25">
      <c r="A87" s="2" t="s">
        <v>70</v>
      </c>
      <c r="B87" t="str">
        <f t="shared" ref="B87" si="78">"'Dose': '"&amp;A87&amp;"',"</f>
        <v>'Dose': '2mg – 20mg in 2mg-5mg increments titrated to effect',</v>
      </c>
    </row>
    <row r="88" spans="1:2" ht="18.75" x14ac:dyDescent="0.25">
      <c r="A88" s="2" t="s">
        <v>85</v>
      </c>
      <c r="B88" t="str">
        <f t="shared" ref="B88" si="79">"'Medication_per_volume': '"&amp;A88&amp;"'},"</f>
        <v>'Medication_per_volume': '10mg in 1ml'},</v>
      </c>
    </row>
    <row r="89" spans="1:2" ht="18.75" x14ac:dyDescent="0.25">
      <c r="A89" s="1" t="s">
        <v>11</v>
      </c>
      <c r="B89" t="str">
        <f>"{'Medication': '"&amp;A89&amp;"',"</f>
        <v>{'Medication': 'KETOROLAC/TORADOL',</v>
      </c>
    </row>
    <row r="90" spans="1:2" ht="18.75" x14ac:dyDescent="0.25">
      <c r="A90" s="2" t="s">
        <v>46</v>
      </c>
      <c r="B90" t="str">
        <f>"'Class': '"&amp;A90&amp;"',"</f>
        <v>'Class': 'Nonsteroidal anti-inflammatory agent',</v>
      </c>
    </row>
    <row r="91" spans="1:2" ht="18.75" x14ac:dyDescent="0.25">
      <c r="A91" s="2" t="s">
        <v>53</v>
      </c>
      <c r="B91" t="str">
        <f>"'Indications': ['"&amp;A91&amp;"'],"</f>
        <v>'Indications': ['Mild to moderate pain'],</v>
      </c>
    </row>
    <row r="92" spans="1:2" ht="18.75" x14ac:dyDescent="0.25">
      <c r="A92" s="2" t="s">
        <v>260</v>
      </c>
      <c r="B92" t="str">
        <f>"'Contraindications': ['"&amp;A92&amp;"'],"</f>
        <v>'Contraindications': ['Hypersensitivity',' aspirin allergy'],</v>
      </c>
    </row>
    <row r="93" spans="1:2" ht="18.75" x14ac:dyDescent="0.25">
      <c r="A93" s="2" t="s">
        <v>64</v>
      </c>
      <c r="B93" t="str">
        <f>"'Packaging': ['"&amp;A93&amp;"'],"</f>
        <v>'Packaging': ['vials'],</v>
      </c>
    </row>
    <row r="94" spans="1:2" ht="18.75" x14ac:dyDescent="0.25">
      <c r="A94" s="2" t="s">
        <v>259</v>
      </c>
      <c r="B94" t="str">
        <f>"'Routes': ['"&amp;A94&amp;"'],"</f>
        <v>'Routes': ['IV/IO',' IM'],</v>
      </c>
    </row>
    <row r="95" spans="1:2" ht="18.75" x14ac:dyDescent="0.25">
      <c r="A95" s="2" t="s">
        <v>261</v>
      </c>
      <c r="B95" t="str">
        <f>"'Dose': '"&amp;A95&amp;"',"</f>
        <v>'Dose': '15-30mg IVP',' 30-60mg IM ',</v>
      </c>
    </row>
    <row r="96" spans="1:2" ht="18.75" x14ac:dyDescent="0.25">
      <c r="A96" s="2" t="s">
        <v>86</v>
      </c>
      <c r="B96" t="str">
        <f>"'Medication_per_volume': '"&amp;A96&amp;"'},"</f>
        <v>'Medication_per_volume': '15mg/1ml'},</v>
      </c>
    </row>
    <row r="97" spans="1:2" ht="18.75" x14ac:dyDescent="0.25">
      <c r="A97" s="1" t="s">
        <v>12</v>
      </c>
      <c r="B97" t="str">
        <f>"{'Medication': '"&amp;A97&amp;"',"</f>
        <v>{'Medication': 'ZOFRAN/ONDANSETRON',</v>
      </c>
    </row>
    <row r="98" spans="1:2" ht="18.75" x14ac:dyDescent="0.25">
      <c r="A98" s="2" t="s">
        <v>143</v>
      </c>
      <c r="B98" t="str">
        <f>"'Class': '"&amp;A98&amp;"',"</f>
        <v>'Class': 'Antiemetic',</v>
      </c>
    </row>
    <row r="99" spans="1:2" ht="18.75" x14ac:dyDescent="0.25">
      <c r="A99" s="2" t="s">
        <v>144</v>
      </c>
      <c r="B99" t="str">
        <f>"'Indications': ['"&amp;A99&amp;"'],"</f>
        <v>'Indications': ['Prevention and control of nausea with or without vomiting'],</v>
      </c>
    </row>
    <row r="100" spans="1:2" ht="18.75" x14ac:dyDescent="0.25">
      <c r="A100" s="2" t="s">
        <v>262</v>
      </c>
      <c r="B100" t="str">
        <f>"'Contraindications': ['"&amp;A100&amp;"'],"</f>
        <v>'Contraindications': ['Hypersensitivity',' &lt; 4 years of age'],</v>
      </c>
    </row>
    <row r="101" spans="1:2" ht="18.75" x14ac:dyDescent="0.25">
      <c r="A101" s="2" t="s">
        <v>263</v>
      </c>
      <c r="B101" t="str">
        <f>"'Packaging': ['"&amp;A101&amp;"'],"</f>
        <v>'Packaging': ['4mg vials',' 4mg sublingual wafer'],</v>
      </c>
    </row>
    <row r="102" spans="1:2" ht="18.75" x14ac:dyDescent="0.25">
      <c r="A102" s="2" t="s">
        <v>264</v>
      </c>
      <c r="B102" t="str">
        <f>"'Routes': ['"&amp;A102&amp;"'],"</f>
        <v>'Routes': ['IV/IO',' IM',' oral'],</v>
      </c>
    </row>
    <row r="103" spans="1:2" ht="18.75" x14ac:dyDescent="0.25">
      <c r="A103" s="2" t="s">
        <v>265</v>
      </c>
      <c r="B103" t="str">
        <f>"'Dose': '"&amp;A103&amp;"',"</f>
        <v>'Dose': '4mg slow IV push',' 4mg sublingual wafer',</v>
      </c>
    </row>
    <row r="104" spans="1:2" ht="18.75" x14ac:dyDescent="0.25">
      <c r="A104" s="2" t="s">
        <v>87</v>
      </c>
      <c r="B104" t="str">
        <f>"'Medication_per_volume': '"&amp;A104&amp;"'},"</f>
        <v>'Medication_per_volume': 'Usually 2mg/2ml'},</v>
      </c>
    </row>
    <row r="105" spans="1:2" ht="18.75" x14ac:dyDescent="0.25">
      <c r="A105" s="1" t="s">
        <v>13</v>
      </c>
      <c r="B105" t="str">
        <f>"{'Medication': '"&amp;A105&amp;"',"</f>
        <v>{'Medication': 'MANNITOL ',</v>
      </c>
    </row>
    <row r="106" spans="1:2" ht="18.75" x14ac:dyDescent="0.25">
      <c r="A106" s="2" t="s">
        <v>145</v>
      </c>
      <c r="B106" t="str">
        <f>"'Class': '"&amp;A106&amp;"',"</f>
        <v>'Class': 'Osmotic diuretic',</v>
      </c>
    </row>
    <row r="107" spans="1:2" ht="18.75" x14ac:dyDescent="0.25">
      <c r="A107" s="2" t="s">
        <v>266</v>
      </c>
      <c r="B107" t="str">
        <f>"'Indications': ['"&amp;A107&amp;"'],"</f>
        <v>'Indications': ['Acute cerebral edema',' blood transfusion reactions'],</v>
      </c>
    </row>
    <row r="108" spans="1:2" ht="18.75" x14ac:dyDescent="0.25">
      <c r="A108" s="2" t="s">
        <v>267</v>
      </c>
      <c r="B108" t="str">
        <f>"'Contraindications': ['"&amp;A108&amp;"'],"</f>
        <v>'Contraindications': ['Pulmonary edema',' dehydration',' hypersensitivity'],</v>
      </c>
    </row>
    <row r="109" spans="1:2" ht="18.75" x14ac:dyDescent="0.25">
      <c r="A109" s="2" t="s">
        <v>140</v>
      </c>
      <c r="B109" t="str">
        <f>"'Packaging': ['"&amp;A109&amp;"'],"</f>
        <v>'Packaging': ['Vials'],</v>
      </c>
    </row>
    <row r="110" spans="1:2" ht="18.75" x14ac:dyDescent="0.25">
      <c r="A110" s="2" t="s">
        <v>146</v>
      </c>
      <c r="B110" t="str">
        <f>"'Routes': ['"&amp;A110&amp;"'],"</f>
        <v>'Routes': ['IV/IO bolus or infusion'],</v>
      </c>
    </row>
    <row r="111" spans="1:2" ht="18.75" x14ac:dyDescent="0.25">
      <c r="A111" s="2" t="s">
        <v>147</v>
      </c>
      <c r="B111" t="str">
        <f>"'Dose': '"&amp;A111&amp;"',"</f>
        <v>'Dose': '15 – 20g/Kg',</v>
      </c>
    </row>
    <row r="112" spans="1:2" ht="18.75" x14ac:dyDescent="0.25">
      <c r="A112" s="2" t="s">
        <v>268</v>
      </c>
      <c r="B112" t="str">
        <f>"'Medication_per_volume': '"&amp;A112&amp;"'},"</f>
        <v>'Medication_per_volume': 'Varies',' vial dependent'},</v>
      </c>
    </row>
    <row r="113" spans="1:2" ht="18.75" x14ac:dyDescent="0.25">
      <c r="A113" s="1" t="s">
        <v>14</v>
      </c>
      <c r="B113" t="str">
        <f>"{'Medication': '"&amp;A113&amp;"',"</f>
        <v>{'Medication': 'DOPAMINE/INTROPIN',</v>
      </c>
    </row>
    <row r="114" spans="1:2" ht="18.75" x14ac:dyDescent="0.25">
      <c r="A114" s="2" t="s">
        <v>148</v>
      </c>
      <c r="B114" t="str">
        <f>"'Class': '"&amp;A114&amp;"',"</f>
        <v>'Class': 'Sympathomimetic',</v>
      </c>
    </row>
    <row r="115" spans="1:2" ht="18.75" x14ac:dyDescent="0.25">
      <c r="A115" s="2" t="s">
        <v>269</v>
      </c>
      <c r="B115" t="str">
        <f>"'Indications': ['"&amp;A115&amp;"'],"</f>
        <v>'Indications': ['Hemodynamically significant hypotension',' cardiogenic shock'],</v>
      </c>
    </row>
    <row r="116" spans="1:2" ht="18.75" x14ac:dyDescent="0.25">
      <c r="A116" s="2" t="s">
        <v>149</v>
      </c>
      <c r="B116" t="str">
        <f>"'Contraindications': ['"&amp;A116&amp;"'],"</f>
        <v>'Contraindications': ['Hypovolemic shock without complete fluid resuscitation'],</v>
      </c>
    </row>
    <row r="117" spans="1:2" ht="18.75" x14ac:dyDescent="0.25">
      <c r="A117" s="2" t="s">
        <v>150</v>
      </c>
      <c r="B117" t="str">
        <f>"'Packaging': ['"&amp;A117&amp;"'],"</f>
        <v>'Packaging': ['Vials and premixed bags'],</v>
      </c>
    </row>
    <row r="118" spans="1:2" ht="18.75" x14ac:dyDescent="0.25">
      <c r="A118" s="2" t="s">
        <v>151</v>
      </c>
      <c r="B118" t="str">
        <f>"'Routes': ['"&amp;A118&amp;"'],"</f>
        <v>'Routes': ['IV/IO drip only'],</v>
      </c>
    </row>
    <row r="119" spans="1:2" ht="18.75" x14ac:dyDescent="0.25">
      <c r="A119" s="2" t="s">
        <v>71</v>
      </c>
      <c r="B119" t="str">
        <f>"'Dose': '"&amp;A119&amp;"',"</f>
        <v>'Dose': '2-20mcg/Kg/min    ',</v>
      </c>
    </row>
    <row r="120" spans="1:2" ht="18.75" x14ac:dyDescent="0.25">
      <c r="A120" s="2" t="s">
        <v>88</v>
      </c>
      <c r="B120" t="str">
        <f>"'Medication_per_volume': '"&amp;A120&amp;"'},"</f>
        <v>'Medication_per_volume': '1600mcg/ml'},</v>
      </c>
    </row>
    <row r="121" spans="1:2" ht="18.75" x14ac:dyDescent="0.25">
      <c r="A121" s="1" t="s">
        <v>15</v>
      </c>
      <c r="B121" t="str">
        <f>"{'Medication': '"&amp;A121&amp;"',"</f>
        <v>{'Medication': 'VALIUM/DIAZEPAM',</v>
      </c>
    </row>
    <row r="122" spans="1:2" ht="18.75" x14ac:dyDescent="0.25">
      <c r="A122" s="2" t="s">
        <v>139</v>
      </c>
      <c r="B122" t="str">
        <f>"'Class': '"&amp;A122&amp;"',"</f>
        <v>'Class': 'Tranquilizer (benzodiazepine)',</v>
      </c>
    </row>
    <row r="123" spans="1:2" ht="18.75" x14ac:dyDescent="0.25">
      <c r="A123" s="2" t="s">
        <v>270</v>
      </c>
      <c r="B123" t="str">
        <f>"'Indications': ['"&amp;A123&amp;"'],"</f>
        <v>'Indications': ['Major motor seizures',' premedication before cardioversion',' skeletal muscle relaxant',' acute anxiety'],</v>
      </c>
    </row>
    <row r="124" spans="1:2" ht="18.75" x14ac:dyDescent="0.25">
      <c r="A124" s="2" t="s">
        <v>127</v>
      </c>
      <c r="B124" t="str">
        <f>"'Contraindications': ['"&amp;A124&amp;"'],"</f>
        <v>'Contraindications': ['Hypersensitivity'],</v>
      </c>
    </row>
    <row r="125" spans="1:2" ht="18.75" x14ac:dyDescent="0.25">
      <c r="A125" s="2" t="s">
        <v>258</v>
      </c>
      <c r="B125" t="str">
        <f>"'Packaging': ['"&amp;A125&amp;"'],"</f>
        <v>'Packaging': ['Vials',' carpuject/bristojet'],</v>
      </c>
    </row>
    <row r="126" spans="1:2" ht="18.75" x14ac:dyDescent="0.25">
      <c r="A126" s="2" t="s">
        <v>271</v>
      </c>
      <c r="B126" t="str">
        <f>"'Routes': ['"&amp;A126&amp;"'],"</f>
        <v>'Routes': ['IV/IO',' IM',' rectal'],</v>
      </c>
    </row>
    <row r="127" spans="1:2" ht="18.75" x14ac:dyDescent="0.25">
      <c r="A127" s="2" t="s">
        <v>152</v>
      </c>
      <c r="B127" t="str">
        <f>"'Dose': '"&amp;A127&amp;"',"</f>
        <v>'Dose': '5 to 20mg in 5mg increments titrated to effect',</v>
      </c>
    </row>
    <row r="128" spans="1:2" ht="18.75" x14ac:dyDescent="0.25">
      <c r="A128" s="2" t="s">
        <v>89</v>
      </c>
      <c r="B128" t="str">
        <f>"'Medication_per_volume': '"&amp;A128&amp;"'},"</f>
        <v>'Medication_per_volume': '10mg in 2ml   5mg/ml'},</v>
      </c>
    </row>
    <row r="129" spans="1:2" ht="18.75" x14ac:dyDescent="0.25">
      <c r="A129" s="1" t="s">
        <v>16</v>
      </c>
      <c r="B129" t="str">
        <f t="shared" ref="B129" si="80">"{'Medication': '"&amp;A129&amp;"',"</f>
        <v>{'Medication': 'OFIRMEV/ACETAMINOPHEN for INJECTION',</v>
      </c>
    </row>
    <row r="130" spans="1:2" ht="18.75" x14ac:dyDescent="0.25">
      <c r="A130" s="2" t="s">
        <v>47</v>
      </c>
      <c r="B130" t="str">
        <f t="shared" ref="B130" si="81">"'Class': '"&amp;A130&amp;"',"</f>
        <v>'Class': 'Analgesic and Antipyretic',</v>
      </c>
    </row>
    <row r="131" spans="1:2" ht="18.75" x14ac:dyDescent="0.25">
      <c r="A131" s="2" t="s">
        <v>153</v>
      </c>
      <c r="B131" t="str">
        <f t="shared" ref="B131" si="82">"'Indications': ['"&amp;A131&amp;"'],"</f>
        <v>'Indications': ['Mild to moderate pain in place of an opioid or adjunctively used with an opioid for a lower dose  Fever reducer'],</v>
      </c>
    </row>
    <row r="132" spans="1:2" ht="18.75" x14ac:dyDescent="0.25">
      <c r="A132" s="2" t="s">
        <v>154</v>
      </c>
      <c r="B132" t="str">
        <f t="shared" ref="B132" si="83">"'Contraindications': ['"&amp;A132&amp;"'],"</f>
        <v>'Contraindications': ['Severe hepatic impairment or liver disease'],</v>
      </c>
    </row>
    <row r="133" spans="1:2" ht="18.75" x14ac:dyDescent="0.25">
      <c r="A133" s="2" t="s">
        <v>65</v>
      </c>
      <c r="B133" t="str">
        <f t="shared" ref="B133" si="84">"'Packaging': ['"&amp;A133&amp;"'],"</f>
        <v>'Packaging': ['100ml bag or 100ml glass bottle'],</v>
      </c>
    </row>
    <row r="134" spans="1:2" ht="18.75" x14ac:dyDescent="0.25">
      <c r="A134" s="2" t="s">
        <v>57</v>
      </c>
      <c r="B134" t="str">
        <f t="shared" ref="B134" si="85">"'Routes': ['"&amp;A134&amp;"'],"</f>
        <v>'Routes': ['IV/IO drip'],</v>
      </c>
    </row>
    <row r="135" spans="1:2" ht="18.75" x14ac:dyDescent="0.25">
      <c r="A135" s="2" t="s">
        <v>155</v>
      </c>
      <c r="B135" t="str">
        <f t="shared" ref="B135" si="86">"'Dose': '"&amp;A135&amp;"',"</f>
        <v>'Dose': '1000mg in 100ml over 15minutes',</v>
      </c>
    </row>
    <row r="136" spans="1:2" ht="18.75" x14ac:dyDescent="0.25">
      <c r="A136" s="2" t="s">
        <v>90</v>
      </c>
      <c r="B136" t="str">
        <f t="shared" ref="B136" si="87">"'Medication_per_volume': '"&amp;A136&amp;"'},"</f>
        <v>'Medication_per_volume': '10mg/ml'},</v>
      </c>
    </row>
    <row r="137" spans="1:2" ht="18.75" x14ac:dyDescent="0.25">
      <c r="A137" s="1" t="s">
        <v>111</v>
      </c>
      <c r="B137" t="str">
        <f>"{'Medication': '"&amp;A137&amp;"',"</f>
        <v>{'Medication': 'ALBUTEROL/PROVENTIL',</v>
      </c>
    </row>
    <row r="138" spans="1:2" ht="18.75" x14ac:dyDescent="0.25">
      <c r="A138" s="2" t="s">
        <v>156</v>
      </c>
      <c r="B138" t="str">
        <f>"'Class': '"&amp;A138&amp;"',"</f>
        <v>'Class': 'Sympathomimic – beta 2 specific – bronchodilator',</v>
      </c>
    </row>
    <row r="139" spans="1:2" ht="18.75" x14ac:dyDescent="0.25">
      <c r="A139" s="2" t="s">
        <v>272</v>
      </c>
      <c r="B139" t="str">
        <f>"'Indications': ['"&amp;A139&amp;"'],"</f>
        <v>'Indications': ['Asthma',' bronchospasm associated to COPD',' irritation',' allergic reaction'],</v>
      </c>
    </row>
    <row r="140" spans="1:2" ht="18.75" x14ac:dyDescent="0.25">
      <c r="A140" s="2" t="s">
        <v>273</v>
      </c>
      <c r="B140" t="str">
        <f>"'Contraindications': ['"&amp;A140&amp;"'],"</f>
        <v>'Contraindications': ['Hypersensitivity',' symptomatic tachycardia'],</v>
      </c>
    </row>
    <row r="141" spans="1:2" ht="18.75" x14ac:dyDescent="0.25">
      <c r="A141" s="2" t="s">
        <v>274</v>
      </c>
      <c r="B141" t="str">
        <f>"'Packaging': ['"&amp;A141&amp;"'],"</f>
        <v>'Packaging': ['Multi-dose vials',' preload plastic vials'],</v>
      </c>
    </row>
    <row r="142" spans="1:2" ht="18.75" x14ac:dyDescent="0.25">
      <c r="A142" s="2" t="s">
        <v>157</v>
      </c>
      <c r="B142" t="str">
        <f>"'Routes': ['"&amp;A142&amp;"'],"</f>
        <v>'Routes': ['Small volume nebulizer – or nebulized and “bagged in”'],</v>
      </c>
    </row>
    <row r="143" spans="1:2" ht="18.75" x14ac:dyDescent="0.25">
      <c r="A143" s="2" t="s">
        <v>158</v>
      </c>
      <c r="B143" t="str">
        <f>"'Dose': '"&amp;A143&amp;"',"</f>
        <v>'Dose': '25mg',</v>
      </c>
    </row>
    <row r="144" spans="1:2" ht="18.75" x14ac:dyDescent="0.25">
      <c r="A144" s="2" t="s">
        <v>159</v>
      </c>
      <c r="B144" t="str">
        <f>"'Medication_per_volume': '"&amp;A144&amp;"'},"</f>
        <v>'Medication_per_volume': '25mg in 3ml'},</v>
      </c>
    </row>
    <row r="145" spans="1:2" ht="18.75" x14ac:dyDescent="0.25">
      <c r="A145" s="1" t="s">
        <v>17</v>
      </c>
      <c r="B145" t="str">
        <f t="shared" ref="B145" si="88">"{'Medication': '"&amp;A145&amp;"',"</f>
        <v>{'Medication': 'IPRATROPIUM/ATROVENT',</v>
      </c>
    </row>
    <row r="146" spans="1:2" ht="18.75" x14ac:dyDescent="0.25">
      <c r="A146" s="2" t="s">
        <v>160</v>
      </c>
      <c r="B146" t="str">
        <f t="shared" ref="B146" si="89">"'Class': '"&amp;A146&amp;"',"</f>
        <v>'Class': 'Anticholinergic',</v>
      </c>
    </row>
    <row r="147" spans="1:2" ht="18.75" x14ac:dyDescent="0.25">
      <c r="A147" s="2" t="s">
        <v>275</v>
      </c>
      <c r="B147" t="str">
        <f t="shared" ref="B147" si="90">"'Indications': ['"&amp;A147&amp;"'],"</f>
        <v>'Indications': ['Bronchial asthma',' bronchospasm associated with chronic bronchitis and emphysema'],</v>
      </c>
    </row>
    <row r="148" spans="1:2" ht="18.75" x14ac:dyDescent="0.25">
      <c r="A148" s="2" t="s">
        <v>276</v>
      </c>
      <c r="B148" t="str">
        <f t="shared" ref="B148" si="91">"'Contraindications': ['"&amp;A148&amp;"'],"</f>
        <v>'Contraindications': ['Hypersensitivity',' not to be used as solo acute respiratory bronchodilator  '],</v>
      </c>
    </row>
    <row r="149" spans="1:2" ht="18.75" x14ac:dyDescent="0.25">
      <c r="A149" s="2" t="s">
        <v>161</v>
      </c>
      <c r="B149" t="str">
        <f t="shared" ref="B149" si="92">"'Packaging': ['"&amp;A149&amp;"'],"</f>
        <v>'Packaging': ['Preload plastic vials'],</v>
      </c>
    </row>
    <row r="150" spans="1:2" ht="18.75" x14ac:dyDescent="0.25">
      <c r="A150" s="2" t="s">
        <v>162</v>
      </c>
      <c r="B150" t="str">
        <f t="shared" ref="B150" si="93">"'Routes': ['"&amp;A150&amp;"'],"</f>
        <v>'Routes': ['Small volume nebulizer'],</v>
      </c>
    </row>
    <row r="151" spans="1:2" ht="18.75" x14ac:dyDescent="0.25">
      <c r="A151" s="2" t="s">
        <v>163</v>
      </c>
      <c r="B151" t="str">
        <f t="shared" ref="B151" si="94">"'Dose': '"&amp;A151&amp;"',"</f>
        <v>'Dose': '500mcg or 05mg',</v>
      </c>
    </row>
    <row r="152" spans="1:2" ht="18.75" x14ac:dyDescent="0.25">
      <c r="A152" s="2" t="s">
        <v>164</v>
      </c>
      <c r="B152" t="str">
        <f t="shared" ref="B152" si="95">"'Medication_per_volume': '"&amp;A152&amp;"'},"</f>
        <v>'Medication_per_volume': '05mg/2ml'},</v>
      </c>
    </row>
    <row r="153" spans="1:2" ht="18.75" x14ac:dyDescent="0.25">
      <c r="A153" s="1" t="s">
        <v>18</v>
      </c>
      <c r="B153" t="str">
        <f t="shared" ref="B153" si="96">"{'Medication': '"&amp;A153&amp;"',"</f>
        <v>{'Medication': 'RACEMIC EPINEPHRINE',</v>
      </c>
    </row>
    <row r="154" spans="1:2" ht="18.75" x14ac:dyDescent="0.25">
      <c r="A154" s="2" t="s">
        <v>148</v>
      </c>
      <c r="B154" t="str">
        <f t="shared" ref="B154" si="97">"'Class': '"&amp;A154&amp;"',"</f>
        <v>'Class': 'Sympathomimetic',</v>
      </c>
    </row>
    <row r="155" spans="1:2" ht="18.75" x14ac:dyDescent="0.25">
      <c r="A155" s="2" t="s">
        <v>277</v>
      </c>
      <c r="B155" t="str">
        <f t="shared" ref="B155" si="98">"'Indications': ['"&amp;A155&amp;"'],"</f>
        <v>'Indications': ['Croup/ laryngotracheobronchitis',' RSV respiratory syncytial virus'],</v>
      </c>
    </row>
    <row r="156" spans="1:2" ht="18.75" x14ac:dyDescent="0.25">
      <c r="A156" s="2" t="s">
        <v>278</v>
      </c>
      <c r="B156" t="str">
        <f t="shared" ref="B156" si="99">"'Contraindications': ['"&amp;A156&amp;"'],"</f>
        <v>'Contraindications': ['Hypersensitivity',' epiglottitis'],</v>
      </c>
    </row>
    <row r="157" spans="1:2" ht="18.75" x14ac:dyDescent="0.25">
      <c r="A157" s="2" t="s">
        <v>279</v>
      </c>
      <c r="B157" t="str">
        <f t="shared" ref="B157" si="100">"'Packaging': ['"&amp;A157&amp;"'],"</f>
        <v>'Packaging': ['Vial',' preload 225% in a 20ml normal saline'],</v>
      </c>
    </row>
    <row r="158" spans="1:2" ht="18.75" x14ac:dyDescent="0.25">
      <c r="A158" s="2" t="s">
        <v>162</v>
      </c>
      <c r="B158" t="str">
        <f t="shared" ref="B158" si="101">"'Routes': ['"&amp;A158&amp;"'],"</f>
        <v>'Routes': ['Small volume nebulizer'],</v>
      </c>
    </row>
    <row r="159" spans="1:2" ht="18.75" x14ac:dyDescent="0.25">
      <c r="A159" s="2" t="s">
        <v>280</v>
      </c>
      <c r="B159" t="str">
        <f t="shared" ref="B159" si="102">"'Dose': '"&amp;A159&amp;"',"</f>
        <v>'Dose': '025 to 075ml of the 225% solution',' 005ml/Kg in 20ml saline',</v>
      </c>
    </row>
    <row r="160" spans="1:2" ht="18.75" x14ac:dyDescent="0.25">
      <c r="A160" s="2" t="s">
        <v>165</v>
      </c>
      <c r="B160" t="str">
        <f t="shared" ref="B160" si="103">"'Medication_per_volume': '"&amp;A160&amp;"'},"</f>
        <v>'Medication_per_volume': 'Varies by brand'},</v>
      </c>
    </row>
    <row r="161" spans="1:2" ht="18.75" x14ac:dyDescent="0.25">
      <c r="A161" s="1" t="s">
        <v>19</v>
      </c>
      <c r="B161" t="str">
        <f>"{'Medication': '"&amp;A161&amp;"',"</f>
        <v>{'Medication': 'MAGNESIUM SULFATE (10% Solution)',</v>
      </c>
    </row>
    <row r="162" spans="1:2" ht="18.75" x14ac:dyDescent="0.25">
      <c r="A162" s="2" t="s">
        <v>281</v>
      </c>
      <c r="B162" t="str">
        <f>"'Class': '"&amp;A162&amp;"',"</f>
        <v>'Class': 'Anticonvulsant',' antidysrhythmic',' smooth muscle relaxant',</v>
      </c>
    </row>
    <row r="163" spans="1:2" ht="18.75" x14ac:dyDescent="0.25">
      <c r="A163" s="2" t="s">
        <v>282</v>
      </c>
      <c r="B163" t="str">
        <f>"'Indications': ['"&amp;A163&amp;"'],"</f>
        <v>'Indications': ['Eclampsia',' severe refractory ventricular fibrillation',' torsade de points',' severe refractory asthma'],</v>
      </c>
    </row>
    <row r="164" spans="1:2" ht="18.75" x14ac:dyDescent="0.25">
      <c r="A164" s="2" t="s">
        <v>283</v>
      </c>
      <c r="B164" t="str">
        <f>"'Contraindications': ['"&amp;A164&amp;"'],"</f>
        <v>'Contraindications': ['Shock',' heart blocks'],</v>
      </c>
    </row>
    <row r="165" spans="1:2" ht="18.75" x14ac:dyDescent="0.25">
      <c r="A165" s="2" t="s">
        <v>166</v>
      </c>
      <c r="B165" t="str">
        <f>"'Packaging': ['"&amp;A165&amp;"'],"</f>
        <v>'Packaging': ['5g vials of 50% solution'],</v>
      </c>
    </row>
    <row r="166" spans="1:2" ht="18.75" x14ac:dyDescent="0.25">
      <c r="A166" s="2" t="s">
        <v>56</v>
      </c>
      <c r="B166" t="str">
        <f>"'Routes': ['"&amp;A166&amp;"'],"</f>
        <v>'Routes': ['IV/IO'],</v>
      </c>
    </row>
    <row r="167" spans="1:2" ht="18.75" x14ac:dyDescent="0.25">
      <c r="A167" s="2" t="s">
        <v>167</v>
      </c>
      <c r="B167" t="str">
        <f>"'Dose': '"&amp;A167&amp;"',"</f>
        <v>'Dose': '1-4g of a 10% solution 1- 2 grams for cardiac and asthma in 1-2 minutes  4grams over 20 minutes for pregnancy  Maintenance: 1 to 2 grams per hour ',</v>
      </c>
    </row>
    <row r="168" spans="1:2" ht="18.75" x14ac:dyDescent="0.25">
      <c r="A168" s="2" t="s">
        <v>112</v>
      </c>
      <c r="B168" t="str">
        <f>"'Medication_per_volume': '"&amp;A168&amp;"'},"</f>
        <v>'Medication_per_volume': '1gram/10ml   2grams in 20ml   4grams in 40ml'},</v>
      </c>
    </row>
    <row r="169" spans="1:2" ht="18.75" x14ac:dyDescent="0.25">
      <c r="A169" s="1" t="s">
        <v>20</v>
      </c>
      <c r="B169" t="str">
        <f t="shared" ref="B169" si="104">"{'Medication': '"&amp;A169&amp;"',"</f>
        <v>{'Medication': 'EPINEPHRINE ',</v>
      </c>
    </row>
    <row r="170" spans="1:2" ht="18.75" x14ac:dyDescent="0.25">
      <c r="A170" s="2" t="s">
        <v>148</v>
      </c>
      <c r="B170" t="str">
        <f t="shared" ref="B170" si="105">"'Class': '"&amp;A170&amp;"',"</f>
        <v>'Class': 'Sympathomimetic',</v>
      </c>
    </row>
    <row r="171" spans="1:2" ht="18.75" x14ac:dyDescent="0.25">
      <c r="A171" s="2" t="s">
        <v>284</v>
      </c>
      <c r="B171" t="str">
        <f t="shared" ref="B171" si="106">"'Indications': ['"&amp;A171&amp;"'],"</f>
        <v>'Indications': ['1:10','000 cardiac arrest',' 1:1000',' bronchial asthma',' anaphylaxis',' allergic reactions',' drip refractory bradycardia 1:100','000 push epi (shock)'],</v>
      </c>
    </row>
    <row r="172" spans="1:2" ht="18.75" x14ac:dyDescent="0.25">
      <c r="A172" s="2" t="s">
        <v>285</v>
      </c>
      <c r="B172" t="str">
        <f t="shared" ref="B172" si="107">"'Contraindications': ['"&amp;A172&amp;"'],"</f>
        <v>'Contraindications': ['Severe cardiac disease',' hypertension',' tachydysrhythmias'],</v>
      </c>
    </row>
    <row r="173" spans="1:2" ht="18.75" x14ac:dyDescent="0.25">
      <c r="A173" s="2" t="s">
        <v>286</v>
      </c>
      <c r="B173" t="str">
        <f t="shared" ref="B173" si="108">"'Packaging': ['"&amp;A173&amp;"'],"</f>
        <v>'Packaging': ['Vials',' ampules',' prefilled syringes',' premixed 1mg in 500ml'],</v>
      </c>
    </row>
    <row r="174" spans="1:2" ht="18.75" x14ac:dyDescent="0.25">
      <c r="A174" s="2" t="s">
        <v>287</v>
      </c>
      <c r="B174" t="str">
        <f t="shared" ref="B174" si="109">"'Routes': ['"&amp;A174&amp;"'],"</f>
        <v>'Routes': ['IV',' IO',' ET',' SQ'],</v>
      </c>
    </row>
    <row r="175" spans="1:2" ht="18.75" x14ac:dyDescent="0.25">
      <c r="A175" s="2" t="s">
        <v>288</v>
      </c>
      <c r="B175" t="str">
        <f t="shared" ref="B175" si="110">"'Dose': '"&amp;A175&amp;"',"</f>
        <v>'Dose': '1:1','000 03 - 05mg SQ (asthma/anaphylaxis)',' 1:10','000 1mg IV/IO (cardiac arrest)every 3-5 minutes',' 1000mg/1000ml 2 -10mcg/min drip (vasopressor)  Push Epi:1:100','000 10mcg/ml every 2-3minutes(vasopressor)',</v>
      </c>
    </row>
    <row r="176" spans="1:2" ht="18.75" x14ac:dyDescent="0.25">
      <c r="A176" s="2" t="s">
        <v>289</v>
      </c>
      <c r="B176" t="str">
        <f t="shared" ref="B176" si="111">"'Medication_per_volume': '"&amp;A176&amp;"'},"</f>
        <v>'Medication_per_volume': '1:1000  1mg/1ml  1:10','000 1mg/ 10ml  1:100','000 01mg/10ml = 100mcg/10ml'},</v>
      </c>
    </row>
    <row r="177" spans="1:2" ht="18.75" x14ac:dyDescent="0.25">
      <c r="A177" s="1" t="s">
        <v>21</v>
      </c>
      <c r="B177" t="str">
        <f>"{'Medication': '"&amp;A177&amp;"',"</f>
        <v>{'Medication': 'DEXAMETHAZONE/DECADRON',</v>
      </c>
    </row>
    <row r="178" spans="1:2" ht="18.75" x14ac:dyDescent="0.25">
      <c r="A178" s="2" t="s">
        <v>48</v>
      </c>
      <c r="B178" t="str">
        <f>"'Class': '"&amp;A178&amp;"',"</f>
        <v>'Class': 'Steroid',</v>
      </c>
    </row>
    <row r="179" spans="1:2" ht="18.75" x14ac:dyDescent="0.25">
      <c r="A179" s="2" t="s">
        <v>290</v>
      </c>
      <c r="B179" t="str">
        <f>"'Indications': ['"&amp;A179&amp;"'],"</f>
        <v>'Indications': ['anaphylaxis after epinephrine and diphenhydramine',' asthma',' croup',' COPD'],</v>
      </c>
    </row>
    <row r="180" spans="1:2" ht="18.75" x14ac:dyDescent="0.25">
      <c r="A180" s="2" t="s">
        <v>358</v>
      </c>
      <c r="B180" t="str">
        <f>"'Contraindications': ['"&amp;A180&amp;"'],"</f>
        <v>'Contraindications': ['none in the emergency setting, medication onset 2-6 hours so effects will likely not be seen in the emergency setting'],</v>
      </c>
    </row>
    <row r="181" spans="1:2" ht="18.75" x14ac:dyDescent="0.25">
      <c r="A181" s="2" t="s">
        <v>64</v>
      </c>
      <c r="B181" t="str">
        <f>"'Packaging': ['"&amp;A181&amp;"'],"</f>
        <v>'Packaging': ['vials'],</v>
      </c>
    </row>
    <row r="182" spans="1:2" ht="18.75" x14ac:dyDescent="0.25">
      <c r="A182" s="2" t="s">
        <v>58</v>
      </c>
      <c r="B182" t="str">
        <f>"'Routes': ['"&amp;A182&amp;"'],"</f>
        <v>'Routes': ['IV/IO/IM'],</v>
      </c>
    </row>
    <row r="183" spans="1:2" ht="18.75" x14ac:dyDescent="0.25">
      <c r="A183" s="2" t="s">
        <v>72</v>
      </c>
      <c r="B183" t="str">
        <f>"'Dose': '"&amp;A183&amp;"',"</f>
        <v>'Dose': '4-24mg',</v>
      </c>
    </row>
    <row r="184" spans="1:2" ht="18.75" x14ac:dyDescent="0.25">
      <c r="A184" s="2" t="s">
        <v>91</v>
      </c>
      <c r="B184" t="str">
        <f>"'Medication_per_volume': '"&amp;A184&amp;"'},"</f>
        <v>'Medication_per_volume': '2mg/mL'},</v>
      </c>
    </row>
    <row r="185" spans="1:2" ht="18.75" x14ac:dyDescent="0.25">
      <c r="A185" s="1" t="s">
        <v>22</v>
      </c>
      <c r="B185" t="str">
        <f t="shared" ref="B185" si="112">"{'Medication': '"&amp;A185&amp;"',"</f>
        <v>{'Medication': 'NITROGLYCERIN ',</v>
      </c>
    </row>
    <row r="186" spans="1:2" ht="18.75" x14ac:dyDescent="0.25">
      <c r="A186" s="2" t="s">
        <v>49</v>
      </c>
      <c r="B186" t="str">
        <f t="shared" ref="B186" si="113">"'Class': '"&amp;A186&amp;"',"</f>
        <v>'Class': 'Antianginal/Vasodilator',</v>
      </c>
    </row>
    <row r="187" spans="1:2" ht="18.75" x14ac:dyDescent="0.25">
      <c r="A187" s="2" t="s">
        <v>291</v>
      </c>
      <c r="B187" t="str">
        <f t="shared" ref="B187" si="114">"'Indications': ['"&amp;A187&amp;"'],"</f>
        <v>'Indications': ['Angina pectoris',' chest pains suspicious of cardiac',' CHF with pulmonary edema  Hypertensive crisis (with caution)'],</v>
      </c>
    </row>
    <row r="188" spans="1:2" ht="18.75" x14ac:dyDescent="0.25">
      <c r="A188" s="2" t="s">
        <v>168</v>
      </c>
      <c r="B188" t="str">
        <f t="shared" ref="B188" si="115">"'Contraindications': ['"&amp;A188&amp;"'],"</f>
        <v>'Contraindications': ['Hypotension'],</v>
      </c>
    </row>
    <row r="189" spans="1:2" ht="18.75" x14ac:dyDescent="0.25">
      <c r="A189" s="2" t="s">
        <v>169</v>
      </c>
      <c r="B189" t="str">
        <f t="shared" ref="B189" si="116">"'Packaging': ['"&amp;A189&amp;"'],"</f>
        <v>'Packaging': ['Metered dose spray – multidose'],</v>
      </c>
    </row>
    <row r="190" spans="1:2" ht="18.75" x14ac:dyDescent="0.25">
      <c r="A190" s="2" t="s">
        <v>170</v>
      </c>
      <c r="B190" t="str">
        <f t="shared" ref="B190" si="117">"'Routes': ['"&amp;A190&amp;"'],"</f>
        <v>'Routes': ['Sublingual '],</v>
      </c>
    </row>
    <row r="191" spans="1:2" ht="18.75" x14ac:dyDescent="0.25">
      <c r="A191" s="2" t="s">
        <v>171</v>
      </c>
      <c r="B191" t="str">
        <f t="shared" ref="B191" si="118">"'Dose': '"&amp;A191&amp;"',"</f>
        <v>'Dose': 'Chest pain -  04mg spray x 3 every 5 minutes titrated to B/P and pain  CHF – titrated to B/P  &gt; 180 systolic =12mg (3 sprays)  &gt; 140 systolic = 08mg (2 sprays)  &gt; 90 systolic = 04mg (1 spray)',</v>
      </c>
    </row>
    <row r="192" spans="1:2" ht="18.75" x14ac:dyDescent="0.25">
      <c r="A192" s="2" t="s">
        <v>92</v>
      </c>
      <c r="B192" t="str">
        <f t="shared" ref="B192" si="119">"'Medication_per_volume': '"&amp;A192&amp;"'},"</f>
        <v>'Medication_per_volume': 'metered dose spray'},</v>
      </c>
    </row>
    <row r="193" spans="1:2" ht="18.75" x14ac:dyDescent="0.25">
      <c r="A193" s="1" t="s">
        <v>23</v>
      </c>
      <c r="B193" t="str">
        <f t="shared" ref="B193" si="120">"{'Medication': '"&amp;A193&amp;"',"</f>
        <v>{'Medication': 'NITROPASTE',</v>
      </c>
    </row>
    <row r="194" spans="1:2" ht="18.75" x14ac:dyDescent="0.25">
      <c r="A194" s="2" t="s">
        <v>49</v>
      </c>
      <c r="B194" t="str">
        <f t="shared" ref="B194" si="121">"'Class': '"&amp;A194&amp;"',"</f>
        <v>'Class': 'Antianginal/Vasodilator',</v>
      </c>
    </row>
    <row r="195" spans="1:2" ht="18.75" x14ac:dyDescent="0.25">
      <c r="A195" s="2" t="s">
        <v>292</v>
      </c>
      <c r="B195" t="str">
        <f t="shared" ref="B195" si="122">"'Indications': ['"&amp;A195&amp;"'],"</f>
        <v>'Indications': ['Angina pectoris',' chest pain suspicious of cardiac',' CHF with pulmonary edema'],</v>
      </c>
    </row>
    <row r="196" spans="1:2" ht="18.75" x14ac:dyDescent="0.25">
      <c r="A196" s="2" t="s">
        <v>293</v>
      </c>
      <c r="B196" t="str">
        <f t="shared" ref="B196" si="123">"'Contraindications': ['"&amp;A196&amp;"'],"</f>
        <v>'Contraindications': ['Contraindication: Hypersensitivity',' hypotension',' head injury',' cerebral hemorrhage '],</v>
      </c>
    </row>
    <row r="197" spans="1:2" ht="18.75" x14ac:dyDescent="0.25">
      <c r="A197" s="2" t="s">
        <v>172</v>
      </c>
      <c r="B197" t="str">
        <f t="shared" ref="B197" si="124">"'Packaging': ['"&amp;A197&amp;"'],"</f>
        <v>'Packaging': ['Multidose tube or individual 1inch packs'],</v>
      </c>
    </row>
    <row r="198" spans="1:2" ht="18.75" x14ac:dyDescent="0.25">
      <c r="A198" s="2" t="s">
        <v>173</v>
      </c>
      <c r="B198" t="str">
        <f t="shared" ref="B198" si="125">"'Routes': ['"&amp;A198&amp;"'],"</f>
        <v>'Routes': ['1inch of paste for diastolic B/P above 100  Spread over a 2-4 inch hairless space and covered with tape '],</v>
      </c>
    </row>
    <row r="199" spans="1:2" ht="18.75" x14ac:dyDescent="0.25">
      <c r="A199" s="2" t="s">
        <v>73</v>
      </c>
      <c r="B199" t="str">
        <f t="shared" ref="B199" si="126">"'Dose': '"&amp;A199&amp;"',"</f>
        <v>'Dose': '15mg',</v>
      </c>
    </row>
    <row r="200" spans="1:2" ht="18.75" x14ac:dyDescent="0.25">
      <c r="A200" s="2" t="s">
        <v>93</v>
      </c>
      <c r="B200" t="str">
        <f t="shared" ref="B200" si="127">"'Medication_per_volume': '"&amp;A200&amp;"'},"</f>
        <v>'Medication_per_volume': '1 inch = 15mg'},</v>
      </c>
    </row>
    <row r="201" spans="1:2" ht="18.75" x14ac:dyDescent="0.25">
      <c r="A201" s="1" t="s">
        <v>24</v>
      </c>
      <c r="B201" t="str">
        <f t="shared" ref="B201" si="128">"{'Medication': '"&amp;A201&amp;"',"</f>
        <v>{'Medication': 'ASPIRIN',</v>
      </c>
    </row>
    <row r="202" spans="1:2" ht="18.75" x14ac:dyDescent="0.25">
      <c r="A202" s="2" t="s">
        <v>174</v>
      </c>
      <c r="B202" t="str">
        <f t="shared" ref="B202" si="129">"'Class': '"&amp;A202&amp;"',"</f>
        <v>'Class': 'Platelet inhibitor and anti-inflammatory',</v>
      </c>
    </row>
    <row r="203" spans="1:2" ht="18.75" x14ac:dyDescent="0.25">
      <c r="A203" s="2" t="s">
        <v>175</v>
      </c>
      <c r="B203" t="str">
        <f t="shared" ref="B203" si="130">"'Indications': ['"&amp;A203&amp;"'],"</f>
        <v>'Indications': ['Chest pains'],</v>
      </c>
    </row>
    <row r="204" spans="1:2" ht="18.75" x14ac:dyDescent="0.25">
      <c r="A204" s="2" t="s">
        <v>127</v>
      </c>
      <c r="B204" t="str">
        <f t="shared" ref="B204" si="131">"'Contraindications': ['"&amp;A204&amp;"'],"</f>
        <v>'Contraindications': ['Hypersensitivity'],</v>
      </c>
    </row>
    <row r="205" spans="1:2" ht="18.75" x14ac:dyDescent="0.25">
      <c r="A205" s="2" t="s">
        <v>294</v>
      </c>
      <c r="B205" t="str">
        <f t="shared" ref="B205" si="132">"'Packaging': ['"&amp;A205&amp;"'],"</f>
        <v>'Packaging': ['Pills in individual packages',' pills in multidose container'],</v>
      </c>
    </row>
    <row r="206" spans="1:2" ht="18.75" x14ac:dyDescent="0.25">
      <c r="A206" s="2" t="s">
        <v>60</v>
      </c>
      <c r="B206" t="str">
        <f t="shared" ref="B206" si="133">"'Routes': ['"&amp;A206&amp;"'],"</f>
        <v>'Routes': ['Oral'],</v>
      </c>
    </row>
    <row r="207" spans="1:2" ht="18.75" x14ac:dyDescent="0.25">
      <c r="A207" s="2" t="s">
        <v>354</v>
      </c>
      <c r="B207" t="str">
        <f t="shared" ref="B207" si="134">"'Dose': '"&amp;A207&amp;"',"</f>
        <v>'Dose': 'Four 81mg chewable tablets = 324mg total',</v>
      </c>
    </row>
    <row r="208" spans="1:2" ht="18.75" x14ac:dyDescent="0.25">
      <c r="A208" s="2" t="s">
        <v>94</v>
      </c>
      <c r="B208" t="str">
        <f t="shared" ref="B208" si="135">"'Medication_per_volume': '"&amp;A208&amp;"'},"</f>
        <v>'Medication_per_volume': ' n/a'},</v>
      </c>
    </row>
    <row r="209" spans="1:2" ht="18.75" x14ac:dyDescent="0.25">
      <c r="A209" s="1" t="s">
        <v>25</v>
      </c>
      <c r="B209" t="str">
        <f t="shared" ref="B209" si="136">"{'Medication': '"&amp;A209&amp;"',"</f>
        <v>{'Medication': 'LIDOCAINE/XYLOCAINE',</v>
      </c>
    </row>
    <row r="210" spans="1:2" ht="18.75" x14ac:dyDescent="0.25">
      <c r="A210" s="2" t="s">
        <v>176</v>
      </c>
      <c r="B210" t="str">
        <f t="shared" ref="B210" si="137">"'Class': '"&amp;A210&amp;"',"</f>
        <v>'Class': 'Antidysrhythmic',</v>
      </c>
    </row>
    <row r="211" spans="1:2" ht="18.75" x14ac:dyDescent="0.25">
      <c r="A211" s="2" t="s">
        <v>295</v>
      </c>
      <c r="B211" t="str">
        <f t="shared" ref="B211" si="138">"'Indications': ['"&amp;A211&amp;"'],"</f>
        <v>'Indications': ['Malignant PVCs',' ventricular tachycardia ventricular fibrillation Pain associated with IO infusion'],</v>
      </c>
    </row>
    <row r="212" spans="1:2" ht="18.75" x14ac:dyDescent="0.25">
      <c r="A212" s="2" t="s">
        <v>296</v>
      </c>
      <c r="B212" t="str">
        <f t="shared" ref="B212" si="139">"'Contraindications': ['"&amp;A212&amp;"'],"</f>
        <v>'Contraindications': ['Heart blocks',' PVCs in conjunction with bradycardia'],</v>
      </c>
    </row>
    <row r="213" spans="1:2" ht="18.75" x14ac:dyDescent="0.25">
      <c r="A213" s="2" t="s">
        <v>297</v>
      </c>
      <c r="B213" t="str">
        <f t="shared" ref="B213" si="140">"'Packaging': ['"&amp;A213&amp;"'],"</f>
        <v>'Packaging': [' Prefilled syringe',' premixed bags'],</v>
      </c>
    </row>
    <row r="214" spans="1:2" ht="18.75" x14ac:dyDescent="0.25">
      <c r="A214" s="2" t="s">
        <v>298</v>
      </c>
      <c r="B214" t="str">
        <f t="shared" ref="B214" si="141">"'Routes': ['"&amp;A214&amp;"'],"</f>
        <v>'Routes': ['Route(s) medication is able to be administered? IV bolus',' IV drip infusion',' IO',' ET'],</v>
      </c>
    </row>
    <row r="215" spans="1:2" ht="18.75" x14ac:dyDescent="0.25">
      <c r="A215" s="2" t="s">
        <v>299</v>
      </c>
      <c r="B215" t="str">
        <f t="shared" ref="B215" si="142">"'Dose': '"&amp;A215&amp;"',"</f>
        <v>'Dose': 'Initial bolus of 10-15mg/Kg',' repeat up to 3mg/Kg  Post resuscitation maintainance 2-4mg/min infusion  IO pain 20-40mg IO push',</v>
      </c>
    </row>
    <row r="216" spans="1:2" ht="18.75" x14ac:dyDescent="0.25">
      <c r="A216" s="2" t="s">
        <v>95</v>
      </c>
      <c r="B216" t="str">
        <f t="shared" ref="B216" si="143">"'Medication_per_volume': '"&amp;A216&amp;"'},"</f>
        <v>'Medication_per_volume': '100mg in 5ml(20mg/ml) or 2g in 500ml (4mg/ml)'},</v>
      </c>
    </row>
    <row r="217" spans="1:2" ht="18.75" x14ac:dyDescent="0.25">
      <c r="A217" s="1" t="s">
        <v>26</v>
      </c>
      <c r="B217" t="str">
        <f t="shared" ref="B217" si="144">"{'Medication': '"&amp;A217&amp;"',"</f>
        <v>{'Medication': ' ATROPINE',</v>
      </c>
    </row>
    <row r="218" spans="1:2" ht="18.75" x14ac:dyDescent="0.25">
      <c r="A218" s="2" t="s">
        <v>177</v>
      </c>
      <c r="B218" t="str">
        <f t="shared" ref="B218" si="145">"'Class': '"&amp;A218&amp;"',"</f>
        <v>'Class': 'Parasympatholytic (anticholinergic)',</v>
      </c>
    </row>
    <row r="219" spans="1:2" ht="18.75" x14ac:dyDescent="0.25">
      <c r="A219" s="2" t="s">
        <v>300</v>
      </c>
      <c r="B219" t="str">
        <f t="shared" ref="B219" si="146">"'Indications': ['"&amp;A219&amp;"'],"</f>
        <v>'Indications': ['Hemodynamically significant bradycardia',' organophosphate poisoning May consider with Bradycardic AV blocks if pacing is delayed'],</v>
      </c>
    </row>
    <row r="220" spans="1:2" ht="18.75" x14ac:dyDescent="0.25">
      <c r="A220" s="2" t="s">
        <v>178</v>
      </c>
      <c r="B220" t="str">
        <f t="shared" ref="B220" si="147">"'Contraindications': ['"&amp;A220&amp;"'],"</f>
        <v>'Contraindications': ['None in emergent situations'],</v>
      </c>
    </row>
    <row r="221" spans="1:2" ht="18.75" x14ac:dyDescent="0.25">
      <c r="A221" s="2" t="s">
        <v>301</v>
      </c>
      <c r="B221" t="str">
        <f t="shared" ref="B221" si="148">"'Packaging': ['"&amp;A221&amp;"'],"</f>
        <v>'Packaging': ['Prefilled syringes',' multidose vials'],</v>
      </c>
    </row>
    <row r="222" spans="1:2" ht="18.75" x14ac:dyDescent="0.25">
      <c r="A222" s="2" t="s">
        <v>302</v>
      </c>
      <c r="B222" t="str">
        <f t="shared" ref="B222" si="149">"'Routes': ['"&amp;A222&amp;"'],"</f>
        <v>'Routes': ['IV/IO',' ET',' IM',' autoinjector'],</v>
      </c>
    </row>
    <row r="223" spans="1:2" ht="18.75" x14ac:dyDescent="0.25">
      <c r="A223" s="2" t="s">
        <v>179</v>
      </c>
      <c r="B223" t="str">
        <f t="shared" ref="B223" si="150">"'Dose': '"&amp;A223&amp;"',"</f>
        <v>'Dose': 'Sinus Bradycardia 1 mg every 3-5 min to a max dose of 004mg/kg Organophosphate poisoning 2-5mg every 5 mins until symptoms resolved',</v>
      </c>
    </row>
    <row r="224" spans="1:2" ht="18.75" x14ac:dyDescent="0.25">
      <c r="A224" s="2" t="s">
        <v>96</v>
      </c>
      <c r="B224" t="str">
        <f t="shared" ref="B224" si="151">"'Medication_per_volume': '"&amp;A224&amp;"'},"</f>
        <v>'Medication_per_volume': ' 1mg in 10ml '},</v>
      </c>
    </row>
    <row r="225" spans="1:2" ht="18.75" x14ac:dyDescent="0.25">
      <c r="A225" s="1" t="s">
        <v>27</v>
      </c>
      <c r="B225" t="str">
        <f t="shared" ref="B225" si="152">"{'Medication': '"&amp;A225&amp;"',"</f>
        <v>{'Medication': 'FUROSEMIDE/LASIX',</v>
      </c>
    </row>
    <row r="226" spans="1:2" ht="18.75" x14ac:dyDescent="0.25">
      <c r="A226" s="2" t="s">
        <v>180</v>
      </c>
      <c r="B226" t="str">
        <f t="shared" ref="B226" si="153">"'Class': '"&amp;A226&amp;"',"</f>
        <v>'Class': 'Loop diuretic',</v>
      </c>
    </row>
    <row r="227" spans="1:2" ht="18.75" x14ac:dyDescent="0.25">
      <c r="A227" s="2" t="s">
        <v>303</v>
      </c>
      <c r="B227" t="str">
        <f t="shared" ref="B227" si="154">"'Indications': ['"&amp;A227&amp;"'],"</f>
        <v>'Indications': ['Congestive heart failure',' pulmonary edema'],</v>
      </c>
    </row>
    <row r="228" spans="1:2" ht="18.75" x14ac:dyDescent="0.25">
      <c r="A228" s="2" t="s">
        <v>304</v>
      </c>
      <c r="B228" t="str">
        <f t="shared" ref="B228" si="155">"'Contraindications': ['"&amp;A228&amp;"'],"</f>
        <v>'Contraindications': ['Pregnancy',' dehydration'],</v>
      </c>
    </row>
    <row r="229" spans="1:2" ht="18.75" x14ac:dyDescent="0.25">
      <c r="A229" s="2" t="s">
        <v>305</v>
      </c>
      <c r="B229" t="str">
        <f t="shared" ref="B229" si="156">"'Packaging': ['"&amp;A229&amp;"'],"</f>
        <v>'Packaging': ['Vials',' preload syringes'],</v>
      </c>
    </row>
    <row r="230" spans="1:2" ht="18.75" x14ac:dyDescent="0.25">
      <c r="A230" s="2" t="s">
        <v>56</v>
      </c>
      <c r="B230" t="str">
        <f t="shared" ref="B230" si="157">"'Routes': ['"&amp;A230&amp;"'],"</f>
        <v>'Routes': ['IV/IO'],</v>
      </c>
    </row>
    <row r="231" spans="1:2" ht="18.75" x14ac:dyDescent="0.25">
      <c r="A231" s="2" t="s">
        <v>181</v>
      </c>
      <c r="B231" t="str">
        <f t="shared" ref="B231" si="158">"'Dose': '"&amp;A231&amp;"',"</f>
        <v>'Dose': '40mg – 100mg (double patient’s home dose up to 100mg)',</v>
      </c>
    </row>
    <row r="232" spans="1:2" ht="18.75" x14ac:dyDescent="0.25">
      <c r="A232" s="2" t="s">
        <v>97</v>
      </c>
      <c r="B232" t="str">
        <f t="shared" ref="B232" si="159">"'Medication_per_volume': '"&amp;A232&amp;"'},"</f>
        <v>'Medication_per_volume': '100mg in 10ml   10mg/ml'},</v>
      </c>
    </row>
    <row r="233" spans="1:2" ht="18.75" x14ac:dyDescent="0.25">
      <c r="A233" s="1" t="s">
        <v>113</v>
      </c>
      <c r="B233" t="str">
        <f t="shared" ref="B233" si="160">"{'Medication': '"&amp;A233&amp;"',"</f>
        <v>{'Medication': 'ADENOSINE/ADENOCARD',</v>
      </c>
    </row>
    <row r="234" spans="1:2" ht="18.75" x14ac:dyDescent="0.25">
      <c r="A234" s="2" t="s">
        <v>176</v>
      </c>
      <c r="B234" t="str">
        <f t="shared" ref="B234" si="161">"'Class': '"&amp;A234&amp;"',"</f>
        <v>'Class': 'Antidysrhythmic',</v>
      </c>
    </row>
    <row r="235" spans="1:2" ht="18.75" x14ac:dyDescent="0.25">
      <c r="A235" s="2" t="s">
        <v>306</v>
      </c>
      <c r="B235" t="str">
        <f t="shared" ref="B235" si="162">"'Indications': ['"&amp;A235&amp;"'],"</f>
        <v>'Indications': ['Symptomatic PSVT',' SVT'],</v>
      </c>
    </row>
    <row r="236" spans="1:2" ht="18.75" x14ac:dyDescent="0.25">
      <c r="A236" s="2" t="s">
        <v>307</v>
      </c>
      <c r="B236" t="str">
        <f t="shared" ref="B236" si="163">"'Contraindications': ['"&amp;A236&amp;"'],"</f>
        <v>'Contraindications': ['Second or third degree AV blocks',' hypersensitivity',' sick-sinus syndrome'],</v>
      </c>
    </row>
    <row r="237" spans="1:2" ht="18.75" x14ac:dyDescent="0.25">
      <c r="A237" s="2" t="s">
        <v>182</v>
      </c>
      <c r="B237" t="str">
        <f t="shared" ref="B237" si="164">"'Packaging': ['"&amp;A237&amp;"'],"</f>
        <v>'Packaging': ['Vials and preloads'],</v>
      </c>
    </row>
    <row r="238" spans="1:2" ht="18.75" x14ac:dyDescent="0.25">
      <c r="A238" s="2" t="s">
        <v>308</v>
      </c>
      <c r="B238" t="str">
        <f t="shared" ref="B238" si="165">"'Routes': ['"&amp;A238&amp;"'],"</f>
        <v>'Routes': ['Rapid IV push with flush',' IO'],</v>
      </c>
    </row>
    <row r="239" spans="1:2" ht="18.75" x14ac:dyDescent="0.25">
      <c r="A239" s="2" t="s">
        <v>309</v>
      </c>
      <c r="B239" t="str">
        <f t="shared" ref="B239" si="166">"'Dose': '"&amp;A239&amp;"',"</f>
        <v>'Dose': '6mg',' if unresolved repeat 12mg',</v>
      </c>
    </row>
    <row r="240" spans="1:2" ht="18.75" x14ac:dyDescent="0.25">
      <c r="A240" s="2" t="s">
        <v>98</v>
      </c>
      <c r="B240" t="str">
        <f t="shared" ref="B240" si="167">"'Medication_per_volume': '"&amp;A240&amp;"'},"</f>
        <v>'Medication_per_volume': '6mg in 2 ml    3mg/ml'},</v>
      </c>
    </row>
    <row r="241" spans="1:2" ht="18.75" x14ac:dyDescent="0.25">
      <c r="A241" s="1" t="s">
        <v>28</v>
      </c>
      <c r="B241" t="str">
        <f t="shared" ref="B241" si="168">"{'Medication': '"&amp;A241&amp;"',"</f>
        <v>{'Medication': 'AMIODARONE/CORDARONE',</v>
      </c>
    </row>
    <row r="242" spans="1:2" ht="18.75" x14ac:dyDescent="0.25">
      <c r="A242" s="2" t="s">
        <v>176</v>
      </c>
      <c r="B242" t="str">
        <f t="shared" ref="B242" si="169">"'Class': '"&amp;A242&amp;"',"</f>
        <v>'Class': 'Antidysrhythmic',</v>
      </c>
    </row>
    <row r="243" spans="1:2" ht="18.75" x14ac:dyDescent="0.25">
      <c r="A243" s="2" t="s">
        <v>310</v>
      </c>
      <c r="B243" t="str">
        <f t="shared" ref="B243" si="170">"'Indications': ['"&amp;A243&amp;"'],"</f>
        <v>'Indications': ['Ventricular tachycardia',' ventricular fibrillation',' SVT refractory to Adenosine  Rapid A-fib NCEMS only unstable rapid A-fib post cardioversion'],</v>
      </c>
    </row>
    <row r="244" spans="1:2" ht="18.75" x14ac:dyDescent="0.25">
      <c r="A244" s="2" t="s">
        <v>311</v>
      </c>
      <c r="B244" t="str">
        <f t="shared" ref="B244" si="171">"'Contraindications': ['"&amp;A244&amp;"'],"</f>
        <v>'Contraindications': ['AV blocks',' sinus bradycardia'],</v>
      </c>
    </row>
    <row r="245" spans="1:2" ht="18.75" x14ac:dyDescent="0.25">
      <c r="A245" s="2" t="s">
        <v>312</v>
      </c>
      <c r="B245" t="str">
        <f t="shared" ref="B245" si="172">"'Packaging': ['"&amp;A245&amp;"'],"</f>
        <v>'Packaging': ['Vials',' preloads',' drips '],</v>
      </c>
    </row>
    <row r="246" spans="1:2" ht="18.75" x14ac:dyDescent="0.25">
      <c r="A246" s="2" t="s">
        <v>61</v>
      </c>
      <c r="B246" t="str">
        <f t="shared" ref="B246" si="173">"'Routes': ['"&amp;A246&amp;"'],"</f>
        <v>'Routes': ['IV/IO '],</v>
      </c>
    </row>
    <row r="247" spans="1:2" ht="18.75" x14ac:dyDescent="0.25">
      <c r="A247" s="2" t="s">
        <v>355</v>
      </c>
      <c r="B247" t="str">
        <f t="shared" ref="B247" si="174">"'Dose': '"&amp;A247&amp;"',"</f>
        <v>'Dose': 'Pulse 150mg over 10 minutes   no pulse 300mg IVP, may repeat once after 3-5 minutes 150mg IVP, Post resuscitation maintainance 1mg/min for up to 6 hours',</v>
      </c>
    </row>
    <row r="248" spans="1:2" ht="18.75" x14ac:dyDescent="0.25">
      <c r="A248" s="2" t="s">
        <v>99</v>
      </c>
      <c r="B248" t="str">
        <f t="shared" ref="B248" si="175">"'Medication_per_volume': '"&amp;A248&amp;"'},"</f>
        <v>'Medication_per_volume': '150mg in 3ml    50mg/ml'},</v>
      </c>
    </row>
    <row r="249" spans="1:2" ht="18.75" x14ac:dyDescent="0.25">
      <c r="A249" s="1" t="s">
        <v>29</v>
      </c>
      <c r="B249" t="str">
        <f t="shared" ref="B249" si="176">"{'Medication': '"&amp;A249&amp;"',"</f>
        <v>{'Medication': 'SODIUM BICARBONATE',</v>
      </c>
    </row>
    <row r="250" spans="1:2" ht="18.75" x14ac:dyDescent="0.25">
      <c r="A250" s="2" t="s">
        <v>183</v>
      </c>
      <c r="B250" t="str">
        <f t="shared" ref="B250" si="177">"'Class': '"&amp;A250&amp;"',"</f>
        <v>'Class': 'Alkalinizing agent',</v>
      </c>
    </row>
    <row r="251" spans="1:2" ht="18.75" x14ac:dyDescent="0.25">
      <c r="A251" s="2" t="s">
        <v>313</v>
      </c>
      <c r="B251" t="str">
        <f t="shared" ref="B251" si="178">"'Indications': ['"&amp;A251&amp;"'],"</f>
        <v>'Indications': ['Suspected acidosis with late cardiac arrest management',' tricyclic overdose',' aspirin overdose',' phenobarbital overdose',' severe crush injuries',' known hyperkalemia'],</v>
      </c>
    </row>
    <row r="252" spans="1:2" ht="18.75" x14ac:dyDescent="0.25">
      <c r="A252" s="2" t="s">
        <v>184</v>
      </c>
      <c r="B252" t="str">
        <f t="shared" ref="B252" si="179">"'Contraindications': ['"&amp;A252&amp;"'],"</f>
        <v>'Contraindications': ['Alkalotic state'],</v>
      </c>
    </row>
    <row r="253" spans="1:2" ht="18.75" x14ac:dyDescent="0.25">
      <c r="A253" s="2" t="s">
        <v>185</v>
      </c>
      <c r="B253" t="str">
        <f t="shared" ref="B253" si="180">"'Packaging': ['"&amp;A253&amp;"'],"</f>
        <v>'Packaging': ['Prefilled syringe'],</v>
      </c>
    </row>
    <row r="254" spans="1:2" ht="18.75" x14ac:dyDescent="0.25">
      <c r="A254" s="2" t="s">
        <v>56</v>
      </c>
      <c r="B254" t="str">
        <f t="shared" ref="B254" si="181">"'Routes': ['"&amp;A254&amp;"'],"</f>
        <v>'Routes': ['IV/IO'],</v>
      </c>
    </row>
    <row r="255" spans="1:2" ht="18.75" x14ac:dyDescent="0.25">
      <c r="A255" s="2" t="s">
        <v>74</v>
      </c>
      <c r="B255" t="str">
        <f t="shared" ref="B255" si="182">"'Dose': '"&amp;A255&amp;"',"</f>
        <v>'Dose': '1mEq/Kg',</v>
      </c>
    </row>
    <row r="256" spans="1:2" ht="18.75" x14ac:dyDescent="0.25">
      <c r="A256" s="2" t="s">
        <v>100</v>
      </c>
      <c r="B256" t="str">
        <f t="shared" ref="B256" si="183">"'Medication_per_volume': '"&amp;A256&amp;"'},"</f>
        <v>'Medication_per_volume': '50mEq in 50ml  1mEq/ml'},</v>
      </c>
    </row>
    <row r="257" spans="1:2" ht="18.75" x14ac:dyDescent="0.25">
      <c r="A257" s="1" t="s">
        <v>30</v>
      </c>
      <c r="B257" t="str">
        <f t="shared" ref="B257" si="184">"{'Medication': '"&amp;A257&amp;"',"</f>
        <v>{'Medication': 'CALCIUM CHLORIDE',</v>
      </c>
    </row>
    <row r="258" spans="1:2" ht="18.75" x14ac:dyDescent="0.25">
      <c r="A258" s="2" t="s">
        <v>186</v>
      </c>
      <c r="B258" t="str">
        <f t="shared" ref="B258" si="185">"'Class': '"&amp;A258&amp;"',"</f>
        <v>'Class': 'Electrolyte',</v>
      </c>
    </row>
    <row r="259" spans="1:2" ht="18.75" x14ac:dyDescent="0.25">
      <c r="A259" s="2" t="s">
        <v>314</v>
      </c>
      <c r="B259" t="str">
        <f t="shared" ref="B259" si="186">"'Indications': ['"&amp;A259&amp;"'],"</f>
        <v>'Indications': ['Acute hyperkalemia',' acute hypocalcemia','calcium channel blocker overdose','antidote for magnesium sulfate Cardiac Arrest with dialysis patient'],</v>
      </c>
    </row>
    <row r="260" spans="1:2" ht="18.75" x14ac:dyDescent="0.25">
      <c r="A260" s="2" t="s">
        <v>315</v>
      </c>
      <c r="B260" t="str">
        <f t="shared" ref="B260" si="187">"'Contraindications': ['"&amp;A260&amp;"'],"</f>
        <v>'Contraindications': ['Patients receiving digitalis',' hypercalcemia'],</v>
      </c>
    </row>
    <row r="261" spans="1:2" ht="18.75" x14ac:dyDescent="0.25">
      <c r="A261" s="2" t="s">
        <v>187</v>
      </c>
      <c r="B261" t="str">
        <f t="shared" ref="B261" si="188">"'Packaging': ['"&amp;A261&amp;"'],"</f>
        <v>'Packaging': ['Prefilled syringes'],</v>
      </c>
    </row>
    <row r="262" spans="1:2" ht="18.75" x14ac:dyDescent="0.25">
      <c r="A262" s="2" t="s">
        <v>56</v>
      </c>
      <c r="B262" t="str">
        <f t="shared" ref="B262" si="189">"'Routes': ['"&amp;A262&amp;"'],"</f>
        <v>'Routes': ['IV/IO'],</v>
      </c>
    </row>
    <row r="263" spans="1:2" ht="18.75" x14ac:dyDescent="0.25">
      <c r="A263" s="2" t="s">
        <v>75</v>
      </c>
      <c r="B263" t="str">
        <f t="shared" ref="B263" si="190">"'Dose': '"&amp;A263&amp;"',"</f>
        <v>'Dose': '500mg – 1gram ',</v>
      </c>
    </row>
    <row r="264" spans="1:2" ht="18.75" x14ac:dyDescent="0.25">
      <c r="A264" s="2" t="s">
        <v>101</v>
      </c>
      <c r="B264" t="str">
        <f t="shared" ref="B264" si="191">"'Medication_per_volume': '"&amp;A264&amp;"'},"</f>
        <v>'Medication_per_volume': '1gram in 10ml   100mg/ml'},</v>
      </c>
    </row>
    <row r="265" spans="1:2" ht="18.75" x14ac:dyDescent="0.25">
      <c r="A265" s="1" t="s">
        <v>31</v>
      </c>
      <c r="B265" t="str">
        <f t="shared" ref="B265" si="192">"{'Medication': '"&amp;A265&amp;"',"</f>
        <v>{'Medication': 'NOREPINEPHRINE/LEVOPHED',</v>
      </c>
    </row>
    <row r="266" spans="1:2" ht="18.75" x14ac:dyDescent="0.25">
      <c r="A266" s="2" t="s">
        <v>316</v>
      </c>
      <c r="B266" t="str">
        <f t="shared" ref="B266" si="193">"'Class': '"&amp;A266&amp;"',"</f>
        <v>'Class': ' Sympathomimetic',' vasopressor',</v>
      </c>
    </row>
    <row r="267" spans="1:2" ht="18.75" x14ac:dyDescent="0.25">
      <c r="A267" s="2" t="s">
        <v>317</v>
      </c>
      <c r="B267" t="str">
        <f t="shared" ref="B267" si="194">"'Indications': ['"&amp;A267&amp;"'],"</f>
        <v>'Indications': [' Cardiogenic shock',' neurogenic shock',' hemodynamically significant hypotension refractory to other sympathomimetics'],</v>
      </c>
    </row>
    <row r="268" spans="1:2" ht="18.75" x14ac:dyDescent="0.25">
      <c r="A268" s="2" t="s">
        <v>188</v>
      </c>
      <c r="B268" t="str">
        <f t="shared" ref="B268" si="195">"'Contraindications': ['"&amp;A268&amp;"'],"</f>
        <v>'Contraindications': ['Hypotension due to hypovolemia'],</v>
      </c>
    </row>
    <row r="269" spans="1:2" ht="18.75" x14ac:dyDescent="0.25">
      <c r="A269" s="2" t="s">
        <v>189</v>
      </c>
      <c r="B269" t="str">
        <f t="shared" ref="B269" si="196">"'Packaging': ['"&amp;A269&amp;"'],"</f>
        <v>'Packaging': ['4mg vials  Mix in 250ml D5W for a 4mg in 250ml = 4000mcg in 250ml = 16mcg/ml'],</v>
      </c>
    </row>
    <row r="270" spans="1:2" ht="18.75" x14ac:dyDescent="0.25">
      <c r="A270" s="2" t="s">
        <v>57</v>
      </c>
      <c r="B270" t="str">
        <f t="shared" ref="B270" si="197">"'Routes': ['"&amp;A270&amp;"'],"</f>
        <v>'Routes': ['IV/IO drip'],</v>
      </c>
    </row>
    <row r="271" spans="1:2" ht="18.75" x14ac:dyDescent="0.25">
      <c r="A271" s="2" t="s">
        <v>318</v>
      </c>
      <c r="B271" t="str">
        <f t="shared" ref="B271" si="198">"'Dose': '"&amp;A271&amp;"',"</f>
        <v>'Dose': '2 – 20mcg/min IV',' titrated to effect  Start with 2mcg/min',</v>
      </c>
    </row>
    <row r="272" spans="1:2" ht="18.75" x14ac:dyDescent="0.25">
      <c r="A272" s="2" t="s">
        <v>102</v>
      </c>
      <c r="B272" t="str">
        <f t="shared" ref="B272" si="199">"'Medication_per_volume': '"&amp;A272&amp;"'},"</f>
        <v>'Medication_per_volume': '16mcg per ml'},</v>
      </c>
    </row>
    <row r="273" spans="1:2" ht="18.75" x14ac:dyDescent="0.25">
      <c r="A273" s="1" t="s">
        <v>319</v>
      </c>
      <c r="B273" t="str">
        <f t="shared" ref="B273" si="200">"{'Medication': '"&amp;A273&amp;"',"</f>
        <v>{'Medication': 'DEXTROSE (50%)D50','(25%)D25','(10%)D10',</v>
      </c>
    </row>
    <row r="274" spans="1:2" ht="18.75" x14ac:dyDescent="0.25">
      <c r="A274" s="2" t="s">
        <v>190</v>
      </c>
      <c r="B274" t="str">
        <f t="shared" ref="B274" si="201">"'Class': '"&amp;A274&amp;"',"</f>
        <v>'Class': 'Carbohydrate',</v>
      </c>
    </row>
    <row r="275" spans="1:2" ht="18.75" x14ac:dyDescent="0.25">
      <c r="A275" s="2" t="s">
        <v>191</v>
      </c>
      <c r="B275" t="str">
        <f t="shared" ref="B275" si="202">"'Indications': ['"&amp;A275&amp;"'],"</f>
        <v>'Indications': ['Hypoglycemia'],</v>
      </c>
    </row>
    <row r="276" spans="1:2" ht="18.75" x14ac:dyDescent="0.25">
      <c r="A276" s="2" t="s">
        <v>192</v>
      </c>
      <c r="B276" t="str">
        <f t="shared" ref="B276" si="203">"'Contraindications': ['"&amp;A276&amp;"'],"</f>
        <v>'Contraindications': ['None in the emergency setting'],</v>
      </c>
    </row>
    <row r="277" spans="1:2" ht="18.75" x14ac:dyDescent="0.25">
      <c r="A277" s="2" t="s">
        <v>193</v>
      </c>
      <c r="B277" t="str">
        <f t="shared" ref="B277" si="204">"'Packaging': ['"&amp;A277&amp;"'],"</f>
        <v>'Packaging': ['Prefilled syringes  Drips  May need to make a drip'],</v>
      </c>
    </row>
    <row r="278" spans="1:2" ht="18.75" x14ac:dyDescent="0.25">
      <c r="A278" s="2" t="s">
        <v>56</v>
      </c>
      <c r="B278" t="str">
        <f t="shared" ref="B278" si="205">"'Routes': ['"&amp;A278&amp;"'],"</f>
        <v>'Routes': ['IV/IO'],</v>
      </c>
    </row>
    <row r="279" spans="1:2" ht="18.75" x14ac:dyDescent="0.25">
      <c r="A279" s="2" t="s">
        <v>194</v>
      </c>
      <c r="B279" t="str">
        <f t="shared" ref="B279" si="206">"'Dose': '"&amp;A279&amp;"',"</f>
        <v>'Dose': '125 to 25gm',</v>
      </c>
    </row>
    <row r="280" spans="1:2" ht="18.75" x14ac:dyDescent="0.25">
      <c r="A280" s="2" t="s">
        <v>356</v>
      </c>
      <c r="B280" t="str">
        <f>"'Medication_per_volume': '"&amp;A280&amp;"'},"</f>
        <v>'Medication_per_volume': 'D50 25gm in 50ml','D25 25gm in 100ml','D10 25gm in 250ml'},</v>
      </c>
    </row>
    <row r="281" spans="1:2" ht="18.75" x14ac:dyDescent="0.25">
      <c r="A281" s="1" t="s">
        <v>32</v>
      </c>
      <c r="B281" t="str">
        <f t="shared" ref="B281" si="207">"{'Medication': '"&amp;A281&amp;"',"</f>
        <v>{'Medication': 'ORAL GLUCOSE',</v>
      </c>
    </row>
    <row r="282" spans="1:2" ht="18.75" x14ac:dyDescent="0.25">
      <c r="A282" s="2" t="s">
        <v>190</v>
      </c>
      <c r="B282" t="str">
        <f t="shared" ref="B282" si="208">"'Class': '"&amp;A282&amp;"',"</f>
        <v>'Class': 'Carbohydrate',</v>
      </c>
    </row>
    <row r="283" spans="1:2" ht="18.75" x14ac:dyDescent="0.25">
      <c r="A283" s="2" t="s">
        <v>195</v>
      </c>
      <c r="B283" t="str">
        <f t="shared" ref="B283" si="209">"'Indications': ['"&amp;A283&amp;"'],"</f>
        <v>'Indications': ['Conscious hypoglycemic patient'],</v>
      </c>
    </row>
    <row r="284" spans="1:2" ht="18.75" x14ac:dyDescent="0.25">
      <c r="A284" s="2" t="s">
        <v>320</v>
      </c>
      <c r="B284" t="str">
        <f t="shared" ref="B284" si="210">"'Contraindications': ['"&amp;A284&amp;"'],"</f>
        <v>'Contraindications': ['Unconscious',' inability to swallow or control airway'],</v>
      </c>
    </row>
    <row r="285" spans="1:2" ht="18.75" x14ac:dyDescent="0.25">
      <c r="A285" s="2" t="s">
        <v>196</v>
      </c>
      <c r="B285" t="str">
        <f t="shared" ref="B285" si="211">"'Packaging': ['"&amp;A285&amp;"'],"</f>
        <v>'Packaging': ['Preloaded oral tube'],</v>
      </c>
    </row>
    <row r="286" spans="1:2" ht="18.75" x14ac:dyDescent="0.25">
      <c r="A286" s="2" t="s">
        <v>60</v>
      </c>
      <c r="B286" t="str">
        <f t="shared" ref="B286" si="212">"'Routes': ['"&amp;A286&amp;"'],"</f>
        <v>'Routes': ['Oral'],</v>
      </c>
    </row>
    <row r="287" spans="1:2" ht="18.75" x14ac:dyDescent="0.25">
      <c r="A287" s="2" t="s">
        <v>76</v>
      </c>
      <c r="B287" t="str">
        <f t="shared" ref="B287" si="213">"'Dose': '"&amp;A287&amp;"',"</f>
        <v>'Dose': '15grams',</v>
      </c>
    </row>
    <row r="288" spans="1:2" ht="18.75" x14ac:dyDescent="0.25">
      <c r="A288" s="2" t="s">
        <v>197</v>
      </c>
      <c r="B288" t="str">
        <f>"'Medication_per_volume': '"&amp;A288&amp;"'},"</f>
        <v>'Medication_per_volume': '15grams per tube'},</v>
      </c>
    </row>
    <row r="289" spans="1:2" ht="18.75" x14ac:dyDescent="0.25">
      <c r="A289" s="1" t="s">
        <v>33</v>
      </c>
      <c r="B289" t="str">
        <f t="shared" ref="B289" si="214">"{'Medication': '"&amp;A289&amp;"',"</f>
        <v>{'Medication': 'GLUCAGON',</v>
      </c>
    </row>
    <row r="290" spans="1:2" ht="18.75" x14ac:dyDescent="0.25">
      <c r="A290" s="2" t="s">
        <v>198</v>
      </c>
      <c r="B290" t="str">
        <f t="shared" ref="B290" si="215">"'Class': '"&amp;A290&amp;"',"</f>
        <v>'Class': 'Hormone',</v>
      </c>
    </row>
    <row r="291" spans="1:2" ht="18.75" x14ac:dyDescent="0.25">
      <c r="A291" s="2" t="s">
        <v>321</v>
      </c>
      <c r="B291" t="str">
        <f t="shared" ref="B291" si="216">"'Indications': ['"&amp;A291&amp;"'],"</f>
        <v>'Indications': ['Hypoglycemia',' beta-blocker overdose'],</v>
      </c>
    </row>
    <row r="292" spans="1:2" ht="18.75" x14ac:dyDescent="0.25">
      <c r="A292" s="2" t="s">
        <v>127</v>
      </c>
      <c r="B292" t="str">
        <f t="shared" ref="B292" si="217">"'Contraindications': ['"&amp;A292&amp;"'],"</f>
        <v>'Contraindications': ['Hypersensitivity'],</v>
      </c>
    </row>
    <row r="293" spans="1:2" ht="18.75" x14ac:dyDescent="0.25">
      <c r="A293" s="2" t="s">
        <v>199</v>
      </c>
      <c r="B293" t="str">
        <f t="shared" ref="B293" si="218">"'Packaging': ['"&amp;A293&amp;"'],"</f>
        <v>'Packaging': ['Powder with sterile water reconstitution solution'],</v>
      </c>
    </row>
    <row r="294" spans="1:2" ht="18.75" x14ac:dyDescent="0.25">
      <c r="A294" s="2" t="s">
        <v>62</v>
      </c>
      <c r="B294" t="str">
        <f t="shared" ref="B294" si="219">"'Routes': ['"&amp;A294&amp;"'],"</f>
        <v>'Routes': ['IM'],</v>
      </c>
    </row>
    <row r="295" spans="1:2" ht="18.75" x14ac:dyDescent="0.25">
      <c r="A295" s="2" t="s">
        <v>77</v>
      </c>
      <c r="B295" t="str">
        <f t="shared" ref="B295" si="220">"'Dose': '"&amp;A295&amp;"',"</f>
        <v>'Dose': '1 unit',</v>
      </c>
    </row>
    <row r="296" spans="1:2" ht="18.75" x14ac:dyDescent="0.25">
      <c r="A296" s="2" t="s">
        <v>103</v>
      </c>
      <c r="B296" t="str">
        <f>"'Medication_per_volume': '"&amp;A296&amp;"'},"</f>
        <v>'Medication_per_volume': '1 unit in 1ml'},</v>
      </c>
    </row>
    <row r="297" spans="1:2" ht="18.75" x14ac:dyDescent="0.25">
      <c r="A297" s="1" t="s">
        <v>34</v>
      </c>
      <c r="B297" t="str">
        <f t="shared" ref="B297" si="221">"{'Medication': '"&amp;A297&amp;"',"</f>
        <v>{'Medication': 'DIPHENHYDRAMINE/BENADRYL',</v>
      </c>
    </row>
    <row r="298" spans="1:2" ht="18.75" x14ac:dyDescent="0.25">
      <c r="A298" s="2" t="s">
        <v>200</v>
      </c>
      <c r="B298" t="str">
        <f t="shared" ref="B298" si="222">"'Class': '"&amp;A298&amp;"',"</f>
        <v>'Class': 'Antihistamine',</v>
      </c>
    </row>
    <row r="299" spans="1:2" ht="18.75" x14ac:dyDescent="0.25">
      <c r="A299" s="2" t="s">
        <v>322</v>
      </c>
      <c r="B299" t="str">
        <f t="shared" ref="B299" si="223">"'Indications': ['"&amp;A299&amp;"'],"</f>
        <v>'Indications': ['Anaphylaxis',' allergic reactions',' dystonic reaction due to phenothiazines (extrapyramital reaction)',' nausea with vomiting'],</v>
      </c>
    </row>
    <row r="300" spans="1:2" ht="18.75" x14ac:dyDescent="0.25">
      <c r="A300" s="2" t="s">
        <v>323</v>
      </c>
      <c r="B300" t="str">
        <f t="shared" ref="B300" si="224">"'Contraindications': ['"&amp;A300&amp;"'],"</f>
        <v>'Contraindications': ['Asthma',' known hypersensitivity'],</v>
      </c>
    </row>
    <row r="301" spans="1:2" ht="18.75" x14ac:dyDescent="0.25">
      <c r="A301" s="2" t="s">
        <v>324</v>
      </c>
      <c r="B301" t="str">
        <f t="shared" ref="B301" si="225">"'Packaging': ['"&amp;A301&amp;"'],"</f>
        <v>'Packaging': ['OTC',' vials'],</v>
      </c>
    </row>
    <row r="302" spans="1:2" ht="18.75" x14ac:dyDescent="0.25">
      <c r="A302" s="2" t="s">
        <v>325</v>
      </c>
      <c r="B302" t="str">
        <f t="shared" ref="B302" si="226">"'Routes': ['"&amp;A302&amp;"'],"</f>
        <v>'Routes': ['Slow IV push',' IM'],</v>
      </c>
    </row>
    <row r="303" spans="1:2" ht="18.75" x14ac:dyDescent="0.25">
      <c r="A303" s="2" t="s">
        <v>78</v>
      </c>
      <c r="B303" t="str">
        <f t="shared" ref="B303" si="227">"'Dose': '"&amp;A303&amp;"',"</f>
        <v>'Dose': '25 – 50mg',</v>
      </c>
    </row>
    <row r="304" spans="1:2" ht="18.75" x14ac:dyDescent="0.25">
      <c r="A304" s="2" t="s">
        <v>104</v>
      </c>
      <c r="B304" t="str">
        <f>"'Medication_per_volume': '"&amp;A304&amp;"'},"</f>
        <v>'Medication_per_volume': '50mg in 1ml'},</v>
      </c>
    </row>
    <row r="305" spans="1:2" ht="18.75" x14ac:dyDescent="0.25">
      <c r="A305" s="1" t="s">
        <v>35</v>
      </c>
      <c r="B305" t="str">
        <f t="shared" ref="B305" si="228">"{'Medication': '"&amp;A305&amp;"',"</f>
        <v>{'Medication': 'NARCAN/NALOXONE',</v>
      </c>
    </row>
    <row r="306" spans="1:2" ht="18.75" x14ac:dyDescent="0.25">
      <c r="A306" s="2" t="s">
        <v>201</v>
      </c>
      <c r="B306" t="str">
        <f t="shared" ref="B306" si="229">"'Class': '"&amp;A306&amp;"',"</f>
        <v>'Class': 'Narcotic antagonist',</v>
      </c>
    </row>
    <row r="307" spans="1:2" ht="18.75" x14ac:dyDescent="0.25">
      <c r="A307" s="2" t="s">
        <v>326</v>
      </c>
      <c r="B307" t="str">
        <f t="shared" ref="B307" si="230">"'Indications': ['"&amp;A307&amp;"'],"</f>
        <v>'Indications': ['Known narcotic overdose',' ALOC with hypoventilation'],</v>
      </c>
    </row>
    <row r="308" spans="1:2" ht="18.75" x14ac:dyDescent="0.25">
      <c r="A308" s="2" t="s">
        <v>127</v>
      </c>
      <c r="B308" t="str">
        <f t="shared" ref="B308" si="231">"'Contraindications': ['"&amp;A308&amp;"'],"</f>
        <v>'Contraindications': ['Hypersensitivity'],</v>
      </c>
    </row>
    <row r="309" spans="1:2" ht="18.75" x14ac:dyDescent="0.25">
      <c r="A309" s="2" t="s">
        <v>327</v>
      </c>
      <c r="B309" t="str">
        <f t="shared" ref="B309" si="232">"'Packaging': ['"&amp;A309&amp;"'],"</f>
        <v>'Packaging': ['Prefilled syringes',' vials',' ampules'],</v>
      </c>
    </row>
    <row r="310" spans="1:2" ht="18.75" x14ac:dyDescent="0.25">
      <c r="A310" s="2" t="s">
        <v>328</v>
      </c>
      <c r="B310" t="str">
        <f t="shared" ref="B310" si="233">"'Routes': ['"&amp;A310&amp;"'],"</f>
        <v>'Routes': ['IV/IO',' IM',' IN',' ET'],</v>
      </c>
    </row>
    <row r="311" spans="1:2" ht="18.75" x14ac:dyDescent="0.25">
      <c r="A311" s="2" t="s">
        <v>202</v>
      </c>
      <c r="B311" t="str">
        <f t="shared" ref="B311" si="234">"'Dose': '"&amp;A311&amp;"',"</f>
        <v>'Dose': '04mg to 2mg   ET dose 4mg',</v>
      </c>
    </row>
    <row r="312" spans="1:2" ht="18.75" x14ac:dyDescent="0.25">
      <c r="A312" s="2" t="s">
        <v>203</v>
      </c>
      <c r="B312" t="str">
        <f>"'Medication_per_volume': '"&amp;A312&amp;"'},"</f>
        <v>'Medication_per_volume': '1mg/ml or 04mg/ml dependent on packaging'},</v>
      </c>
    </row>
    <row r="313" spans="1:2" ht="18.75" x14ac:dyDescent="0.25">
      <c r="A313" s="1" t="s">
        <v>114</v>
      </c>
      <c r="B313" t="str">
        <f t="shared" ref="B313" si="235">"{'Medication': '"&amp;A313&amp;"',"</f>
        <v>{'Medication': 'ACTIVATED CHARCOAL',</v>
      </c>
    </row>
    <row r="314" spans="1:2" ht="18.75" x14ac:dyDescent="0.25">
      <c r="A314" s="2" t="s">
        <v>204</v>
      </c>
      <c r="B314" t="str">
        <f t="shared" ref="B314" si="236">"'Class': '"&amp;A314&amp;"',"</f>
        <v>'Class': 'Adsorbent',</v>
      </c>
    </row>
    <row r="315" spans="1:2" ht="18.75" x14ac:dyDescent="0.25">
      <c r="A315" s="2" t="s">
        <v>205</v>
      </c>
      <c r="B315" t="str">
        <f t="shared" ref="B315" si="237">"'Indications': ['"&amp;A315&amp;"'],"</f>
        <v>'Indications': ['Poisoning'],</v>
      </c>
    </row>
    <row r="316" spans="1:2" ht="18.75" x14ac:dyDescent="0.25">
      <c r="A316" s="2" t="s">
        <v>206</v>
      </c>
      <c r="B316" t="str">
        <f t="shared" ref="B316" si="238">"'Contraindications': ['"&amp;A316&amp;"'],"</f>
        <v>'Contraindications': ['None in severe poisoning – caution with airway and aspiration'],</v>
      </c>
    </row>
    <row r="317" spans="1:2" ht="18.75" x14ac:dyDescent="0.25">
      <c r="A317" s="2" t="s">
        <v>207</v>
      </c>
      <c r="B317" t="str">
        <f t="shared" ref="B317" si="239">"'Packaging': ['"&amp;A317&amp;"'],"</f>
        <v>'Packaging': ['Large bottle with or without Sorbital'],</v>
      </c>
    </row>
    <row r="318" spans="1:2" ht="18.75" x14ac:dyDescent="0.25">
      <c r="A318" s="2" t="s">
        <v>329</v>
      </c>
      <c r="B318" t="str">
        <f t="shared" ref="B318" si="240">"'Routes': ['"&amp;A318&amp;"'],"</f>
        <v>'Routes': ['PO',' NG or OG tube'],</v>
      </c>
    </row>
    <row r="319" spans="1:2" ht="18.75" x14ac:dyDescent="0.25">
      <c r="A319" s="2" t="s">
        <v>208</v>
      </c>
      <c r="B319" t="str">
        <f t="shared" ref="B319" si="241">"'Dose': '"&amp;A319&amp;"',"</f>
        <v>'Dose': '1g/kg – commonly in a 50g mixture',</v>
      </c>
    </row>
    <row r="320" spans="1:2" ht="18.75" x14ac:dyDescent="0.25">
      <c r="A320" s="2" t="s">
        <v>105</v>
      </c>
      <c r="B320" t="str">
        <f>"'Medication_per_volume': '"&amp;A320&amp;"'},"</f>
        <v>'Medication_per_volume': '50grams in 240ml '},</v>
      </c>
    </row>
    <row r="321" spans="1:2" ht="18.75" x14ac:dyDescent="0.25">
      <c r="A321" s="1" t="s">
        <v>36</v>
      </c>
      <c r="B321" t="str">
        <f t="shared" ref="B321" si="242">"{'Medication': '"&amp;A321&amp;"',"</f>
        <v>{'Medication': 'LORAZEPAM/ATIVAN',</v>
      </c>
    </row>
    <row r="322" spans="1:2" ht="18.75" x14ac:dyDescent="0.25">
      <c r="A322" s="2" t="s">
        <v>139</v>
      </c>
      <c r="B322" t="str">
        <f t="shared" ref="B322" si="243">"'Class': '"&amp;A322&amp;"',"</f>
        <v>'Class': 'Tranquilizer (benzodiazepine)',</v>
      </c>
    </row>
    <row r="323" spans="1:2" ht="18.75" x14ac:dyDescent="0.25">
      <c r="A323" s="2" t="s">
        <v>330</v>
      </c>
      <c r="B323" t="str">
        <f t="shared" ref="B323" si="244">"'Indications': ['"&amp;A323&amp;"'],"</f>
        <v>'Indications': ['Seizures',' status seizures',' premedication before cardioversion',' acute anxiety'],</v>
      </c>
    </row>
    <row r="324" spans="1:2" ht="18.75" x14ac:dyDescent="0.25">
      <c r="A324" s="2" t="s">
        <v>209</v>
      </c>
      <c r="B324" t="str">
        <f t="shared" ref="B324" si="245">"'Contraindications': ['"&amp;A324&amp;"'],"</f>
        <v>'Contraindications': ['Hypersensitivity  '],</v>
      </c>
    </row>
    <row r="325" spans="1:2" ht="18.75" x14ac:dyDescent="0.25">
      <c r="A325" s="2" t="s">
        <v>331</v>
      </c>
      <c r="B325" t="str">
        <f t="shared" ref="B325" si="246">"'Packaging': ['"&amp;A325&amp;"'],"</f>
        <v>'Packaging': [' Vials',' carpuject/bristojet and ampules'],</v>
      </c>
    </row>
    <row r="326" spans="1:2" ht="18.75" x14ac:dyDescent="0.25">
      <c r="A326" s="2" t="s">
        <v>332</v>
      </c>
      <c r="B326" t="str">
        <f t="shared" ref="B326" si="247">"'Routes': ['"&amp;A326&amp;"'],"</f>
        <v>'Routes': ['IV/IO',' IM and rectal'],</v>
      </c>
    </row>
    <row r="327" spans="1:2" ht="18.75" x14ac:dyDescent="0.25">
      <c r="A327" s="2" t="s">
        <v>210</v>
      </c>
      <c r="B327" t="str">
        <f t="shared" ref="B327" si="248">"'Dose': '"&amp;A327&amp;"',"</f>
        <v>'Dose': '05mg – 20mg ',</v>
      </c>
    </row>
    <row r="328" spans="1:2" ht="18.75" x14ac:dyDescent="0.25">
      <c r="A328" s="2" t="s">
        <v>211</v>
      </c>
      <c r="B328" t="str">
        <f>"'Medication_per_volume': '"&amp;A328&amp;"'},"</f>
        <v>'Medication_per_volume': '2mg/ml in 1ml vials '},</v>
      </c>
    </row>
    <row r="329" spans="1:2" ht="18.75" x14ac:dyDescent="0.25">
      <c r="A329" s="1" t="s">
        <v>115</v>
      </c>
      <c r="B329" t="str">
        <f t="shared" ref="B329" si="249">"{'Medication': '"&amp;A329&amp;"',"</f>
        <v>{'Medication': 'HALDOL/HALOPERIDOL',</v>
      </c>
    </row>
    <row r="330" spans="1:2" ht="18.75" x14ac:dyDescent="0.25">
      <c r="A330" s="2" t="s">
        <v>50</v>
      </c>
      <c r="B330" t="str">
        <f t="shared" ref="B330" si="250">"'Class': '"&amp;A330&amp;"',"</f>
        <v>'Class': 'Major tranquilizer',</v>
      </c>
    </row>
    <row r="331" spans="1:2" ht="18.75" x14ac:dyDescent="0.25">
      <c r="A331" s="2" t="s">
        <v>54</v>
      </c>
      <c r="B331" t="str">
        <f t="shared" ref="B331" si="251">"'Indications': ['"&amp;A331&amp;"'],"</f>
        <v>'Indications': ['Acute psychotic episodes'],</v>
      </c>
    </row>
    <row r="332" spans="1:2" ht="18.75" x14ac:dyDescent="0.25">
      <c r="A332" s="2" t="s">
        <v>212</v>
      </c>
      <c r="B332" t="str">
        <f t="shared" ref="B332" si="252">"'Contraindications': ['"&amp;A332&amp;"'],"</f>
        <v>'Contraindications': ['Not to be used in the presence of other sedatives'],</v>
      </c>
    </row>
    <row r="333" spans="1:2" ht="18.75" x14ac:dyDescent="0.25">
      <c r="A333" s="2" t="s">
        <v>64</v>
      </c>
      <c r="B333" t="str">
        <f t="shared" ref="B333" si="253">"'Packaging': ['"&amp;A333&amp;"'],"</f>
        <v>'Packaging': ['vials'],</v>
      </c>
    </row>
    <row r="334" spans="1:2" ht="18.75" x14ac:dyDescent="0.25">
      <c r="A334" s="2" t="s">
        <v>62</v>
      </c>
      <c r="B334" t="str">
        <f t="shared" ref="B334" si="254">"'Routes': ['"&amp;A334&amp;"'],"</f>
        <v>'Routes': ['IM'],</v>
      </c>
    </row>
    <row r="335" spans="1:2" ht="18.75" x14ac:dyDescent="0.25">
      <c r="A335" s="2" t="s">
        <v>79</v>
      </c>
      <c r="B335" t="str">
        <f t="shared" ref="B335" si="255">"'Dose': '"&amp;A335&amp;"',"</f>
        <v>'Dose': '2-5mg',</v>
      </c>
    </row>
    <row r="336" spans="1:2" ht="18.75" x14ac:dyDescent="0.25">
      <c r="A336" s="2" t="s">
        <v>106</v>
      </c>
      <c r="B336" t="str">
        <f>"'Medication_per_volume': '"&amp;A336&amp;"'},"</f>
        <v>'Medication_per_volume': '5mg/ml'},</v>
      </c>
    </row>
    <row r="337" spans="1:2" ht="18.75" x14ac:dyDescent="0.25">
      <c r="A337" s="1" t="s">
        <v>37</v>
      </c>
      <c r="B337" t="str">
        <f t="shared" ref="B337" si="256">"{'Medication': '"&amp;A337&amp;"',"</f>
        <v>{'Medication': 'OXYTOCIN/PITOCIN',</v>
      </c>
    </row>
    <row r="338" spans="1:2" ht="18.75" x14ac:dyDescent="0.25">
      <c r="A338" s="2" t="s">
        <v>198</v>
      </c>
      <c r="B338" t="str">
        <f t="shared" ref="B338" si="257">"'Class': '"&amp;A338&amp;"',"</f>
        <v>'Class': 'Hormone',</v>
      </c>
    </row>
    <row r="339" spans="1:2" ht="18.75" x14ac:dyDescent="0.25">
      <c r="A339" s="2" t="s">
        <v>333</v>
      </c>
      <c r="B339" t="str">
        <f t="shared" ref="B339" si="258">"'Indications': ['"&amp;A339&amp;"'],"</f>
        <v>'Indications': ['Uterine contractions',' postpartum vaginal bleeding'],</v>
      </c>
    </row>
    <row r="340" spans="1:2" ht="18.75" x14ac:dyDescent="0.25">
      <c r="A340" s="2" t="s">
        <v>334</v>
      </c>
      <c r="B340" t="str">
        <f t="shared" ref="B340" si="259">"'Contraindications': ['"&amp;A340&amp;"'],"</f>
        <v>'Contraindications': ['Any condition other than postpartum bleeding',' confirm baby/babies and placenta are delivered'],</v>
      </c>
    </row>
    <row r="341" spans="1:2" ht="18.75" x14ac:dyDescent="0.25">
      <c r="A341" s="2" t="s">
        <v>213</v>
      </c>
      <c r="B341" t="str">
        <f t="shared" ref="B341" si="260">"'Packaging': ['"&amp;A341&amp;"'],"</f>
        <v>'Packaging': ['10 unit vials'],</v>
      </c>
    </row>
    <row r="342" spans="1:2" ht="18.75" x14ac:dyDescent="0.25">
      <c r="A342" s="2" t="s">
        <v>335</v>
      </c>
      <c r="B342" t="str">
        <f t="shared" ref="B342" si="261">"'Routes': ['"&amp;A342&amp;"'],"</f>
        <v>'Routes': ['IM',' IV mixed in saline for infusion'],</v>
      </c>
    </row>
    <row r="343" spans="1:2" ht="18.75" x14ac:dyDescent="0.25">
      <c r="A343" s="2" t="s">
        <v>336</v>
      </c>
      <c r="B343" t="str">
        <f t="shared" ref="B343" si="262">"'Dose': '"&amp;A343&amp;"',"</f>
        <v>'Dose': 'IM 3-10units',' IV 10 – 20 units in 1000ml NS titrated to effect',</v>
      </c>
    </row>
    <row r="344" spans="1:2" ht="18.75" x14ac:dyDescent="0.25">
      <c r="A344" s="2" t="s">
        <v>107</v>
      </c>
      <c r="B344" t="str">
        <f>"'Medication_per_volume': '"&amp;A344&amp;"'},"</f>
        <v>'Medication_per_volume': '10units/1ml'},</v>
      </c>
    </row>
    <row r="345" spans="1:2" ht="18.75" x14ac:dyDescent="0.25">
      <c r="A345" s="1" t="s">
        <v>38</v>
      </c>
      <c r="B345" t="str">
        <f t="shared" ref="B345" si="263">"{'Medication': '"&amp;A345&amp;"',"</f>
        <v>{'Medication': 'ORAL LIQUID TYLENOL',</v>
      </c>
    </row>
    <row r="346" spans="1:2" ht="18.75" x14ac:dyDescent="0.25">
      <c r="A346" s="2" t="s">
        <v>51</v>
      </c>
      <c r="B346" t="str">
        <f t="shared" ref="B346" si="264">"'Class': '"&amp;A346&amp;"',"</f>
        <v>'Class': 'Analgesic/Antipyretic',</v>
      </c>
    </row>
    <row r="347" spans="1:2" ht="18.75" x14ac:dyDescent="0.25">
      <c r="A347" s="2" t="s">
        <v>214</v>
      </c>
      <c r="B347" t="str">
        <f t="shared" ref="B347" si="265">"'Indications': ['"&amp;A347&amp;"'],"</f>
        <v>'Indications': ['For fevers &gt; 1002 to prevent increase of fever  Post febrile seizure in patient is alert enough  Minor pain relief'],</v>
      </c>
    </row>
    <row r="348" spans="1:2" ht="18.75" x14ac:dyDescent="0.25">
      <c r="A348" s="2" t="s">
        <v>337</v>
      </c>
      <c r="B348" t="str">
        <f t="shared" ref="B348" si="266">"'Contraindications': ['"&amp;A348&amp;"'],"</f>
        <v>'Contraindications': ['Altered mental status',' aspiration risk',' hepatic or liver disease'],</v>
      </c>
    </row>
    <row r="349" spans="1:2" ht="18.75" x14ac:dyDescent="0.25">
      <c r="A349" s="2" t="s">
        <v>338</v>
      </c>
      <c r="B349" t="str">
        <f t="shared" ref="B349" si="267">"'Packaging': ['"&amp;A349&amp;"'],"</f>
        <v>'Packaging': ['Oral suspention',' bottles '],</v>
      </c>
    </row>
    <row r="350" spans="1:2" ht="18.75" x14ac:dyDescent="0.25">
      <c r="A350" s="2" t="s">
        <v>339</v>
      </c>
      <c r="B350" t="str">
        <f t="shared" ref="B350" si="268">"'Routes': ['"&amp;A350&amp;"'],"</f>
        <v>'Routes': ['Oral',' use a disposable syringe (without needle) to inject medication into pediatrics cheek  '],</v>
      </c>
    </row>
    <row r="351" spans="1:2" ht="18.75" x14ac:dyDescent="0.25">
      <c r="A351" s="2" t="s">
        <v>116</v>
      </c>
      <c r="B351" t="str">
        <f t="shared" ref="B351" si="269">"'Dose': '"&amp;A351&amp;"',"</f>
        <v>'Dose': '15mg/kg  Not to exceed one time dose of 650mg ',</v>
      </c>
    </row>
    <row r="352" spans="1:2" ht="18.75" x14ac:dyDescent="0.25">
      <c r="A352" s="2" t="s">
        <v>165</v>
      </c>
      <c r="B352" t="str">
        <f>"'Medication_per_volume': '"&amp;A352&amp;"'},"</f>
        <v>'Medication_per_volume': 'Varies by brand'},</v>
      </c>
    </row>
    <row r="353" spans="1:2" ht="18.75" x14ac:dyDescent="0.25">
      <c r="A353" s="1" t="s">
        <v>39</v>
      </c>
      <c r="B353" t="str">
        <f t="shared" ref="B353" si="270">"{'Medication': '"&amp;A353&amp;"',"</f>
        <v>{'Medication': 'POTASSIUM CHLORIDE (KCl)',</v>
      </c>
    </row>
    <row r="354" spans="1:2" ht="18.75" x14ac:dyDescent="0.25">
      <c r="A354" s="2" t="s">
        <v>186</v>
      </c>
      <c r="B354" t="str">
        <f t="shared" ref="B354" si="271">"'Class': '"&amp;A354&amp;"',"</f>
        <v>'Class': 'Electrolyte',</v>
      </c>
    </row>
    <row r="355" spans="1:2" ht="18.75" x14ac:dyDescent="0.25">
      <c r="A355" s="2" t="s">
        <v>215</v>
      </c>
      <c r="B355" t="str">
        <f t="shared" ref="B355" si="272">"'Indications': ['"&amp;A355&amp;"'],"</f>
        <v>'Indications': ['Treatment of potassium deficiency during an interfacility transfer'],</v>
      </c>
    </row>
    <row r="356" spans="1:2" ht="18.75" x14ac:dyDescent="0.25">
      <c r="A356" s="2" t="s">
        <v>340</v>
      </c>
      <c r="B356" t="str">
        <f t="shared" ref="B356" si="273">"'Contraindications': ['"&amp;A356&amp;"'],"</f>
        <v>'Contraindications': ['Renal failure',' hyperkalemia'],</v>
      </c>
    </row>
    <row r="357" spans="1:2" ht="18.75" x14ac:dyDescent="0.25">
      <c r="A357" s="2" t="s">
        <v>216</v>
      </c>
      <c r="B357" t="str">
        <f t="shared" ref="B357" si="274">"'Packaging': ['"&amp;A357&amp;"'],"</f>
        <v>'Packaging': ['Maximum of 20mEq/l of IV solution'],</v>
      </c>
    </row>
    <row r="358" spans="1:2" ht="18.75" x14ac:dyDescent="0.25">
      <c r="A358" s="2" t="s">
        <v>217</v>
      </c>
      <c r="B358" t="str">
        <f t="shared" ref="B358" si="275">"'Routes': ['"&amp;A358&amp;"'],"</f>
        <v>'Routes': ['IV infusion'],</v>
      </c>
    </row>
    <row r="359" spans="1:2" ht="18.75" x14ac:dyDescent="0.25">
      <c r="A359" s="2" t="s">
        <v>218</v>
      </c>
      <c r="B359" t="str">
        <f t="shared" ref="B359" si="276">"'Dose': '"&amp;A359&amp;"',"</f>
        <v>'Dose': 'Rate not to exceed 10mEq/hour',</v>
      </c>
    </row>
    <row r="360" spans="1:2" ht="18.75" x14ac:dyDescent="0.25">
      <c r="A360" s="2" t="s">
        <v>219</v>
      </c>
      <c r="B360" t="str">
        <f>"'Medication_per_volume': '"&amp;A360&amp;"'},"</f>
        <v>'Medication_per_volume': 'Dose and fluid dependent'},</v>
      </c>
    </row>
    <row r="361" spans="1:2" ht="18.75" x14ac:dyDescent="0.25">
      <c r="A361" s="1" t="s">
        <v>40</v>
      </c>
      <c r="B361" t="str">
        <f t="shared" ref="B361" si="277">"{'Medication': '"&amp;A361&amp;"',"</f>
        <v>{'Medication': 'NITROGLYCERIN INFUSION',</v>
      </c>
    </row>
    <row r="362" spans="1:2" ht="18.75" x14ac:dyDescent="0.25">
      <c r="A362" s="2" t="s">
        <v>341</v>
      </c>
      <c r="B362" t="str">
        <f t="shared" ref="B362" si="278">"'Class': '"&amp;A362&amp;"',"</f>
        <v>'Class': 'Antianginal',' vasodilator',' smooth muscle relaxant',</v>
      </c>
    </row>
    <row r="363" spans="1:2" ht="18.75" x14ac:dyDescent="0.25">
      <c r="A363" s="2" t="s">
        <v>342</v>
      </c>
      <c r="B363" t="str">
        <f t="shared" ref="B363" si="279">"'Indications': ['"&amp;A363&amp;"'],"</f>
        <v>'Indications': ['Angina pectoris',' chest pains',' myocardial infarction'],</v>
      </c>
    </row>
    <row r="364" spans="1:2" ht="18.75" x14ac:dyDescent="0.25">
      <c r="A364" s="2" t="s">
        <v>343</v>
      </c>
      <c r="B364" t="str">
        <f t="shared" ref="B364" si="280">"'Contraindications': ['"&amp;A364&amp;"'],"</f>
        <v>'Contraindications': ['Hypersensitivity',' hypotension'],</v>
      </c>
    </row>
    <row r="365" spans="1:2" ht="18.75" x14ac:dyDescent="0.25">
      <c r="A365" s="2" t="s">
        <v>220</v>
      </c>
      <c r="B365" t="str">
        <f t="shared" ref="B365" si="281">"'Packaging': ['"&amp;A365&amp;"'],"</f>
        <v>'Packaging': ['Glass bottle 50mg/250ml'],</v>
      </c>
    </row>
    <row r="366" spans="1:2" ht="18.75" x14ac:dyDescent="0.25">
      <c r="A366" s="2" t="s">
        <v>221</v>
      </c>
      <c r="B366" t="str">
        <f t="shared" ref="B366" si="282">"'Routes': ['"&amp;A366&amp;"'],"</f>
        <v>'Routes': ['IV/IO infusion'],</v>
      </c>
    </row>
    <row r="367" spans="1:2" ht="18.75" x14ac:dyDescent="0.25">
      <c r="A367" s="2" t="s">
        <v>222</v>
      </c>
      <c r="B367" t="str">
        <f t="shared" ref="B367" si="283">"'Dose': '"&amp;A367&amp;"',"</f>
        <v>'Dose': '10 mcg/min may increase by 5mcg every 3-5 minutes watching for hypotension  Not to exceed 100mcg/min',</v>
      </c>
    </row>
    <row r="368" spans="1:2" ht="18.75" x14ac:dyDescent="0.25">
      <c r="A368" s="2" t="s">
        <v>117</v>
      </c>
      <c r="B368" t="str">
        <f>"'Medication_per_volume': '"&amp;A368&amp;"'},"</f>
        <v>'Medication_per_volume': '50mg/250ml = 50000mcg/250ml = 200mcg/ml'},</v>
      </c>
    </row>
    <row r="369" spans="1:2" ht="18.75" x14ac:dyDescent="0.25">
      <c r="A369" s="1" t="s">
        <v>41</v>
      </c>
      <c r="B369" t="str">
        <f t="shared" ref="B369" si="284">"{'Medication': '"&amp;A369&amp;"',"</f>
        <v>{'Medication': 'HEPARIN INFUSION',</v>
      </c>
    </row>
    <row r="370" spans="1:2" ht="18.75" x14ac:dyDescent="0.25">
      <c r="A370" s="2" t="s">
        <v>223</v>
      </c>
      <c r="B370" t="str">
        <f t="shared" ref="B370" si="285">"'Class': '"&amp;A370&amp;"',"</f>
        <v>'Class': 'Anticoagulant',</v>
      </c>
    </row>
    <row r="371" spans="1:2" ht="18.75" x14ac:dyDescent="0.25">
      <c r="A371" s="2" t="s">
        <v>344</v>
      </c>
      <c r="B371" t="str">
        <f t="shared" ref="B371" si="286">"'Indications': ['"&amp;A371&amp;"'],"</f>
        <v>'Indications': ['Unstable angina',' myocardial infarction',' pulmonary embolism',' DVT'],</v>
      </c>
    </row>
    <row r="372" spans="1:2" ht="18.75" x14ac:dyDescent="0.25">
      <c r="A372" s="2" t="s">
        <v>345</v>
      </c>
      <c r="B372" t="str">
        <f t="shared" ref="B372" si="287">"'Contraindications': ['"&amp;A372&amp;"'],"</f>
        <v>'Contraindications': ['Hypersensitivity to heparin or pork products',' active or major bleeding'],</v>
      </c>
    </row>
    <row r="373" spans="1:2" ht="18.75" x14ac:dyDescent="0.25">
      <c r="A373" s="2" t="s">
        <v>346</v>
      </c>
      <c r="B373" t="str">
        <f t="shared" ref="B373" si="288">"'Packaging': ['"&amp;A373&amp;"'],"</f>
        <v>'Packaging': ['IV bag usually 25','000 units in 500mL D5W'],</v>
      </c>
    </row>
    <row r="374" spans="1:2" ht="18.75" x14ac:dyDescent="0.25">
      <c r="A374" s="2" t="s">
        <v>221</v>
      </c>
      <c r="B374" t="str">
        <f t="shared" ref="B374" si="289">"'Routes': ['"&amp;A374&amp;"'],"</f>
        <v>'Routes': ['IV/IO infusion'],</v>
      </c>
    </row>
    <row r="375" spans="1:2" ht="18.75" x14ac:dyDescent="0.25">
      <c r="A375" s="2" t="s">
        <v>224</v>
      </c>
      <c r="B375" t="str">
        <f t="shared" ref="B375" si="290">"'Dose': '"&amp;A375&amp;"',"</f>
        <v>'Dose': '5000 units IV followed by 50 units/Kg maintenance infusion',</v>
      </c>
    </row>
    <row r="376" spans="1:2" ht="18.75" x14ac:dyDescent="0.25">
      <c r="A376" s="2" t="s">
        <v>347</v>
      </c>
      <c r="B376" t="str">
        <f>"'Medication_per_volume': '"&amp;A376&amp;"'},"</f>
        <v>'Medication_per_volume': '25','000 units in 500ml D5W = 50 units/ml'},</v>
      </c>
    </row>
    <row r="377" spans="1:2" ht="18.75" x14ac:dyDescent="0.25">
      <c r="A377" s="1" t="s">
        <v>42</v>
      </c>
      <c r="B377" t="str">
        <f t="shared" ref="B377" si="291">"{'Medication': '"&amp;A377&amp;"',"</f>
        <v>{'Medication': 'BLOOD PRODUCTS (for transfers)',</v>
      </c>
    </row>
    <row r="378" spans="1:2" ht="18.75" x14ac:dyDescent="0.25">
      <c r="A378" s="2" t="s">
        <v>348</v>
      </c>
      <c r="B378" t="str">
        <f t="shared" ref="B378" si="292">"'Class': '"&amp;A378&amp;"',"</f>
        <v>'Class': 'not a medication',' live human tissue',</v>
      </c>
    </row>
    <row r="379" spans="1:2" ht="18.75" x14ac:dyDescent="0.25">
      <c r="A379" s="2" t="s">
        <v>357</v>
      </c>
      <c r="B379" t="str">
        <f t="shared" ref="B379" si="293">"'Indications': ['"&amp;A379&amp;"'],"</f>
        <v>'Indications': ['acute blood loss',' severe anemia',' acute sickle cell crisis','proper patient identification and blood type confirmation is essential prior to taking over patient care'],</v>
      </c>
    </row>
    <row r="380" spans="1:2" ht="18.75" x14ac:dyDescent="0.25">
      <c r="A380" s="3" t="s">
        <v>349</v>
      </c>
      <c r="B380" t="str">
        <f t="shared" ref="B380" si="294">"'Contraindications': ['"&amp;A380&amp;"'],"</f>
        <v>'Contraindications': ['Continuous Monitoring needed for possible transfusion reactions including hemolytic reactions',' allergic reactions including anaphylaxis and fluid overload  '],</v>
      </c>
    </row>
    <row r="381" spans="1:2" ht="18.75" x14ac:dyDescent="0.25">
      <c r="A381" s="2" t="s">
        <v>66</v>
      </c>
      <c r="B381" t="str">
        <f t="shared" ref="B381" si="295">"'Packaging': ['"&amp;A381&amp;"'],"</f>
        <v>'Packaging': ['Pint of blood'],</v>
      </c>
    </row>
    <row r="382" spans="1:2" ht="18.75" x14ac:dyDescent="0.25">
      <c r="A382" s="2" t="s">
        <v>63</v>
      </c>
      <c r="B382" t="str">
        <f t="shared" ref="B382" si="296">"'Routes': ['"&amp;A382&amp;"'],"</f>
        <v>'Routes': ['IV/IO with infuser/warmer '],</v>
      </c>
    </row>
    <row r="383" spans="1:2" ht="18.75" x14ac:dyDescent="0.25">
      <c r="A383" s="2" t="s">
        <v>350</v>
      </c>
      <c r="B383" t="str">
        <f t="shared" ref="B383" si="297">"'Dose': '"&amp;A383&amp;"',"</f>
        <v>'Dose': '2-3mL/min initially',' then rate dependent on physician order',</v>
      </c>
    </row>
    <row r="384" spans="1:2" ht="18.75" x14ac:dyDescent="0.25">
      <c r="A384" s="2" t="s">
        <v>81</v>
      </c>
      <c r="B384" t="str">
        <f>"'Medication_per_volume': '"&amp;A384&amp;"'},"</f>
        <v>'Medication_per_volume': 'n/a'},</v>
      </c>
    </row>
    <row r="385" spans="1:2" ht="18.75" x14ac:dyDescent="0.25">
      <c r="A385" s="1" t="s">
        <v>43</v>
      </c>
      <c r="B385" t="str">
        <f t="shared" ref="B385" si="298">"{'Medication': '"&amp;A385&amp;"',"</f>
        <v>{'Medication': 'PRALIDOXIME (MARK I KITS)',</v>
      </c>
    </row>
    <row r="386" spans="1:2" ht="18.75" x14ac:dyDescent="0.25">
      <c r="A386" s="2" t="s">
        <v>225</v>
      </c>
      <c r="B386" t="str">
        <f t="shared" ref="B386" si="299">"'Class': '"&amp;A386&amp;"',"</f>
        <v>'Class': 'Cholinesterase reactivator',</v>
      </c>
    </row>
    <row r="387" spans="1:2" ht="18.75" x14ac:dyDescent="0.25">
      <c r="A387" s="2" t="s">
        <v>226</v>
      </c>
      <c r="B387" t="str">
        <f t="shared" ref="B387" si="300">"'Indications': ['"&amp;A387&amp;"'],"</f>
        <v>'Indications': ['Antidote for severe organophosphate poisoning'],</v>
      </c>
    </row>
    <row r="388" spans="1:2" ht="18.75" x14ac:dyDescent="0.25">
      <c r="A388" s="2" t="s">
        <v>227</v>
      </c>
      <c r="B388" t="str">
        <f t="shared" ref="B388" si="301">"'Contraindications': ['"&amp;A388&amp;"'],"</f>
        <v>'Contraindications': ['Poisonings other than organophosphates'],</v>
      </c>
    </row>
    <row r="389" spans="1:2" ht="18.75" x14ac:dyDescent="0.25">
      <c r="A389" s="2" t="s">
        <v>228</v>
      </c>
      <c r="B389" t="str">
        <f t="shared" ref="B389" si="302">"'Packaging': ['"&amp;A389&amp;"'],"</f>
        <v>'Packaging': ['Autoinjector for EMS'],</v>
      </c>
    </row>
    <row r="390" spans="1:2" ht="18.75" x14ac:dyDescent="0.25">
      <c r="A390" s="2" t="s">
        <v>229</v>
      </c>
      <c r="B390" t="str">
        <f t="shared" ref="B390" si="303">"'Routes': ['"&amp;A390&amp;"'],"</f>
        <v>'Routes': ['IM Autoinjector'],</v>
      </c>
    </row>
    <row r="391" spans="1:2" ht="18.75" x14ac:dyDescent="0.25">
      <c r="A391" s="2" t="s">
        <v>80</v>
      </c>
      <c r="B391" t="str">
        <f t="shared" ref="B391" si="304">"'Dose': '"&amp;A391&amp;"',"</f>
        <v>'Dose': '1 to 2 grams ',</v>
      </c>
    </row>
    <row r="392" spans="1:2" ht="18.75" x14ac:dyDescent="0.25">
      <c r="A392" s="2" t="s">
        <v>230</v>
      </c>
      <c r="B392" t="str">
        <f>"'Medication_per_volume': '"&amp;A392&amp;"'},"</f>
        <v>'Medication_per_volume': 'Autoinjector 300mg/mL in 2mL injection (600mg)'},</v>
      </c>
    </row>
    <row r="393" spans="1:2" ht="18.75" x14ac:dyDescent="0.25">
      <c r="A393" s="1" t="s">
        <v>44</v>
      </c>
      <c r="B393" t="str">
        <f t="shared" ref="B393" si="305">"{'Medication': '"&amp;A393&amp;"',"</f>
        <v>{'Medication': 'CYANIDE KIT ',</v>
      </c>
    </row>
    <row r="394" spans="1:2" ht="18.75" x14ac:dyDescent="0.25">
      <c r="A394" s="2" t="s">
        <v>351</v>
      </c>
      <c r="B394" t="str">
        <f t="shared" ref="B394" si="306">"'Class': '"&amp;A394&amp;"',"</f>
        <v>'Class': 'amyl nitrite – inhalant- vasodilator',' sodium nitrite – inorganic compound',' sodium thiosulfate – inorganic compound ',</v>
      </c>
    </row>
    <row r="395" spans="1:2" ht="18.75" x14ac:dyDescent="0.25">
      <c r="A395" s="2" t="s">
        <v>55</v>
      </c>
      <c r="B395" t="str">
        <f t="shared" ref="B395" si="307">"'Indications': ['"&amp;A395&amp;"'],"</f>
        <v>'Indications': ['cyanide poisoning (bitter almond smell to breath)'],</v>
      </c>
    </row>
    <row r="396" spans="1:2" ht="18.75" x14ac:dyDescent="0.25">
      <c r="A396" s="2" t="s">
        <v>118</v>
      </c>
      <c r="B396" t="str">
        <f t="shared" ref="B396" si="308">"'Contraindications': ['"&amp;A396&amp;"'],"</f>
        <v>'Contraindications': ['none in the management of cyanide poisoning'],</v>
      </c>
    </row>
    <row r="397" spans="1:2" ht="18.75" x14ac:dyDescent="0.25">
      <c r="A397" s="2" t="s">
        <v>67</v>
      </c>
      <c r="B397" t="str">
        <f t="shared" ref="B397" si="309">"'Packaging': ['"&amp;A397&amp;"'],"</f>
        <v>'Packaging': ['kit with inhalant and vials'],</v>
      </c>
    </row>
    <row r="398" spans="1:2" ht="18.75" x14ac:dyDescent="0.25">
      <c r="A398" s="2" t="s">
        <v>352</v>
      </c>
      <c r="B398" t="str">
        <f t="shared" ref="B398" si="310">"'Routes': ['"&amp;A398&amp;"'],"</f>
        <v>'Routes': ['Amyl nitrite - crush 03mL ampul of amy nitrite and inhale',' Sodium nitrite - 300mg over 5 minutes - IV',' Sodium thiosulfate -125g over 10 minutes - IV'],</v>
      </c>
    </row>
    <row r="399" spans="1:2" x14ac:dyDescent="0.25">
      <c r="B399" t="str">
        <f t="shared" ref="B399" si="311">"'Dose': '"&amp;A399&amp;"',"</f>
        <v>'Dose': '',</v>
      </c>
    </row>
    <row r="400" spans="1:2" x14ac:dyDescent="0.25">
      <c r="B400" t="str">
        <f>"'Medication_per_volume': '"&amp;A400&amp;"'},"</f>
        <v>'Medication_per_volume': ''},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Safier</dc:creator>
  <cp:lastModifiedBy>Tyler Safier</cp:lastModifiedBy>
  <dcterms:created xsi:type="dcterms:W3CDTF">2023-02-17T19:39:13Z</dcterms:created>
  <dcterms:modified xsi:type="dcterms:W3CDTF">2023-02-20T15:21:19Z</dcterms:modified>
</cp:coreProperties>
</file>