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Med Study Guide\"/>
    </mc:Choice>
  </mc:AlternateContent>
  <xr:revisionPtr revIDLastSave="0" documentId="8_{AC8C41A2-A33D-466D-8CC7-E969963D8D59}" xr6:coauthVersionLast="47" xr6:coauthVersionMax="47" xr10:uidLastSave="{00000000-0000-0000-0000-000000000000}"/>
  <bookViews>
    <workbookView xWindow="-120" yWindow="-120" windowWidth="38640" windowHeight="16440" xr2:uid="{D3F5919B-8AA9-40FF-B926-31075DD7E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" i="1"/>
  <c r="H3" i="1"/>
  <c r="H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1" i="1"/>
</calcChain>
</file>

<file path=xl/sharedStrings.xml><?xml version="1.0" encoding="utf-8"?>
<sst xmlns="http://schemas.openxmlformats.org/spreadsheetml/2006/main" count="904" uniqueCount="745">
  <si>
    <t>Vicodin®</t>
  </si>
  <si>
    <t>Prinivil®</t>
  </si>
  <si>
    <t>Lisinopril</t>
  </si>
  <si>
    <t>Zocor®</t>
  </si>
  <si>
    <t>Simvastatin</t>
  </si>
  <si>
    <t>Synthroid®</t>
  </si>
  <si>
    <t>Levothyroxine</t>
  </si>
  <si>
    <t>Amoxil®</t>
  </si>
  <si>
    <t>Amoxicillin</t>
  </si>
  <si>
    <t>Zithromax®</t>
  </si>
  <si>
    <t>Azithromycin</t>
  </si>
  <si>
    <t>Microzide®</t>
  </si>
  <si>
    <t>Norvasc®</t>
  </si>
  <si>
    <t>Amlodipine</t>
  </si>
  <si>
    <t>Xanax®</t>
  </si>
  <si>
    <t>Alprazolam</t>
  </si>
  <si>
    <t xml:space="preserve">Pain Relief </t>
  </si>
  <si>
    <t xml:space="preserve">Narcotic </t>
  </si>
  <si>
    <t>DEA Sch 3</t>
  </si>
  <si>
    <t>ACE inhibitor</t>
  </si>
  <si>
    <t>HTN</t>
  </si>
  <si>
    <t>Statin – cholesterol</t>
  </si>
  <si>
    <t>Hormone</t>
  </si>
  <si>
    <t>Antibiotic</t>
  </si>
  <si>
    <t xml:space="preserve">Thiazide </t>
  </si>
  <si>
    <t>Diuretic</t>
  </si>
  <si>
    <t>HTN/CHF</t>
  </si>
  <si>
    <t>Calcium Channel Blocker</t>
  </si>
  <si>
    <t>Benzo</t>
  </si>
  <si>
    <t>DEA Sch 4</t>
  </si>
  <si>
    <t>Singulair®</t>
  </si>
  <si>
    <t>Montelukast</t>
  </si>
  <si>
    <t>Leukotriene Inhibitor Bronchodilator</t>
  </si>
  <si>
    <t>Sterapred®</t>
  </si>
  <si>
    <t>Prednisone</t>
  </si>
  <si>
    <t>Corticosteroid</t>
  </si>
  <si>
    <t>Lexapro®</t>
  </si>
  <si>
    <t>Escitalopram</t>
  </si>
  <si>
    <t>S.S.R.I.</t>
  </si>
  <si>
    <t>Advil®</t>
  </si>
  <si>
    <t>Ibuprofen</t>
  </si>
  <si>
    <t>N.S.A.I.D.</t>
  </si>
  <si>
    <t>Celexa®</t>
  </si>
  <si>
    <t>Citalopram</t>
  </si>
  <si>
    <t>ProAir®</t>
  </si>
  <si>
    <t>Albuterol</t>
  </si>
  <si>
    <t>Beta2 Agonist</t>
  </si>
  <si>
    <t>Bronchodilator</t>
  </si>
  <si>
    <t>Prozac®</t>
  </si>
  <si>
    <t>Fluoxetine</t>
  </si>
  <si>
    <t>Neurontin®</t>
  </si>
  <si>
    <t>Gabapentin</t>
  </si>
  <si>
    <t>Anti-Convulsant</t>
  </si>
  <si>
    <t>Nerve Pain</t>
  </si>
  <si>
    <t>Coumadin®</t>
  </si>
  <si>
    <t>Warfarin</t>
  </si>
  <si>
    <t>Blood Thinner</t>
  </si>
  <si>
    <t>APAP + Hydrocodone</t>
  </si>
  <si>
    <t>Hormone Replacement</t>
  </si>
  <si>
    <t>Hydro-Chlorothiazide (HCTZ)</t>
  </si>
  <si>
    <t>Glucophage®</t>
  </si>
  <si>
    <t>Metformin</t>
  </si>
  <si>
    <t>Antidiabetic</t>
  </si>
  <si>
    <t>Lipitor®</t>
  </si>
  <si>
    <t>Atorvastatin</t>
  </si>
  <si>
    <t>Cholesterol</t>
  </si>
  <si>
    <t>Prilosec®</t>
  </si>
  <si>
    <t>Omeprazole</t>
  </si>
  <si>
    <t>GERD/reflux</t>
  </si>
  <si>
    <t>Augmentin®</t>
  </si>
  <si>
    <t>Tenormin®</t>
  </si>
  <si>
    <t>Atenolol</t>
  </si>
  <si>
    <t>Beta Blocker</t>
  </si>
  <si>
    <t>Lasix®</t>
  </si>
  <si>
    <t>Furosemide</t>
  </si>
  <si>
    <t>CHF</t>
  </si>
  <si>
    <t>Lopressor®</t>
  </si>
  <si>
    <t>Metoprolol</t>
  </si>
  <si>
    <t>Zoloft®</t>
  </si>
  <si>
    <t>Sertraline</t>
  </si>
  <si>
    <t>Ambien®</t>
  </si>
  <si>
    <t>Zolpidem</t>
  </si>
  <si>
    <t>Sleep Aid</t>
  </si>
  <si>
    <t>Percocet®</t>
  </si>
  <si>
    <t>Oxycodone</t>
  </si>
  <si>
    <t>Pain Relief</t>
  </si>
  <si>
    <t>Narcotic</t>
  </si>
  <si>
    <t>DEA Sch 2</t>
  </si>
  <si>
    <t>Nexium®</t>
  </si>
  <si>
    <t>Esomeprazole</t>
  </si>
  <si>
    <t>Ultram®</t>
  </si>
  <si>
    <t>Tramadol</t>
  </si>
  <si>
    <t>Klonopin®</t>
  </si>
  <si>
    <t>Clonazepam</t>
  </si>
  <si>
    <t>Ativan®</t>
  </si>
  <si>
    <t>Lorazepam</t>
  </si>
  <si>
    <t>Keflex®</t>
  </si>
  <si>
    <t>Cephalexin</t>
  </si>
  <si>
    <t>Flexeril®</t>
  </si>
  <si>
    <t>Muscle Relaxant</t>
  </si>
  <si>
    <t>Septra®</t>
  </si>
  <si>
    <t>Cipro®</t>
  </si>
  <si>
    <t>Ciprofloxacin</t>
  </si>
  <si>
    <t>Flonase®</t>
  </si>
  <si>
    <t>Fluticasone</t>
  </si>
  <si>
    <t>Inhaled Steroid</t>
  </si>
  <si>
    <t>Allergies</t>
  </si>
  <si>
    <t>Dyrenium®</t>
  </si>
  <si>
    <t>Triamterene</t>
  </si>
  <si>
    <t>Pravachol®</t>
  </si>
  <si>
    <t>Pravastatin</t>
  </si>
  <si>
    <t>Crestor®</t>
  </si>
  <si>
    <t>Rosuvastatin</t>
  </si>
  <si>
    <t>Plavix®</t>
  </si>
  <si>
    <t>Clopidogrel</t>
  </si>
  <si>
    <t>Coreg®</t>
  </si>
  <si>
    <t>Carvedilol</t>
  </si>
  <si>
    <t>Paxil®</t>
  </si>
  <si>
    <t>Paroxetine</t>
  </si>
  <si>
    <t>Mobic®</t>
  </si>
  <si>
    <t>Meloxicam</t>
  </si>
  <si>
    <t>Valium®</t>
  </si>
  <si>
    <t>Diazepam</t>
  </si>
  <si>
    <t>(DEA Sch 4)</t>
  </si>
  <si>
    <t>Diovan®</t>
  </si>
  <si>
    <t>Valsartan</t>
  </si>
  <si>
    <t>Cymbalta®</t>
  </si>
  <si>
    <t>Duloxetine</t>
  </si>
  <si>
    <t>Anti-Depressant</t>
  </si>
  <si>
    <t>Effexor®</t>
  </si>
  <si>
    <t>Venlafaxine</t>
  </si>
  <si>
    <t>Anti- Depressant</t>
  </si>
  <si>
    <t>Zantac®</t>
  </si>
  <si>
    <t>Ranitidine</t>
  </si>
  <si>
    <t>Diflucan®</t>
  </si>
  <si>
    <t>Fluconazole</t>
  </si>
  <si>
    <t>Anti-Fungal</t>
  </si>
  <si>
    <t>Aleve®</t>
  </si>
  <si>
    <t>Naproxen</t>
  </si>
  <si>
    <t>Advair®</t>
  </si>
  <si>
    <t>Bronchodilator + Steroid</t>
  </si>
  <si>
    <t>Desyrel®</t>
  </si>
  <si>
    <t>Trazodone</t>
  </si>
  <si>
    <t>Anti-depressant</t>
  </si>
  <si>
    <t>Darvocet®</t>
  </si>
  <si>
    <t>Fosamax®</t>
  </si>
  <si>
    <t>Alendronate</t>
  </si>
  <si>
    <t>Bone Resorption Osteoporosis</t>
  </si>
  <si>
    <t>Allegra®</t>
  </si>
  <si>
    <t>Fexofenadine</t>
  </si>
  <si>
    <t>Antihistamine</t>
  </si>
  <si>
    <t>Mevacor®</t>
  </si>
  <si>
    <t>Lovastatin</t>
  </si>
  <si>
    <t>Catapres®</t>
  </si>
  <si>
    <t>Clonidine</t>
  </si>
  <si>
    <t>Alpha Receptor Agonist</t>
  </si>
  <si>
    <t>Phenergan®</t>
  </si>
  <si>
    <t>Promethazine</t>
  </si>
  <si>
    <t>Anti-emetic</t>
  </si>
  <si>
    <t>Nausea</t>
  </si>
  <si>
    <t>Yaz®</t>
  </si>
  <si>
    <t>Birth Control</t>
  </si>
  <si>
    <t>Viagra®</t>
  </si>
  <si>
    <t>Sildenafil</t>
  </si>
  <si>
    <t>Erectile Dysfunction</t>
  </si>
  <si>
    <t>Celebrex®</t>
  </si>
  <si>
    <t>Celecoxib</t>
  </si>
  <si>
    <t>Arthritis</t>
  </si>
  <si>
    <t>Vibramycin®</t>
  </si>
  <si>
    <t>Doxycycline</t>
  </si>
  <si>
    <t>Klor-Con®</t>
  </si>
  <si>
    <t>Electrolyte</t>
  </si>
  <si>
    <t>Elavil®</t>
  </si>
  <si>
    <t>Amitriptyline</t>
  </si>
  <si>
    <t>tricyclic</t>
  </si>
  <si>
    <t>Prevacid®</t>
  </si>
  <si>
    <t>Lansoprazole</t>
  </si>
  <si>
    <t>Proton Pump Inhibitor</t>
  </si>
  <si>
    <t>Actos®</t>
  </si>
  <si>
    <t>Pioglitazone</t>
  </si>
  <si>
    <t>Anti-Diabetic</t>
  </si>
  <si>
    <t>Medrol®</t>
  </si>
  <si>
    <t>Zyloprim®</t>
  </si>
  <si>
    <t>Allopurinol</t>
  </si>
  <si>
    <t>Anti Gout</t>
  </si>
  <si>
    <t>Tylenol 3®</t>
  </si>
  <si>
    <t>Vasotec®</t>
  </si>
  <si>
    <t>Enalapril</t>
  </si>
  <si>
    <t>ACE Inhibitor</t>
  </si>
  <si>
    <t>Soma®</t>
  </si>
  <si>
    <t>Carisoprodol</t>
  </si>
  <si>
    <t>Flomax®</t>
  </si>
  <si>
    <t>Tamsulosin</t>
  </si>
  <si>
    <t xml:space="preserve">Prostate </t>
  </si>
  <si>
    <t>Urinary Retention</t>
  </si>
  <si>
    <t>Proventil®</t>
  </si>
  <si>
    <t>Beta 2 Agonist</t>
  </si>
  <si>
    <t>Oxycontin®</t>
  </si>
  <si>
    <t>Lantus®</t>
  </si>
  <si>
    <t>Type I diabetes</t>
  </si>
  <si>
    <t>Nasonex®</t>
  </si>
  <si>
    <t>Mometasone</t>
  </si>
  <si>
    <t>Lyrica®</t>
  </si>
  <si>
    <t>Pregabalin</t>
  </si>
  <si>
    <t>Anti-convulsant</t>
  </si>
  <si>
    <t>Nerve pain</t>
  </si>
  <si>
    <t>Fibromyalgia</t>
  </si>
  <si>
    <t>Amaryl®</t>
  </si>
  <si>
    <t>Glimepiride</t>
  </si>
  <si>
    <t>Anti-diabetic</t>
  </si>
  <si>
    <t>Restoril®</t>
  </si>
  <si>
    <t>Temazepam</t>
  </si>
  <si>
    <t>Folvite®</t>
  </si>
  <si>
    <t>Folic Acid</t>
  </si>
  <si>
    <t>Mineral Supplement</t>
  </si>
  <si>
    <t>Premarin®</t>
  </si>
  <si>
    <t>Conjugated</t>
  </si>
  <si>
    <t>Estrogen</t>
  </si>
  <si>
    <t>Estrogen Replacement</t>
  </si>
  <si>
    <t>Zetia®</t>
  </si>
  <si>
    <t>Ezetimibe</t>
  </si>
  <si>
    <t>Aldactone®</t>
  </si>
  <si>
    <t>Spironolactone</t>
  </si>
  <si>
    <t>Vytorin®</t>
  </si>
  <si>
    <t>Statin-Cholesterol</t>
  </si>
  <si>
    <t>Seroquel®</t>
  </si>
  <si>
    <t>Quetiapine</t>
  </si>
  <si>
    <t>Anti-psychotic</t>
  </si>
  <si>
    <t>Levaquin®</t>
  </si>
  <si>
    <t>Levofloxacin</t>
  </si>
  <si>
    <t>Tricor®</t>
  </si>
  <si>
    <t>Fenofibrate</t>
  </si>
  <si>
    <t>Spiriva®</t>
  </si>
  <si>
    <t>Tiotropium</t>
  </si>
  <si>
    <t>Anti-cholinergic</t>
  </si>
  <si>
    <t>Lotensin®</t>
  </si>
  <si>
    <t>Benazepril</t>
  </si>
  <si>
    <t>Lamictal®</t>
  </si>
  <si>
    <t>Lamotrigine</t>
  </si>
  <si>
    <t>Benicar HCT®</t>
  </si>
  <si>
    <t>Aricept®</t>
  </si>
  <si>
    <t>Donepezil</t>
  </si>
  <si>
    <t>Alzheimer’s</t>
  </si>
  <si>
    <t>Risperdal®</t>
  </si>
  <si>
    <t>Risperidone</t>
  </si>
  <si>
    <t>Anti-Psychotic</t>
  </si>
  <si>
    <t>Glucotrol®</t>
  </si>
  <si>
    <t>Glipizide</t>
  </si>
  <si>
    <t>Adderall®</t>
  </si>
  <si>
    <t>Stimulant ADHD</t>
  </si>
  <si>
    <t>Abilify®</t>
  </si>
  <si>
    <t>Aripiprazole</t>
  </si>
  <si>
    <t>Lanoxin®</t>
  </si>
  <si>
    <t>Digoxin</t>
  </si>
  <si>
    <t>Inotrope</t>
  </si>
  <si>
    <t>Atrial Fibrillation</t>
  </si>
  <si>
    <t>Imdur®</t>
  </si>
  <si>
    <t>Vasodilator</t>
  </si>
  <si>
    <t>Nitrate</t>
  </si>
  <si>
    <t>Omnicef®</t>
  </si>
  <si>
    <t>Cefdinir</t>
  </si>
  <si>
    <t>Anti-biotic</t>
  </si>
  <si>
    <t>Altace®</t>
  </si>
  <si>
    <t>Ramipril</t>
  </si>
  <si>
    <t>Nasacort®</t>
  </si>
  <si>
    <t>Triamcinolone</t>
  </si>
  <si>
    <t>Ventolin®</t>
  </si>
  <si>
    <t>Cozaar®</t>
  </si>
  <si>
    <t>Losartan</t>
  </si>
  <si>
    <t>Angiotension II Receptor Blocker</t>
  </si>
  <si>
    <t>Concerta®</t>
  </si>
  <si>
    <t>Methyl -phenidate</t>
  </si>
  <si>
    <t>ADHD</t>
  </si>
  <si>
    <t>DiaBeta®</t>
  </si>
  <si>
    <t>Glyburide</t>
  </si>
  <si>
    <t>Valtrex®</t>
  </si>
  <si>
    <t>Valacyclovir</t>
  </si>
  <si>
    <t>Anti-Viral</t>
  </si>
  <si>
    <t>Tamiflu®</t>
  </si>
  <si>
    <t>Oseltamivir</t>
  </si>
  <si>
    <t>Anti- Viral (Flu)</t>
  </si>
  <si>
    <t>Pen-VK®</t>
  </si>
  <si>
    <t>Penicillin vk</t>
  </si>
  <si>
    <t>Lunesta®</t>
  </si>
  <si>
    <t>Eszopiclone</t>
  </si>
  <si>
    <t>Verelan®</t>
  </si>
  <si>
    <t>Verapamil</t>
  </si>
  <si>
    <t>Cleocin®</t>
  </si>
  <si>
    <t>Clindamycin</t>
  </si>
  <si>
    <t>Flagyl®</t>
  </si>
  <si>
    <t>Metronidazole</t>
  </si>
  <si>
    <t>Ortho Tricyclen®</t>
  </si>
  <si>
    <t>Cialis®</t>
  </si>
  <si>
    <t>Tadalafil</t>
  </si>
  <si>
    <t>Adipex®</t>
  </si>
  <si>
    <t>Phentermine</t>
  </si>
  <si>
    <t>Appetite Suppressant</t>
  </si>
  <si>
    <t>Levoxyl®</t>
  </si>
  <si>
    <t>Vistaril®</t>
  </si>
  <si>
    <t>Hydroxyzine</t>
  </si>
  <si>
    <t>Anti-Histamine</t>
  </si>
  <si>
    <t>Cataflam®</t>
  </si>
  <si>
    <t>Diclofenac</t>
  </si>
  <si>
    <t>Reglan®</t>
  </si>
  <si>
    <t>Metoclopramide</t>
  </si>
  <si>
    <t>GI Motility Stimulant</t>
  </si>
  <si>
    <t>Lopid®</t>
  </si>
  <si>
    <t>Gemfibrozil</t>
  </si>
  <si>
    <t>Cardizem®</t>
  </si>
  <si>
    <t>Diltiazem</t>
  </si>
  <si>
    <t>Depakote®</t>
  </si>
  <si>
    <t>Divalproex</t>
  </si>
  <si>
    <t>Niaspan®</t>
  </si>
  <si>
    <t>Niacin</t>
  </si>
  <si>
    <t>Inderal®</t>
  </si>
  <si>
    <t>Propranolol</t>
  </si>
  <si>
    <t>Hyzaar®</t>
  </si>
  <si>
    <t>Angiotension II Receptor Blocker + Diuretic</t>
  </si>
  <si>
    <t>Suboxone®</t>
  </si>
  <si>
    <t>Buprenorphine</t>
  </si>
  <si>
    <t>Opioid Recovery</t>
  </si>
  <si>
    <t>Budeprion®</t>
  </si>
  <si>
    <t>Bupropion</t>
  </si>
  <si>
    <t>Robitussin®</t>
  </si>
  <si>
    <t>Guaifenesin</t>
  </si>
  <si>
    <t>Cold Syrup</t>
  </si>
  <si>
    <t>Chest congestion</t>
  </si>
  <si>
    <t>Topamax®</t>
  </si>
  <si>
    <t>Topiramate</t>
  </si>
  <si>
    <t>BuSpar®</t>
  </si>
  <si>
    <t>Buspirone</t>
  </si>
  <si>
    <t>Anti-Vert®</t>
  </si>
  <si>
    <t>Meclizine</t>
  </si>
  <si>
    <t>Anti-vertigo</t>
  </si>
  <si>
    <t>Detrol®</t>
  </si>
  <si>
    <t>Tolterodine</t>
  </si>
  <si>
    <t>Anti-spasmotic</t>
  </si>
  <si>
    <t>UTI</t>
  </si>
  <si>
    <t>Vyvanse®</t>
  </si>
  <si>
    <t>Lisdexamfeta-</t>
  </si>
  <si>
    <t>Accupril®</t>
  </si>
  <si>
    <t>Quinapril</t>
  </si>
  <si>
    <t>Aciphex®</t>
  </si>
  <si>
    <t>Rabeprazole</t>
  </si>
  <si>
    <t>Furadantin®</t>
  </si>
  <si>
    <t>Nitrofurantoin</t>
  </si>
  <si>
    <t>Remeron®</t>
  </si>
  <si>
    <t>Mirtazapine</t>
  </si>
  <si>
    <t>Xalatan®</t>
  </si>
  <si>
    <t>Latanoprost</t>
  </si>
  <si>
    <t>Glaucoma</t>
  </si>
  <si>
    <t>Januvia®</t>
  </si>
  <si>
    <t>Sitagliptin</t>
  </si>
  <si>
    <t>Zovirax®</t>
  </si>
  <si>
    <t>Acyclovir</t>
  </si>
  <si>
    <t>Anti-viral</t>
  </si>
  <si>
    <t>Cardura®</t>
  </si>
  <si>
    <t>Doxazosin</t>
  </si>
  <si>
    <t xml:space="preserve">Alpha Receptor Agonist </t>
  </si>
  <si>
    <t>Procardia®</t>
  </si>
  <si>
    <t>Nifedipine</t>
  </si>
  <si>
    <t>Pepcid®</t>
  </si>
  <si>
    <t>Famotidine</t>
  </si>
  <si>
    <t xml:space="preserve">Antacid </t>
  </si>
  <si>
    <t xml:space="preserve">GI </t>
  </si>
  <si>
    <t>Floricet®</t>
  </si>
  <si>
    <t>Butalbital +</t>
  </si>
  <si>
    <t>Headache</t>
  </si>
  <si>
    <t>Proscar®</t>
  </si>
  <si>
    <t>Finasteride</t>
  </si>
  <si>
    <t>Prostate</t>
  </si>
  <si>
    <t>Feosol®</t>
  </si>
  <si>
    <t>Ferrous</t>
  </si>
  <si>
    <t>Iron Deficiency</t>
  </si>
  <si>
    <t>Hytrin®</t>
  </si>
  <si>
    <t>Terazosin</t>
  </si>
  <si>
    <t>Bactroban®</t>
  </si>
  <si>
    <t>Mupirocin</t>
  </si>
  <si>
    <t>Topical Anti-Bacterial</t>
  </si>
  <si>
    <t>Rheumatrex®</t>
  </si>
  <si>
    <t>Methotrexate</t>
  </si>
  <si>
    <t>Anti-Rheumatic</t>
  </si>
  <si>
    <t>Glycolax®</t>
  </si>
  <si>
    <t>Polyethylene</t>
  </si>
  <si>
    <t>Laxative</t>
  </si>
  <si>
    <t>Duragesic®</t>
  </si>
  <si>
    <t>Fentanyl</t>
  </si>
  <si>
    <t>Tessalon Perles®</t>
  </si>
  <si>
    <t>Benzonatate</t>
  </si>
  <si>
    <t xml:space="preserve">Cough </t>
  </si>
  <si>
    <t>Suppressant</t>
  </si>
  <si>
    <t>Avapro®</t>
  </si>
  <si>
    <t>Irbesartan</t>
  </si>
  <si>
    <t>Combivent®</t>
  </si>
  <si>
    <t>Boniva®</t>
  </si>
  <si>
    <t>Ibandronate</t>
  </si>
  <si>
    <t>Bone reabsorption</t>
  </si>
  <si>
    <t>Osteoporosis</t>
  </si>
  <si>
    <t>Methadose®</t>
  </si>
  <si>
    <t>Methadone</t>
  </si>
  <si>
    <t>Opioid Dependence</t>
  </si>
  <si>
    <t>Lotrisone®</t>
  </si>
  <si>
    <t>Betamethasone</t>
  </si>
  <si>
    <t>+ Steroid</t>
  </si>
  <si>
    <t>Imitrex®</t>
  </si>
  <si>
    <t>Sumatriptan</t>
  </si>
  <si>
    <t>Seratonin Agonist</t>
  </si>
  <si>
    <t>Migraines</t>
  </si>
  <si>
    <t>Lidoderm®</t>
  </si>
  <si>
    <t>Lidocaine Patch</t>
  </si>
  <si>
    <t>Topical Anesthetic</t>
  </si>
  <si>
    <t>Lovaza®</t>
  </si>
  <si>
    <t>Omega-3/Fish Oil</t>
  </si>
  <si>
    <t>Cholestorol</t>
  </si>
  <si>
    <t>Zanaflex®</t>
  </si>
  <si>
    <t>Tizanidine</t>
  </si>
  <si>
    <t>Actonel®</t>
  </si>
  <si>
    <t>Risedronate</t>
  </si>
  <si>
    <t>Namenda®</t>
  </si>
  <si>
    <t>Memantine</t>
  </si>
  <si>
    <t>Anti-Alzheimer</t>
  </si>
  <si>
    <t>NovoLog®</t>
  </si>
  <si>
    <t>Insulin Aspart</t>
  </si>
  <si>
    <t>Type I Diabetes</t>
  </si>
  <si>
    <t>Robaxin®</t>
  </si>
  <si>
    <t>Methocarbamol</t>
  </si>
  <si>
    <t>Muscle Relaxer</t>
  </si>
  <si>
    <t>Temovate®</t>
  </si>
  <si>
    <t>Clobetasol</t>
  </si>
  <si>
    <t>Eczema/ Skin</t>
  </si>
  <si>
    <t>Zebeta®</t>
  </si>
  <si>
    <t>Bisoprolol</t>
  </si>
  <si>
    <t>NitroStat®</t>
  </si>
  <si>
    <t>Nitroglycerine</t>
  </si>
  <si>
    <t>Chantix®</t>
  </si>
  <si>
    <t>Varenicline</t>
  </si>
  <si>
    <t>Evista®</t>
  </si>
  <si>
    <t>Raloxifene</t>
  </si>
  <si>
    <t>Peridex®</t>
  </si>
  <si>
    <t>Oral Rinse</t>
  </si>
  <si>
    <t>Zyprexa®</t>
  </si>
  <si>
    <t>Olanzapine</t>
  </si>
  <si>
    <t>Zofran®</t>
  </si>
  <si>
    <t>Ondansetron</t>
  </si>
  <si>
    <t>Anti-nausea</t>
  </si>
  <si>
    <t>Requip®</t>
  </si>
  <si>
    <t>Ropinirole</t>
  </si>
  <si>
    <t>Parkinsons</t>
  </si>
  <si>
    <t>Bentyl®</t>
  </si>
  <si>
    <t>Dicyclomine</t>
  </si>
  <si>
    <t>Anti-Spasmotic</t>
  </si>
  <si>
    <t>Humalog®</t>
  </si>
  <si>
    <t>Insulin Lispro</t>
  </si>
  <si>
    <t>Avodart®</t>
  </si>
  <si>
    <t>Dutasteride</t>
  </si>
  <si>
    <t>Prostate/Urinary Retention</t>
  </si>
  <si>
    <t>Dilantin®</t>
  </si>
  <si>
    <t>Phenytoin</t>
  </si>
  <si>
    <t>Colchicine®</t>
  </si>
  <si>
    <t>Colchicine</t>
  </si>
  <si>
    <t>Gout</t>
  </si>
  <si>
    <t>Vigamox®</t>
  </si>
  <si>
    <t>Moxifloxacin</t>
  </si>
  <si>
    <t>Lioresal®</t>
  </si>
  <si>
    <t>Baclofen</t>
  </si>
  <si>
    <t>Plaquenil®</t>
  </si>
  <si>
    <t>Hydroxychor-oquine</t>
  </si>
  <si>
    <t>Arthritis/Lupus</t>
  </si>
  <si>
    <t>Tussionex®</t>
  </si>
  <si>
    <t>Chlorphenir-amine +Hydrocodone</t>
  </si>
  <si>
    <t>Narcotic + Antihistamine</t>
  </si>
  <si>
    <t>Pyridium®</t>
  </si>
  <si>
    <t>Pyridine</t>
  </si>
  <si>
    <t>Relief/ UTI</t>
  </si>
  <si>
    <t>Strattera®</t>
  </si>
  <si>
    <t>Atomoxetine</t>
  </si>
  <si>
    <t xml:space="preserve">Norepi Reuptake Inhibitor </t>
  </si>
  <si>
    <t>Levitra®</t>
  </si>
  <si>
    <t>Vardenafil</t>
  </si>
  <si>
    <t>Nizoral®</t>
  </si>
  <si>
    <t>Ketoconazole</t>
  </si>
  <si>
    <t>Anti-fungal</t>
  </si>
  <si>
    <t>Pamelor®</t>
  </si>
  <si>
    <t>Nortriptyline</t>
  </si>
  <si>
    <t>Benztropine®</t>
  </si>
  <si>
    <t>Benzatropine</t>
  </si>
  <si>
    <t>Minocin®</t>
  </si>
  <si>
    <t>Minocycline</t>
  </si>
  <si>
    <t>Avelox®</t>
  </si>
  <si>
    <t>Protonix®</t>
  </si>
  <si>
    <t>Pantoprazole</t>
  </si>
  <si>
    <t>Ceftin®</t>
  </si>
  <si>
    <t>Cefuroxim</t>
  </si>
  <si>
    <t>Relafen®</t>
  </si>
  <si>
    <t>Nabumetone</t>
  </si>
  <si>
    <t>Avalide®</t>
  </si>
  <si>
    <t>Angiotensin II Receptor Blocker + Diuretic</t>
  </si>
  <si>
    <t>Biaxin®</t>
  </si>
  <si>
    <t>Clarithromycin</t>
  </si>
  <si>
    <t>Ditropan®</t>
  </si>
  <si>
    <t>Oxybutynin</t>
  </si>
  <si>
    <t>Overactive Bladder</t>
  </si>
  <si>
    <t>Keppra®</t>
  </si>
  <si>
    <t>Levetiracetam</t>
  </si>
  <si>
    <t>Apresoline®</t>
  </si>
  <si>
    <t>Hydralazine</t>
  </si>
  <si>
    <t>Amoxicillin + Clavulanate</t>
  </si>
  <si>
    <t>Depression/Mood</t>
  </si>
  <si>
    <t>Cyclo-Benzaprine</t>
  </si>
  <si>
    <t>Oxycodone + APAP</t>
  </si>
  <si>
    <t>Sulfa-methoxazole + Trimethoprim</t>
  </si>
  <si>
    <t>Platelet Aggregation Inhibitor</t>
  </si>
  <si>
    <t>Angiotensin II Blocker</t>
  </si>
  <si>
    <t>Histamine Blocker</t>
  </si>
  <si>
    <t>Fluticasone + Salmeterol</t>
  </si>
  <si>
    <t>Propoxyphene + APAP</t>
  </si>
  <si>
    <t>Statin - Cholesterol</t>
  </si>
  <si>
    <t>Ethinyl estradiol + Drospirenone</t>
  </si>
  <si>
    <t>Potassium Chloride</t>
  </si>
  <si>
    <t>Steroid Anti-Inflammatory</t>
  </si>
  <si>
    <t>Methyl-prednisolone</t>
  </si>
  <si>
    <t>Codeine + APAP</t>
  </si>
  <si>
    <t>Insulin Glargine</t>
  </si>
  <si>
    <t>Ezetimibe + Simvastatin</t>
  </si>
  <si>
    <t>Olmesartan + HCTZ</t>
  </si>
  <si>
    <t>Cholinesterase Inhibitor</t>
  </si>
  <si>
    <t>Amphetamine + Dextro – Amphetamine</t>
  </si>
  <si>
    <t>Isosorbide Mononitrate</t>
  </si>
  <si>
    <t>Ethinyl Estradiol + Norgestimateestradiol + Drospirenone</t>
  </si>
  <si>
    <t>Losartan + HCTZ</t>
  </si>
  <si>
    <t>Anxiolytic/hypnotic</t>
  </si>
  <si>
    <t>Alpha receptor agonist</t>
  </si>
  <si>
    <t>Angiotensin II Receptor Blocker</t>
  </si>
  <si>
    <t>Albuterol + Ipratropium Inhaler</t>
  </si>
  <si>
    <t>Anti – Fungal + Steroid</t>
  </si>
  <si>
    <t>Clotrimazole + Betamethasone</t>
  </si>
  <si>
    <t>Smoking Cessation</t>
  </si>
  <si>
    <t>Chlorhexidine Gluconate</t>
  </si>
  <si>
    <t>DEA SCH3</t>
  </si>
  <si>
    <t>Cough Syrup</t>
  </si>
  <si>
    <t>Urinary Pain Relief</t>
  </si>
  <si>
    <t>Phenazo-Pyridine</t>
  </si>
  <si>
    <t>Irbesartan + HCTZ</t>
  </si>
  <si>
    <t>{'brand': 'Vicodin®', 'generic': 'APAP + Hydrocodone', 'function': ['Pain Relief ','Narcotic ','DEA Sch 3'] },</t>
  </si>
  <si>
    <t>{'brand': 'Prinivil®', 'generic': 'Lisinopril', 'function': ['ACE inhibitor','HTN'] },</t>
  </si>
  <si>
    <t>{'brand': 'Zocor®', 'generic': 'Simvastatin', 'function': ['Statin – cholesterol'] },</t>
  </si>
  <si>
    <t>{'brand': 'Synthroid®', 'generic': 'Levothyroxine', 'function': ['Hormone Replacement'] },</t>
  </si>
  <si>
    <t>{'brand': 'Amoxil®', 'generic': 'Amoxicillin', 'function': ['Antibiotic'] },</t>
  </si>
  <si>
    <t>{'brand': 'Zithromax®', 'generic': 'Azithromycin', 'function': ['Antibiotic'] },</t>
  </si>
  <si>
    <t>{'brand': 'Microzide®', 'generic': 'Hydro-Chlorothiazide (HCTZ)', 'function': ['Thiazide ','Diuretic','HTN/CHF'] },</t>
  </si>
  <si>
    <t>{'brand': 'Norvasc®', 'generic': 'Amlodipine', 'function': ['Calcium Channel Blocker'] },</t>
  </si>
  <si>
    <t>{'brand': 'Xanax®', 'generic': 'Alprazolam', 'function': ['Benzo','DEA Sch 4'] },</t>
  </si>
  <si>
    <t>{'brand': 'Singulair®', 'generic': 'Montelukast', 'function': ['Leukotriene Inhibitor Bronchodilator'] },</t>
  </si>
  <si>
    <t>{'brand': 'Sterapred®', 'generic': 'Prednisone', 'function': ['Corticosteroid'] },</t>
  </si>
  <si>
    <t>{'brand': 'Lexapro®', 'generic': 'Escitalopram', 'function': ['S.S.R.I.','Depression/Mood'] },</t>
  </si>
  <si>
    <t>{'brand': 'Advil®', 'generic': 'Ibuprofen', 'function': ['N.S.A.I.D.'] },</t>
  </si>
  <si>
    <t>{'brand': 'Celexa®', 'generic': 'Citalopram', 'function': ['S.S.R.I.','Depression/Mood'] },</t>
  </si>
  <si>
    <t>{'brand': 'ProAir®', 'generic': 'Albuterol', 'function': ['Beta2 Agonist','Bronchodilator'] },</t>
  </si>
  <si>
    <t>{'brand': 'Prozac®', 'generic': 'Fluoxetine', 'function': ['S.S.R.I.','Depression/Mood'] },</t>
  </si>
  <si>
    <t>{'brand': 'Neurontin®', 'generic': 'Gabapentin', 'function': ['Anti-Convulsant','Nerve Pain'] },</t>
  </si>
  <si>
    <t>{'brand': 'Coumadin®', 'generic': 'Warfarin', 'function': ['Blood Thinner'] },</t>
  </si>
  <si>
    <t>{'brand': 'Glucophage®', 'generic': 'Metformin', 'function': ['Antidiabetic'] },</t>
  </si>
  <si>
    <t>{'brand': 'Lipitor®', 'generic': 'Atorvastatin', 'function': ['Statin-Cholesterol'] },</t>
  </si>
  <si>
    <t>{'brand': 'Prilosec®', 'generic': 'Omeprazole', 'function': ['Proton Pump Inhibitor','GERD/reflux'] },</t>
  </si>
  <si>
    <t>{'brand': 'Augmentin®', 'generic': 'Amoxicillin + Clavulanate', 'function': ['Antibiotic'] },</t>
  </si>
  <si>
    <t>{'brand': 'Tenormin®', 'generic': 'Atenolol', 'function': ['Beta Blocker','HTN'] },</t>
  </si>
  <si>
    <t>{'brand': 'Lasix®', 'generic': 'Furosemide', 'function': ['Diuretic','CHF'] },</t>
  </si>
  <si>
    <t>{'brand': 'Lopressor®', 'generic': 'Metoprolol', 'function': ['Beta Blocker','HTN'] },</t>
  </si>
  <si>
    <t>{'brand': 'Zoloft®', 'generic': 'Sertraline', 'function': ['S.S.R.I.','Depression/Mood'] },</t>
  </si>
  <si>
    <t>{'brand': 'Ambien®', 'generic': 'Zolpidem', 'function': ['Sleep Aid','DEA Sch 4'] },</t>
  </si>
  <si>
    <t>{'brand': 'Percocet®', 'generic': 'Oxycodone + APAP', 'function': ['Pain Relief','Narcotic','DEA Sch 2'] },</t>
  </si>
  <si>
    <t>{'brand': 'Nexium®', 'generic': 'Esomeprazole', 'function': ['Proton Pump Inhibitor','GERD/reflux'] },</t>
  </si>
  <si>
    <t>{'brand': 'Ultram®', 'generic': 'Tramadol', 'function': ['Pain Relief','Narcotic'] },</t>
  </si>
  <si>
    <t>{'brand': 'Klonopin®', 'generic': 'Clonazepam', 'function': ['Benzo','DEA Sch 4'] },</t>
  </si>
  <si>
    <t>{'brand': 'Ativan®', 'generic': 'Lorazepam', 'function': ['Benzo','DEA Sch 4'] },</t>
  </si>
  <si>
    <t>{'brand': 'Keflex®', 'generic': 'Cephalexin', 'function': ['Antibiotic'] },</t>
  </si>
  <si>
    <t>{'brand': 'Flexeril®', 'generic': 'Cyclo-Benzaprine', 'function': ['Muscle Relaxant'] },</t>
  </si>
  <si>
    <t>{'brand': 'Septra®', 'generic': 'Sulfa-methoxazole + Trimethoprim', 'function': ['Antibiotic'] },</t>
  </si>
  <si>
    <t>{'brand': 'Cipro®', 'generic': 'Ciprofloxacin', 'function': ['Antibiotic'] },</t>
  </si>
  <si>
    <t>{'brand': 'Flonase®', 'generic': 'Fluticasone', 'function': ['Inhaled Steroid','Allergies'] },</t>
  </si>
  <si>
    <t>{'brand': 'Dyrenium®', 'generic': 'Triamterene', 'function': ['Diuretic','HTN'] },</t>
  </si>
  <si>
    <t>{'brand': 'Pravachol®', 'generic': 'Pravastatin', 'function': ['Statin-Cholesterol'] },</t>
  </si>
  <si>
    <t>{'brand': 'Crestor®', 'generic': 'Rosuvastatin', 'function': ['Statin-Cholesterol'] },</t>
  </si>
  <si>
    <t>{'brand': 'Plavix®', 'generic': 'Clopidogrel', 'function': ['Platelet Aggregation Inhibitor','Blood Thinner'] },</t>
  </si>
  <si>
    <t>{'brand': 'Coreg®', 'generic': 'Carvedilol', 'function': ['Beta Blocker','HTN'] },</t>
  </si>
  <si>
    <t>{'brand': 'Paxil®', 'generic': 'Paroxetine', 'function': ['S.S.R.I.','Depression/Mood'] },</t>
  </si>
  <si>
    <t>{'brand': 'Mobic®', 'generic': 'Meloxicam', 'function': ['N.S.A.I.D.'] },</t>
  </si>
  <si>
    <t>{'brand': 'Valium®', 'generic': 'Diazepam', 'function': ['Benzo','(DEA Sch 4)'] },</t>
  </si>
  <si>
    <t>{'brand': 'Diovan®', 'generic': 'Valsartan', 'function': ['Angiotensin II Blocker','HTN'] },</t>
  </si>
  <si>
    <t>{'brand': 'Cymbalta®', 'generic': 'Duloxetine', 'function': ['Anti-Depressant'] },</t>
  </si>
  <si>
    <t>{'brand': 'Effexor®', 'generic': 'Venlafaxine', 'function': ['Anti- Depressant'] },</t>
  </si>
  <si>
    <t>{'brand': 'Zantac®', 'generic': 'Ranitidine', 'function': ['Histamine Blocker','Allergies'] },</t>
  </si>
  <si>
    <t>{'brand': 'Diflucan®', 'generic': 'Fluconazole', 'function': ['Anti-Fungal'] },</t>
  </si>
  <si>
    <t>{'brand': 'Aleve®', 'generic': 'Naproxen', 'function': ['N.S.A.I.D.'] },</t>
  </si>
  <si>
    <t>{'brand': 'Advair®', 'generic': 'Fluticasone + Salmeterol', 'function': ['Bronchodilator + Steroid'] },</t>
  </si>
  <si>
    <t>{'brand': 'Desyrel®', 'generic': 'Trazodone', 'function': ['Anti-depressant'] },</t>
  </si>
  <si>
    <t>{'brand': 'Darvocet®', 'generic': 'Propoxyphene + APAP', 'function': ['Pain Relief','Narcotic','DEA Sch 4'] },</t>
  </si>
  <si>
    <t>{'brand': 'Fosamax®', 'generic': 'Alendronate', 'function': ['Bone Resorption Osteoporosis'] },</t>
  </si>
  <si>
    <t>{'brand': 'Allegra®', 'generic': 'Fexofenadine', 'function': ['Antihistamine','Allergies'] },</t>
  </si>
  <si>
    <t>{'brand': 'Mevacor®', 'generic': 'Lovastatin', 'function': ['Statin - Cholesterol'] },</t>
  </si>
  <si>
    <t>{'brand': 'Catapres®', 'generic': 'Clonidine', 'function': ['Alpha Receptor Agonist','HTN'] },</t>
  </si>
  <si>
    <t>{'brand': 'Phenergan®', 'generic': 'Promethazine', 'function': ['Anti-emetic','Nausea'] },</t>
  </si>
  <si>
    <t>{'brand': 'Yaz®', 'generic': 'Ethinyl estradiol + Drospirenone', 'function': ['Birth Control'] },</t>
  </si>
  <si>
    <t>{'brand': 'Viagra®', 'generic': 'Sildenafil', 'function': ['Erectile Dysfunction'] },</t>
  </si>
  <si>
    <t>{'brand': 'Celebrex®', 'generic': 'Celecoxib', 'function': ['N.S.A.I.D.','Arthritis'] },</t>
  </si>
  <si>
    <t>{'brand': 'Vibramycin®', 'generic': 'Doxycycline', 'function': ['Antibiotic'] },</t>
  </si>
  <si>
    <t>{'brand': 'Klor-Con®', 'generic': 'Potassium Chloride', 'function': ['Electrolyte'] },</t>
  </si>
  <si>
    <t>{'brand': 'Elavil®', 'generic': 'Amitriptyline', 'function': ['Anti-Depressant','tricyclic'] },</t>
  </si>
  <si>
    <t>{'brand': 'Prevacid®', 'generic': 'Lansoprazole', 'function': ['Proton Pump Inhibitor','GERD/reflux'] },</t>
  </si>
  <si>
    <t>{'brand': 'Actos®', 'generic': 'Pioglitazone', 'function': ['Anti-Diabetic'] },</t>
  </si>
  <si>
    <t>{'brand': 'Medrol®', 'generic': 'Methyl-prednisolone', 'function': ['Steroid Anti-Inflammatory'] },</t>
  </si>
  <si>
    <t>{'brand': 'Zyloprim®', 'generic': 'Allopurinol', 'function': ['Anti Gout'] },</t>
  </si>
  <si>
    <t>{'brand': 'Tylenol 3®', 'generic': 'Codeine + APAP', 'function': ['Pain Relief','Narcotic','DEA Sch 3'] },</t>
  </si>
  <si>
    <t>{'brand': 'Vasotec®', 'generic': 'Enalapril', 'function': ['ACE Inhibitor','HTN'] },</t>
  </si>
  <si>
    <t>{'brand': 'Soma®', 'generic': 'Carisoprodol', 'function': ['Muscle Relaxant','DEA Sch 4'] },</t>
  </si>
  <si>
    <t>{'brand': 'Flomax®', 'generic': 'Tamsulosin', 'function': ['Prostate ','Urinary Retention'] },</t>
  </si>
  <si>
    <t>{'brand': 'Proventil®', 'generic': 'Albuterol', 'function': ['Beta 2 Agonist','Bronchodilator'] },</t>
  </si>
  <si>
    <t>{'brand': 'Oxycontin®', 'generic': 'Oxycodone', 'function': ['Pain Relief','Narcotic','DEA Sch 2'] },</t>
  </si>
  <si>
    <t>{'brand': 'Lantus®', 'generic': 'Insulin Glargine', 'function': ['Type I diabetes'] },</t>
  </si>
  <si>
    <t>{'brand': 'Nasonex®', 'generic': 'Mometasone', 'function': ['Corticosteroid','Allergies'] },</t>
  </si>
  <si>
    <t>{'brand': 'Lyrica®', 'generic': 'Pregabalin', 'function': ['Anti-convulsant','Nerve pain','Fibromyalgia','DEA Sch 2'] },</t>
  </si>
  <si>
    <t>{'brand': 'Amaryl®', 'generic': 'Glimepiride', 'function': ['Anti-diabetic'] },</t>
  </si>
  <si>
    <t>{'brand': 'Restoril®', 'generic': 'Temazepam', 'function': ['Sleep Aid','DEA Sch 4'] },</t>
  </si>
  <si>
    <t>{'brand': 'Folvite®', 'generic': 'Folic Acid', 'function': ['Mineral Supplement'] },</t>
  </si>
  <si>
    <t>{'brand': 'Premarin®', 'generic': 'Conjugated', 'function': ['Estrogen Replacement'] },</t>
  </si>
  <si>
    <t>{'brand': 'Zetia®', 'generic': 'Ezetimibe', 'function': ['Cholesterol'] },</t>
  </si>
  <si>
    <t>{'brand': 'Aldactone®', 'generic': 'Spironolactone', 'function': ['Diuretic','HTN'] },</t>
  </si>
  <si>
    <t>{'brand': 'Vytorin®', 'generic': 'Ezetimibe + Simvastatin', 'function': ['Statin-Cholesterol'] },</t>
  </si>
  <si>
    <t>{'brand': 'Seroquel®', 'generic': 'Quetiapine', 'function': ['Anti-psychotic'] },</t>
  </si>
  <si>
    <t>{'brand': 'Levaquin®', 'generic': 'Levofloxacin', 'function': ['Antibiotic'] },</t>
  </si>
  <si>
    <t>{'brand': 'Tricor®', 'generic': 'Fenofibrate', 'function': ['Cholesterol'] },</t>
  </si>
  <si>
    <t>{'brand': 'Spiriva®', 'generic': 'Tiotropium', 'function': ['Anti-cholinergic','Bronchodilator'] },</t>
  </si>
  <si>
    <t>{'brand': 'Lotensin®', 'generic': 'Benazepril', 'function': ['ACE Inhibitor','HTN'] },</t>
  </si>
  <si>
    <t>{'brand': 'Lamictal®', 'generic': 'Lamotrigine', 'function': ['Anti-convulsant'] },</t>
  </si>
  <si>
    <t>{'brand': 'Benicar HCT®', 'generic': 'Olmesartan + HCTZ', 'function': ['Angiotensin II Receptor Blocker','Diuretic','HTN'] },</t>
  </si>
  <si>
    <t>{'brand': 'Aricept®', 'generic': 'Donepezil', 'function': ['Cholinesterase Inhibitor','Alzheimer’s'] },</t>
  </si>
  <si>
    <t>{'brand': 'Risperdal®', 'generic': 'Risperidone', 'function': ['Anti-Psychotic'] },</t>
  </si>
  <si>
    <t>{'brand': 'Glucotrol®', 'generic': 'Glipizide', 'function': ['Anti-Diabetic'] },</t>
  </si>
  <si>
    <t>{'brand': 'Adderall®', 'generic': 'Amphetamine + Dextro – Amphetamine', 'function': ['Stimulant ADHD','DEA Sch 2'] },</t>
  </si>
  <si>
    <t>{'brand': 'Abilify®', 'generic': 'Aripiprazole', 'function': ['Anti-psychotic'] },</t>
  </si>
  <si>
    <t>{'brand': 'Lanoxin®', 'generic': 'Digoxin', 'function': ['Inotrope','Atrial Fibrillation'] },</t>
  </si>
  <si>
    <t>{'brand': 'Imdur®', 'generic': 'Isosorbide Mononitrate', 'function': ['Vasodilator','Nitrate'] },</t>
  </si>
  <si>
    <t>{'brand': 'Omnicef®', 'generic': 'Cefdinir', 'function': ['Anti-biotic'] },</t>
  </si>
  <si>
    <t>{'brand': 'Altace®', 'generic': 'Ramipril', 'function': ['ACE Inhibitor','HTN'] },</t>
  </si>
  <si>
    <t>{'brand': 'Nasacort®', 'generic': 'Triamcinolone', 'function': ['Inhaled Steroid','Allergies'] },</t>
  </si>
  <si>
    <t>{'brand': 'Ventolin®', 'generic': 'Albuterol', 'function': ['Bronchodilator'] },</t>
  </si>
  <si>
    <t>{'brand': 'Cozaar®', 'generic': 'Losartan', 'function': ['Angiotension II Receptor Blocker','HTN'] },</t>
  </si>
  <si>
    <t>{'brand': 'Concerta®', 'generic': 'Methyl -phenidate', 'function': ['ADHD','DEA Sch 2'] },</t>
  </si>
  <si>
    <t>{'brand': 'DiaBeta®', 'generic': 'Glyburide', 'function': ['Anti-Diabetic'] },</t>
  </si>
  <si>
    <t>{'brand': 'Valtrex®', 'generic': 'Valacyclovir', 'function': ['Anti-Viral'] },</t>
  </si>
  <si>
    <t>{'brand': 'Tamiflu®', 'generic': 'Oseltamivir', 'function': ['Anti- Viral (Flu)'] },</t>
  </si>
  <si>
    <t>{'brand': 'Pen-VK®', 'generic': 'Penicillin vk', 'function': ['Antibiotic'] },</t>
  </si>
  <si>
    <t>{'brand': 'Lunesta®', 'generic': 'Eszopiclone', 'function': ['Sleep Aid','DEA Sch 4'] },</t>
  </si>
  <si>
    <t>{'brand': 'Verelan®', 'generic': 'Verapamil', 'function': ['Calcium Channel Blocker'] },</t>
  </si>
  <si>
    <t>{'brand': 'Cleocin®', 'generic': 'Clindamycin', 'function': ['Antibiotic'] },</t>
  </si>
  <si>
    <t>{'brand': 'Flagyl®', 'generic': 'Metronidazole', 'function': ['Antibiotic'] },</t>
  </si>
  <si>
    <t>{'brand': 'Ortho Tricyclen®', 'generic': 'Ethinyl Estradiol + Norgestimateestradiol + Drospirenone', 'function': ['Birth Control'] },</t>
  </si>
  <si>
    <t>{'brand': 'Cialis®', 'generic': 'Tadalafil', 'function': ['Erectile Dysfunction'] },</t>
  </si>
  <si>
    <t>{'brand': 'Adipex®', 'generic': 'Phentermine', 'function': ['Appetite Suppressant','DEA Sch 4'] },</t>
  </si>
  <si>
    <t>{'brand': 'Levoxyl®', 'generic': 'Levothyroxine', 'function': ['Hormone'] },</t>
  </si>
  <si>
    <t>{'brand': 'Vistaril®', 'generic': 'Hydroxyzine', 'function': ['Anti-Histamine'] },</t>
  </si>
  <si>
    <t>{'brand': 'Cataflam®', 'generic': 'Diclofenac', 'function': ['N.S.A.I.D.'] },</t>
  </si>
  <si>
    <t>{'brand': 'Reglan®', 'generic': 'Metoclopramide', 'function': ['GI Motility Stimulant','Nausea'] },</t>
  </si>
  <si>
    <t>{'brand': 'Lopid®', 'generic': 'Gemfibrozil', 'function': ['Cholesterol'] },</t>
  </si>
  <si>
    <t>{'brand': 'Cardizem®', 'generic': 'Diltiazem', 'function': ['Calcium Channel Blocker'] },</t>
  </si>
  <si>
    <t>{'brand': 'Depakote®', 'generic': 'Divalproex', 'function': ['Anti-convulsant'] },</t>
  </si>
  <si>
    <t>{'brand': 'Niaspan®', 'generic': 'Niacin', 'function': ['Cholesterol'] },</t>
  </si>
  <si>
    <t>{'brand': 'Inderal®', 'generic': 'Propranolol', 'function': ['Beta Blocker','HTN'] },</t>
  </si>
  <si>
    <t>{'brand': 'Hyzaar®', 'generic': 'Losartan + HCTZ', 'function': ['Angiotension II Receptor Blocker + Diuretic','HTN'] },</t>
  </si>
  <si>
    <t>{'brand': 'Suboxone®', 'generic': 'Buprenorphine', 'function': ['Opioid Recovery','DEA Sch 3'] },</t>
  </si>
  <si>
    <t>{'brand': 'Budeprion®', 'generic': 'Bupropion', 'function': ['Anti-Depressant'] },</t>
  </si>
  <si>
    <t>{'brand': 'Robitussin®', 'generic': 'Guaifenesin', 'function': ['Cold Syrup','Chest congestion'] },</t>
  </si>
  <si>
    <t>{'brand': 'Topamax®', 'generic': 'Topiramate', 'function': ['Anti-convulsant'] },</t>
  </si>
  <si>
    <t>{'brand': 'BuSpar®', 'generic': 'Buspirone', 'function': ['Anxiolytic/hypnotic'] },</t>
  </si>
  <si>
    <t>{'brand': 'Anti-Vert®', 'generic': 'Meclizine', 'function': ['Anti-vertigo'] },</t>
  </si>
  <si>
    <t>{'brand': 'Detrol®', 'generic': 'Tolterodine', 'function': ['Anti-spasmotic','UTI'] },</t>
  </si>
  <si>
    <t>{'brand': 'Vyvanse®', 'generic': 'Lisdexamfeta-', 'function': ['ADHD','DEA Sch 2'] },</t>
  </si>
  <si>
    <t>{'brand': 'Accupril®', 'generic': 'Quinapril', 'function': ['ACE inhibitor','HTN'] },</t>
  </si>
  <si>
    <t>{'brand': 'Aciphex®', 'generic': 'Rabeprazole', 'function': ['Proton Pump Inhibitor','GERD/reflux'] },</t>
  </si>
  <si>
    <t>{'brand': 'Furadantin®', 'generic': 'Nitrofurantoin', 'function': ['Anti-biotic'] },</t>
  </si>
  <si>
    <t>{'brand': 'Remeron®', 'generic': 'Mirtazapine', 'function': ['Anti-Depressant'] },</t>
  </si>
  <si>
    <t>{'brand': 'Xalatan®', 'generic': 'Latanoprost', 'function': ['Glaucoma'] },</t>
  </si>
  <si>
    <t>{'brand': 'Januvia®', 'generic': 'Sitagliptin', 'function': ['Anti-diabetic'] },</t>
  </si>
  <si>
    <t>{'brand': 'Zovirax®', 'generic': 'Acyclovir', 'function': ['Anti-viral'] },</t>
  </si>
  <si>
    <t>{'brand': 'Cardura®', 'generic': 'Doxazosin', 'function': ['Alpha Receptor Agonist ','HTN'] },</t>
  </si>
  <si>
    <t>{'brand': 'Procardia®', 'generic': 'Nifedipine', 'function': ['Calcium Channel Blocker'] },</t>
  </si>
  <si>
    <t>{'brand': 'Pepcid®', 'generic': 'Famotidine', 'function': ['Antacid ','GI '] },</t>
  </si>
  <si>
    <t>{'brand': 'Floricet®', 'generic': 'Butalbital +', 'function': ['Headache'] },</t>
  </si>
  <si>
    <t>{'brand': 'Proscar®', 'generic': 'Finasteride', 'function': ['Prostate','Urinary Retention'] },</t>
  </si>
  <si>
    <t>{'brand': 'Feosol®', 'generic': 'Ferrous', 'function': ['Iron Deficiency'] },</t>
  </si>
  <si>
    <t>{'brand': 'Hytrin®', 'generic': 'Terazosin', 'function': ['Alpha receptor agonist','HTN'] },</t>
  </si>
  <si>
    <t>{'brand': 'Bactroban®', 'generic': 'Mupirocin', 'function': ['Topical Anti-Bacterial'] },</t>
  </si>
  <si>
    <t>{'brand': 'Rheumatrex®', 'generic': 'Methotrexate', 'function': ['Anti-Rheumatic'] },</t>
  </si>
  <si>
    <t>{'brand': 'Glycolax®', 'generic': 'Polyethylene', 'function': ['Laxative'] },</t>
  </si>
  <si>
    <t>{'brand': 'Duragesic®', 'generic': 'Fentanyl', 'function': ['Pain Relief','Narcotic','DEA Sch 2'] },</t>
  </si>
  <si>
    <t>{'brand': 'Tessalon Perles®', 'generic': 'Benzonatate', 'function': ['Cough ','Suppressant'] },</t>
  </si>
  <si>
    <t>{'brand': 'Avapro®', 'generic': 'Irbesartan', 'function': ['Angiotension II Receptor Blocker','HTN'] },</t>
  </si>
  <si>
    <t>{'brand': 'Combivent®', 'generic': 'Albuterol + Ipratropium Inhaler', 'function': ['Bronchodilator'] },</t>
  </si>
  <si>
    <t>{'brand': 'Boniva®', 'generic': 'Ibandronate', 'function': ['Bone reabsorption','Osteoporosis'] },</t>
  </si>
  <si>
    <t>{'brand': 'Methadose®', 'generic': 'Methadone', 'function': ['Opioid Dependence','Narcotic','DEA Sch 2'] },</t>
  </si>
  <si>
    <t>{'brand': 'Lotrisone®', 'generic': 'Clotrimazole + Betamethasone', 'function': ['Anti – Fungal + Steroid'] },</t>
  </si>
  <si>
    <t>{'brand': '', 'generic': 'Betamethasone', 'function': ['+ Steroid'] },</t>
  </si>
  <si>
    <t>{'brand': 'Imitrex®', 'generic': 'Sumatriptan', 'function': ['Seratonin Agonist','Migraines'] },</t>
  </si>
  <si>
    <t>{'brand': 'Lidoderm®', 'generic': 'Lidocaine Patch', 'function': ['Topical Anesthetic'] },</t>
  </si>
  <si>
    <t>{'brand': 'Lovaza®', 'generic': 'Omega-3/Fish Oil', 'function': ['Cholestorol'] },</t>
  </si>
  <si>
    <t>{'brand': 'Zanaflex®', 'generic': 'Tizanidine', 'function': ['Muscle Relaxant'] },</t>
  </si>
  <si>
    <t>{'brand': 'Actonel®', 'generic': 'Risedronate', 'function': ['Bone Resorption Osteoporosis'] },</t>
  </si>
  <si>
    <t>{'brand': 'Namenda®', 'generic': 'Memantine', 'function': ['Anti-Alzheimer'] },</t>
  </si>
  <si>
    <t>{'brand': 'NovoLog®', 'generic': 'Insulin Aspart', 'function': ['Type I Diabetes'] },</t>
  </si>
  <si>
    <t>{'brand': 'Robaxin®', 'generic': 'Methocarbamol', 'function': ['Muscle Relaxer'] },</t>
  </si>
  <si>
    <t>{'brand': 'Temovate®', 'generic': 'Clobetasol', 'function': ['Corticosteroid','Eczema/ Skin'] },</t>
  </si>
  <si>
    <t>{'brand': 'Zebeta®', 'generic': 'Bisoprolol', 'function': ['Beta Blocker','HTN'] },</t>
  </si>
  <si>
    <t>{'brand': 'NitroStat®', 'generic': 'Nitroglycerine', 'function': ['Vasodilator'] },</t>
  </si>
  <si>
    <t>{'brand': 'Chantix®', 'generic': 'Varenicline', 'function': ['Smoking Cessation'] },</t>
  </si>
  <si>
    <t>{'brand': 'Evista®', 'generic': 'Raloxifene', 'function': ['Estrogen'] },</t>
  </si>
  <si>
    <t>{'brand': 'Peridex®', 'generic': 'Chlorhexidine Gluconate', 'function': ['Oral Rinse','Antibiotic'] },</t>
  </si>
  <si>
    <t>{'brand': 'Zyprexa®', 'generic': 'Olanzapine', 'function': ['Anti-Psychotic'] },</t>
  </si>
  <si>
    <t>{'brand': 'Zofran®', 'generic': 'Ondansetron', 'function': ['Anti-nausea'] },</t>
  </si>
  <si>
    <t>{'brand': 'Requip®', 'generic': 'Ropinirole', 'function': ['Parkinsons'] },</t>
  </si>
  <si>
    <t>{'brand': 'Bentyl®', 'generic': 'Dicyclomine', 'function': ['Anti-Spasmotic'] },</t>
  </si>
  <si>
    <t>{'brand': 'Humalog®', 'generic': 'Insulin Lispro', 'function': ['Type I Diabetes'] },</t>
  </si>
  <si>
    <t>{'brand': 'Avodart®', 'generic': 'Dutasteride', 'function': ['Prostate/Urinary Retention'] },</t>
  </si>
  <si>
    <t>{'brand': 'Dilantin®', 'generic': 'Phenytoin', 'function': ['Anti-convulsant'] },</t>
  </si>
  <si>
    <t>{'brand': 'Colchicine®', 'generic': 'Colchicine', 'function': ['Gout'] },</t>
  </si>
  <si>
    <t>{'brand': 'Vigamox®', 'generic': 'Moxifloxacin', 'function': ['Antibiotic'] },</t>
  </si>
  <si>
    <t>{'brand': 'Lioresal®', 'generic': 'Baclofen', 'function': ['Muscle Relaxer'] },</t>
  </si>
  <si>
    <t>{'brand': 'Plaquenil®', 'generic': 'Hydroxychor-oquine', 'function': ['Arthritis/Lupus'] },</t>
  </si>
  <si>
    <t>{'brand': 'Tussionex®', 'generic': 'Chlorphenir-amine +Hydrocodone', 'function': ['Narcotic + Antihistamine','Cough Syrup','DEA SCH3'] },</t>
  </si>
  <si>
    <t>{'brand': 'Pyridium®', 'generic': 'Phenazo-Pyridine', 'function': ['Urinary Pain Relief','UTI'] },</t>
  </si>
  <si>
    <t>{'brand': '', 'generic': 'Pyridine', 'function': ['Relief/ UTI'] },</t>
  </si>
  <si>
    <t>{'brand': 'Strattera®', 'generic': 'Atomoxetine', 'function': ['Norepi Reuptake Inhibitor ','ADHD'] },</t>
  </si>
  <si>
    <t>{'brand': 'Levitra®', 'generic': 'Vardenafil', 'function': ['Erectile Dysfunction'] },</t>
  </si>
  <si>
    <t>{'brand': 'Nizoral®', 'generic': 'Ketoconazole', 'function': ['Anti-fungal'] },</t>
  </si>
  <si>
    <t>{'brand': 'Pamelor®', 'generic': 'Nortriptyline', 'function': ['Anti-depressant','tricyclic'] },</t>
  </si>
  <si>
    <t>{'brand': 'Benztropine®', 'generic': 'Benzatropine', 'function': ['Parkinsons'] },</t>
  </si>
  <si>
    <t>{'brand': 'Minocin®', 'generic': 'Minocycline', 'function': ['Anti-biotic'] },</t>
  </si>
  <si>
    <t>{'brand': 'Avelox®', 'generic': 'Moxifloxacin', 'function': ['Anti-biotic'] },</t>
  </si>
  <si>
    <t>{'brand': 'Protonix®', 'generic': 'Pantoprazole', 'function': ['Proton Pump Inhibitor','GERD/reflux'] },</t>
  </si>
  <si>
    <t>{'brand': 'Ceftin®', 'generic': 'Cefuroxim', 'function': ['Anti-biotic'] },</t>
  </si>
  <si>
    <t>{'brand': 'Relafen®', 'generic': 'Nabumetone', 'function': ['N.S.A.I.D.'] },</t>
  </si>
  <si>
    <t>{'brand': 'Avalide®', 'generic': 'Irbesartan + HCTZ', 'function': ['Angiotensin II Receptor Blocker + Diuretic','HTN'] },</t>
  </si>
  <si>
    <t>{'brand': 'Biaxin®', 'generic': 'Clarithromycin', 'function': ['Antibiotic'] },</t>
  </si>
  <si>
    <t>{'brand': 'Ditropan®', 'generic': 'Oxybutynin', 'function': ['Overactive Bladder'] },</t>
  </si>
  <si>
    <t>{'brand': 'Keppra®', 'generic': 'Levetiracetam', 'function': ['Anti-convulsant'] },</t>
  </si>
  <si>
    <t>{'brand': 'Apresoline®', 'generic': 'Hydralazine', 'function': ['HTN']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</si>
</sst>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C6D-959B-4B11-8E3B-3F551D3AB693}">
  <dimension ref="A1:J208"/>
  <sheetViews>
    <sheetView tabSelected="1" topLeftCell="C139" workbookViewId="0">
      <selection activeCell="I162" sqref="I159:I162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9.42578125" bestFit="1" customWidth="1"/>
    <col min="6" max="6" width="9.140625" customWidth="1"/>
    <col min="7" max="8" width="45.42578125" customWidth="1"/>
    <col min="9" max="9" width="67.28515625" customWidth="1"/>
    <col min="10" max="10" width="119.7109375" bestFit="1" customWidth="1"/>
  </cols>
  <sheetData>
    <row r="1" spans="1:10" ht="38.25" x14ac:dyDescent="0.25">
      <c r="A1" s="2" t="s">
        <v>0</v>
      </c>
      <c r="B1" s="2" t="s">
        <v>57</v>
      </c>
      <c r="C1" s="2" t="s">
        <v>16</v>
      </c>
      <c r="D1" s="2" t="s">
        <v>17</v>
      </c>
      <c r="E1" s="2" t="s">
        <v>18</v>
      </c>
      <c r="F1" s="3"/>
      <c r="G1" s="3" t="str">
        <f>"{'brand': '"&amp;A1&amp;"', 'generic': '"&amp;B1&amp;"', 'function': ['"&amp;C1&amp;"'"&amp;IF(D1&lt;&gt;"",",'"&amp;D1&amp;"'","")&amp;IF(E1&lt;&gt;"",",'"&amp;E1&amp;"'","")&amp;IF(F1&lt;&gt;"",",'"&amp;F1&amp;"'","")&amp;"] },"</f>
        <v>{'brand': 'Vicodin®', 'generic': 'APAP + Hydrocodone', 'function': ['Pain Relief ','Narcotic ','DEA Sch 3'] },</v>
      </c>
      <c r="H1" s="3">
        <f>1</f>
        <v>1</v>
      </c>
      <c r="I1" s="3">
        <v>1</v>
      </c>
      <c r="J1" t="s">
        <v>543</v>
      </c>
    </row>
    <row r="2" spans="1:10" x14ac:dyDescent="0.25">
      <c r="A2" s="2" t="s">
        <v>1</v>
      </c>
      <c r="B2" s="2" t="s">
        <v>2</v>
      </c>
      <c r="C2" s="2" t="s">
        <v>19</v>
      </c>
      <c r="D2" s="2" t="s">
        <v>20</v>
      </c>
      <c r="E2" s="3"/>
      <c r="F2" s="3"/>
      <c r="G2" s="3" t="str">
        <f t="shared" ref="G2:G65" si="0">"{'brand': '"&amp;A2&amp;"', 'generic': '"&amp;B2&amp;"', 'function': ['"&amp;C2&amp;"'"&amp;IF(D2&lt;&gt;"",",'"&amp;D2&amp;"'","")&amp;IF(E2&lt;&gt;"",",'"&amp;E2&amp;"'","")&amp;IF(F2&lt;&gt;"",",'"&amp;F2&amp;"'","")&amp;"] },"</f>
        <v>{'brand': 'Prinivil®', 'generic': 'Lisinopril', 'function': ['ACE inhibitor','HTN'] },</v>
      </c>
      <c r="H2" s="3">
        <f>IF(H1&lt;&gt;9,H1+1,1)</f>
        <v>2</v>
      </c>
      <c r="I2" s="3">
        <f>IF(H2&lt;&gt;1,I1,I1+1)</f>
        <v>1</v>
      </c>
      <c r="J2" t="s">
        <v>544</v>
      </c>
    </row>
    <row r="3" spans="1:10" x14ac:dyDescent="0.25">
      <c r="A3" s="2" t="s">
        <v>3</v>
      </c>
      <c r="B3" s="2" t="s">
        <v>4</v>
      </c>
      <c r="C3" s="2" t="s">
        <v>21</v>
      </c>
      <c r="D3" s="3"/>
      <c r="E3" s="3"/>
      <c r="F3" s="3"/>
      <c r="G3" s="3" t="str">
        <f t="shared" si="0"/>
        <v>{'brand': 'Zocor®', 'generic': 'Simvastatin', 'function': ['Statin – cholesterol'] },</v>
      </c>
      <c r="H3" s="3">
        <f t="shared" ref="H3:H66" si="1">IF(H2&lt;&gt;9,H2+1,1)</f>
        <v>3</v>
      </c>
      <c r="I3" s="3">
        <f t="shared" ref="I3:I66" si="2">IF(H3&lt;&gt;1,I2,I2+1)</f>
        <v>1</v>
      </c>
      <c r="J3" t="s">
        <v>545</v>
      </c>
    </row>
    <row r="4" spans="1:10" ht="25.5" x14ac:dyDescent="0.25">
      <c r="A4" s="2" t="s">
        <v>5</v>
      </c>
      <c r="B4" s="2" t="s">
        <v>6</v>
      </c>
      <c r="C4" s="2" t="s">
        <v>58</v>
      </c>
      <c r="D4" s="3"/>
      <c r="E4" s="3"/>
      <c r="F4" s="3"/>
      <c r="G4" s="3" t="str">
        <f t="shared" si="0"/>
        <v>{'brand': 'Synthroid®', 'generic': 'Levothyroxine', 'function': ['Hormone Replacement'] },</v>
      </c>
      <c r="H4" s="3">
        <f t="shared" si="1"/>
        <v>4</v>
      </c>
      <c r="I4" s="3">
        <f t="shared" si="2"/>
        <v>1</v>
      </c>
      <c r="J4" t="s">
        <v>546</v>
      </c>
    </row>
    <row r="5" spans="1:10" ht="15" customHeight="1" x14ac:dyDescent="0.25">
      <c r="A5" s="2" t="s">
        <v>7</v>
      </c>
      <c r="B5" s="2" t="s">
        <v>8</v>
      </c>
      <c r="C5" s="2" t="s">
        <v>23</v>
      </c>
      <c r="D5" s="3"/>
      <c r="E5" s="3"/>
      <c r="F5" s="3"/>
      <c r="G5" s="3" t="str">
        <f t="shared" si="0"/>
        <v>{'brand': 'Amoxil®', 'generic': 'Amoxicillin', 'function': ['Antibiotic'] },</v>
      </c>
      <c r="H5" s="3">
        <f t="shared" si="1"/>
        <v>5</v>
      </c>
      <c r="I5" s="3">
        <f t="shared" si="2"/>
        <v>1</v>
      </c>
      <c r="J5" t="s">
        <v>547</v>
      </c>
    </row>
    <row r="6" spans="1:10" ht="15" customHeight="1" x14ac:dyDescent="0.25">
      <c r="A6" s="2" t="s">
        <v>9</v>
      </c>
      <c r="B6" s="2" t="s">
        <v>10</v>
      </c>
      <c r="C6" s="2" t="s">
        <v>23</v>
      </c>
      <c r="D6" s="3"/>
      <c r="E6" s="3"/>
      <c r="F6" s="3"/>
      <c r="G6" s="3" t="str">
        <f t="shared" si="0"/>
        <v>{'brand': 'Zithromax®', 'generic': 'Azithromycin', 'function': ['Antibiotic'] },</v>
      </c>
      <c r="H6" s="3">
        <f t="shared" si="1"/>
        <v>6</v>
      </c>
      <c r="I6" s="3">
        <f t="shared" si="2"/>
        <v>1</v>
      </c>
      <c r="J6" t="s">
        <v>548</v>
      </c>
    </row>
    <row r="7" spans="1:10" ht="38.25" x14ac:dyDescent="0.25">
      <c r="A7" s="2" t="s">
        <v>11</v>
      </c>
      <c r="B7" s="2" t="s">
        <v>59</v>
      </c>
      <c r="C7" s="2" t="s">
        <v>24</v>
      </c>
      <c r="D7" s="3" t="s">
        <v>25</v>
      </c>
      <c r="E7" s="3" t="s">
        <v>26</v>
      </c>
      <c r="F7" s="3"/>
      <c r="G7" s="3" t="str">
        <f t="shared" si="0"/>
        <v>{'brand': 'Microzide®', 'generic': 'Hydro-Chlorothiazide (HCTZ)', 'function': ['Thiazide ','Diuretic','HTN/CHF'] },</v>
      </c>
      <c r="H7" s="3">
        <f t="shared" si="1"/>
        <v>7</v>
      </c>
      <c r="I7" s="3">
        <f t="shared" si="2"/>
        <v>1</v>
      </c>
      <c r="J7" t="s">
        <v>549</v>
      </c>
    </row>
    <row r="8" spans="1:10" x14ac:dyDescent="0.25">
      <c r="A8" s="2" t="s">
        <v>12</v>
      </c>
      <c r="B8" s="2" t="s">
        <v>13</v>
      </c>
      <c r="C8" s="2" t="s">
        <v>27</v>
      </c>
      <c r="D8" s="3"/>
      <c r="E8" s="3"/>
      <c r="F8" s="3"/>
      <c r="G8" s="3" t="str">
        <f t="shared" si="0"/>
        <v>{'brand': 'Norvasc®', 'generic': 'Amlodipine', 'function': ['Calcium Channel Blocker'] },</v>
      </c>
      <c r="H8" s="3">
        <f t="shared" si="1"/>
        <v>8</v>
      </c>
      <c r="I8" s="3">
        <f t="shared" si="2"/>
        <v>1</v>
      </c>
      <c r="J8" t="s">
        <v>550</v>
      </c>
    </row>
    <row r="9" spans="1:10" ht="25.5" x14ac:dyDescent="0.25">
      <c r="A9" s="2" t="s">
        <v>14</v>
      </c>
      <c r="B9" s="2" t="s">
        <v>15</v>
      </c>
      <c r="C9" s="2" t="s">
        <v>28</v>
      </c>
      <c r="D9" s="2" t="s">
        <v>29</v>
      </c>
      <c r="E9" s="3"/>
      <c r="F9" s="3"/>
      <c r="G9" s="3" t="str">
        <f t="shared" si="0"/>
        <v>{'brand': 'Xanax®', 'generic': 'Alprazolam', 'function': ['Benzo','DEA Sch 4'] },</v>
      </c>
      <c r="H9" s="3">
        <f t="shared" si="1"/>
        <v>9</v>
      </c>
      <c r="I9" s="3">
        <f t="shared" si="2"/>
        <v>1</v>
      </c>
      <c r="J9" t="s">
        <v>551</v>
      </c>
    </row>
    <row r="10" spans="1:10" ht="15" customHeight="1" x14ac:dyDescent="0.25">
      <c r="A10" s="2" t="s">
        <v>30</v>
      </c>
      <c r="B10" s="2" t="s">
        <v>31</v>
      </c>
      <c r="C10" s="2" t="s">
        <v>32</v>
      </c>
      <c r="D10" s="3"/>
      <c r="E10" s="3"/>
      <c r="F10" s="3"/>
      <c r="G10" s="3" t="str">
        <f t="shared" si="0"/>
        <v>{'brand': 'Singulair®', 'generic': 'Montelukast', 'function': ['Leukotriene Inhibitor Bronchodilator'] },</v>
      </c>
      <c r="H10" s="3">
        <f t="shared" si="1"/>
        <v>1</v>
      </c>
      <c r="I10" s="3">
        <f t="shared" si="2"/>
        <v>2</v>
      </c>
      <c r="J10" t="s">
        <v>552</v>
      </c>
    </row>
    <row r="11" spans="1:10" x14ac:dyDescent="0.25">
      <c r="A11" s="2" t="s">
        <v>33</v>
      </c>
      <c r="B11" s="2" t="s">
        <v>34</v>
      </c>
      <c r="C11" s="2" t="s">
        <v>35</v>
      </c>
      <c r="D11" s="3"/>
      <c r="E11" s="3"/>
      <c r="F11" s="3"/>
      <c r="G11" s="3" t="str">
        <f t="shared" si="0"/>
        <v>{'brand': 'Sterapred®', 'generic': 'Prednisone', 'function': ['Corticosteroid'] },</v>
      </c>
      <c r="H11" s="3">
        <f t="shared" si="1"/>
        <v>2</v>
      </c>
      <c r="I11" s="3">
        <f t="shared" si="2"/>
        <v>2</v>
      </c>
      <c r="J11" t="s">
        <v>553</v>
      </c>
    </row>
    <row r="12" spans="1:10" ht="25.5" x14ac:dyDescent="0.25">
      <c r="A12" s="2" t="s">
        <v>36</v>
      </c>
      <c r="B12" s="2" t="s">
        <v>37</v>
      </c>
      <c r="C12" s="2" t="s">
        <v>38</v>
      </c>
      <c r="D12" s="2" t="s">
        <v>507</v>
      </c>
      <c r="E12" s="2"/>
      <c r="F12" s="3"/>
      <c r="G12" s="3" t="str">
        <f t="shared" si="0"/>
        <v>{'brand': 'Lexapro®', 'generic': 'Escitalopram', 'function': ['S.S.R.I.','Depression/Mood'] },</v>
      </c>
      <c r="H12" s="3">
        <f t="shared" si="1"/>
        <v>3</v>
      </c>
      <c r="I12" s="3">
        <f t="shared" si="2"/>
        <v>2</v>
      </c>
      <c r="J12" t="s">
        <v>554</v>
      </c>
    </row>
    <row r="13" spans="1:10" x14ac:dyDescent="0.25">
      <c r="A13" s="2" t="s">
        <v>39</v>
      </c>
      <c r="B13" s="2" t="s">
        <v>40</v>
      </c>
      <c r="C13" s="2" t="s">
        <v>41</v>
      </c>
      <c r="D13" s="3"/>
      <c r="E13" s="3"/>
      <c r="F13" s="3"/>
      <c r="G13" s="3" t="str">
        <f t="shared" si="0"/>
        <v>{'brand': 'Advil®', 'generic': 'Ibuprofen', 'function': ['N.S.A.I.D.'] },</v>
      </c>
      <c r="H13" s="3">
        <f t="shared" si="1"/>
        <v>4</v>
      </c>
      <c r="I13" s="3">
        <f t="shared" si="2"/>
        <v>2</v>
      </c>
      <c r="J13" t="s">
        <v>555</v>
      </c>
    </row>
    <row r="14" spans="1:10" ht="25.5" x14ac:dyDescent="0.25">
      <c r="A14" s="2" t="s">
        <v>42</v>
      </c>
      <c r="B14" s="2" t="s">
        <v>43</v>
      </c>
      <c r="C14" s="2" t="s">
        <v>38</v>
      </c>
      <c r="D14" s="2" t="s">
        <v>507</v>
      </c>
      <c r="E14" s="2"/>
      <c r="F14" s="3"/>
      <c r="G14" s="3" t="str">
        <f t="shared" si="0"/>
        <v>{'brand': 'Celexa®', 'generic': 'Citalopram', 'function': ['S.S.R.I.','Depression/Mood'] },</v>
      </c>
      <c r="H14" s="3">
        <f t="shared" si="1"/>
        <v>5</v>
      </c>
      <c r="I14" s="3">
        <f t="shared" si="2"/>
        <v>2</v>
      </c>
      <c r="J14" t="s">
        <v>556</v>
      </c>
    </row>
    <row r="15" spans="1:10" ht="25.5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3"/>
      <c r="F15" s="3"/>
      <c r="G15" s="3" t="str">
        <f t="shared" si="0"/>
        <v>{'brand': 'ProAir®', 'generic': 'Albuterol', 'function': ['Beta2 Agonist','Bronchodilator'] },</v>
      </c>
      <c r="H15" s="3">
        <f t="shared" si="1"/>
        <v>6</v>
      </c>
      <c r="I15" s="3">
        <f t="shared" si="2"/>
        <v>2</v>
      </c>
      <c r="J15" t="s">
        <v>557</v>
      </c>
    </row>
    <row r="16" spans="1:10" ht="25.5" x14ac:dyDescent="0.25">
      <c r="A16" s="2" t="s">
        <v>48</v>
      </c>
      <c r="B16" s="2" t="s">
        <v>49</v>
      </c>
      <c r="C16" s="2" t="s">
        <v>38</v>
      </c>
      <c r="D16" s="2" t="s">
        <v>507</v>
      </c>
      <c r="E16" s="2"/>
      <c r="F16" s="3"/>
      <c r="G16" s="3" t="str">
        <f t="shared" si="0"/>
        <v>{'brand': 'Prozac®', 'generic': 'Fluoxetine', 'function': ['S.S.R.I.','Depression/Mood'] },</v>
      </c>
      <c r="H16" s="3">
        <f t="shared" si="1"/>
        <v>7</v>
      </c>
      <c r="I16" s="3">
        <f t="shared" si="2"/>
        <v>2</v>
      </c>
      <c r="J16" t="s">
        <v>558</v>
      </c>
    </row>
    <row r="17" spans="1:10" ht="25.5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3"/>
      <c r="F17" s="3"/>
      <c r="G17" s="3" t="str">
        <f t="shared" si="0"/>
        <v>{'brand': 'Neurontin®', 'generic': 'Gabapentin', 'function': ['Anti-Convulsant','Nerve Pain'] },</v>
      </c>
      <c r="H17" s="3">
        <f t="shared" si="1"/>
        <v>8</v>
      </c>
      <c r="I17" s="3">
        <f t="shared" si="2"/>
        <v>2</v>
      </c>
      <c r="J17" t="s">
        <v>559</v>
      </c>
    </row>
    <row r="18" spans="1:10" ht="25.5" x14ac:dyDescent="0.25">
      <c r="A18" s="2" t="s">
        <v>54</v>
      </c>
      <c r="B18" s="2" t="s">
        <v>55</v>
      </c>
      <c r="C18" s="2" t="s">
        <v>56</v>
      </c>
      <c r="D18" s="3"/>
      <c r="E18" s="3"/>
      <c r="F18" s="3"/>
      <c r="G18" s="3" t="str">
        <f t="shared" si="0"/>
        <v>{'brand': 'Coumadin®', 'generic': 'Warfarin', 'function': ['Blood Thinner'] },</v>
      </c>
      <c r="H18" s="3">
        <f t="shared" si="1"/>
        <v>9</v>
      </c>
      <c r="I18" s="3">
        <f t="shared" si="2"/>
        <v>2</v>
      </c>
      <c r="J18" t="s">
        <v>560</v>
      </c>
    </row>
    <row r="19" spans="1:10" ht="25.5" x14ac:dyDescent="0.25">
      <c r="A19" s="2" t="s">
        <v>60</v>
      </c>
      <c r="B19" s="2" t="s">
        <v>61</v>
      </c>
      <c r="C19" s="2" t="s">
        <v>62</v>
      </c>
      <c r="D19" s="3"/>
      <c r="E19" s="3"/>
      <c r="F19" s="3"/>
      <c r="G19" s="3" t="str">
        <f t="shared" si="0"/>
        <v>{'brand': 'Glucophage®', 'generic': 'Metformin', 'function': ['Antidiabetic'] },</v>
      </c>
      <c r="H19" s="3">
        <f t="shared" si="1"/>
        <v>1</v>
      </c>
      <c r="I19" s="3">
        <f t="shared" si="2"/>
        <v>3</v>
      </c>
      <c r="J19" t="s">
        <v>561</v>
      </c>
    </row>
    <row r="20" spans="1:10" x14ac:dyDescent="0.25">
      <c r="A20" s="2" t="s">
        <v>63</v>
      </c>
      <c r="B20" s="2" t="s">
        <v>64</v>
      </c>
      <c r="C20" s="2" t="s">
        <v>224</v>
      </c>
      <c r="D20" s="3"/>
      <c r="E20" s="3"/>
      <c r="F20" s="3"/>
      <c r="G20" s="3" t="str">
        <f t="shared" si="0"/>
        <v>{'brand': 'Lipitor®', 'generic': 'Atorvastatin', 'function': ['Statin-Cholesterol'] },</v>
      </c>
      <c r="H20" s="3">
        <f t="shared" si="1"/>
        <v>2</v>
      </c>
      <c r="I20" s="3">
        <f t="shared" si="2"/>
        <v>3</v>
      </c>
      <c r="J20" t="s">
        <v>562</v>
      </c>
    </row>
    <row r="21" spans="1:10" ht="25.5" x14ac:dyDescent="0.25">
      <c r="A21" s="2" t="s">
        <v>66</v>
      </c>
      <c r="B21" s="2" t="s">
        <v>67</v>
      </c>
      <c r="C21" s="2" t="s">
        <v>177</v>
      </c>
      <c r="D21" s="2" t="s">
        <v>68</v>
      </c>
      <c r="E21" s="3"/>
      <c r="F21" s="3"/>
      <c r="G21" s="3" t="str">
        <f t="shared" si="0"/>
        <v>{'brand': 'Prilosec®', 'generic': 'Omeprazole', 'function': ['Proton Pump Inhibitor','GERD/reflux'] },</v>
      </c>
      <c r="H21" s="3">
        <f t="shared" si="1"/>
        <v>3</v>
      </c>
      <c r="I21" s="3">
        <f t="shared" si="2"/>
        <v>3</v>
      </c>
      <c r="J21" t="s">
        <v>563</v>
      </c>
    </row>
    <row r="22" spans="1:10" ht="15" customHeight="1" x14ac:dyDescent="0.25">
      <c r="A22" s="2" t="s">
        <v>69</v>
      </c>
      <c r="B22" s="2" t="s">
        <v>506</v>
      </c>
      <c r="C22" s="2" t="s">
        <v>23</v>
      </c>
      <c r="D22" s="3"/>
      <c r="E22" s="3"/>
      <c r="F22" s="3"/>
      <c r="G22" s="3" t="str">
        <f t="shared" si="0"/>
        <v>{'brand': 'Augmentin®', 'generic': 'Amoxicillin + Clavulanate', 'function': ['Antibiotic'] },</v>
      </c>
      <c r="H22" s="3">
        <f t="shared" si="1"/>
        <v>4</v>
      </c>
      <c r="I22" s="3">
        <f t="shared" si="2"/>
        <v>3</v>
      </c>
      <c r="J22" t="s">
        <v>564</v>
      </c>
    </row>
    <row r="23" spans="1:10" x14ac:dyDescent="0.25">
      <c r="A23" s="2" t="s">
        <v>70</v>
      </c>
      <c r="B23" s="2" t="s">
        <v>71</v>
      </c>
      <c r="C23" s="2" t="s">
        <v>72</v>
      </c>
      <c r="D23" s="2" t="s">
        <v>20</v>
      </c>
      <c r="E23" s="3"/>
      <c r="F23" s="3"/>
      <c r="G23" s="3" t="str">
        <f t="shared" si="0"/>
        <v>{'brand': 'Tenormin®', 'generic': 'Atenolol', 'function': ['Beta Blocker','HTN'] },</v>
      </c>
      <c r="H23" s="3">
        <f t="shared" si="1"/>
        <v>5</v>
      </c>
      <c r="I23" s="3">
        <f t="shared" si="2"/>
        <v>3</v>
      </c>
      <c r="J23" t="s">
        <v>565</v>
      </c>
    </row>
    <row r="24" spans="1:10" x14ac:dyDescent="0.25">
      <c r="A24" s="2" t="s">
        <v>73</v>
      </c>
      <c r="B24" s="2" t="s">
        <v>74</v>
      </c>
      <c r="C24" s="2" t="s">
        <v>25</v>
      </c>
      <c r="D24" s="2" t="s">
        <v>75</v>
      </c>
      <c r="E24" s="3"/>
      <c r="F24" s="3"/>
      <c r="G24" s="3" t="str">
        <f t="shared" si="0"/>
        <v>{'brand': 'Lasix®', 'generic': 'Furosemide', 'function': ['Diuretic','CHF'] },</v>
      </c>
      <c r="H24" s="3">
        <f t="shared" si="1"/>
        <v>6</v>
      </c>
      <c r="I24" s="3">
        <f t="shared" si="2"/>
        <v>3</v>
      </c>
      <c r="J24" t="s">
        <v>566</v>
      </c>
    </row>
    <row r="25" spans="1:10" ht="15" customHeight="1" x14ac:dyDescent="0.25">
      <c r="A25" s="2" t="s">
        <v>76</v>
      </c>
      <c r="B25" s="2" t="s">
        <v>77</v>
      </c>
      <c r="C25" s="2" t="s">
        <v>72</v>
      </c>
      <c r="D25" s="2" t="s">
        <v>20</v>
      </c>
      <c r="E25" s="3"/>
      <c r="F25" s="3"/>
      <c r="G25" s="3" t="str">
        <f t="shared" si="0"/>
        <v>{'brand': 'Lopressor®', 'generic': 'Metoprolol', 'function': ['Beta Blocker','HTN'] },</v>
      </c>
      <c r="H25" s="3">
        <f t="shared" si="1"/>
        <v>7</v>
      </c>
      <c r="I25" s="3">
        <f t="shared" si="2"/>
        <v>3</v>
      </c>
      <c r="J25" t="s">
        <v>567</v>
      </c>
    </row>
    <row r="26" spans="1:10" ht="25.5" x14ac:dyDescent="0.25">
      <c r="A26" s="2" t="s">
        <v>78</v>
      </c>
      <c r="B26" s="2" t="s">
        <v>79</v>
      </c>
      <c r="C26" s="2" t="s">
        <v>38</v>
      </c>
      <c r="D26" s="2" t="s">
        <v>507</v>
      </c>
      <c r="E26" s="3"/>
      <c r="F26" s="3"/>
      <c r="G26" s="3" t="str">
        <f t="shared" si="0"/>
        <v>{'brand': 'Zoloft®', 'generic': 'Sertraline', 'function': ['S.S.R.I.','Depression/Mood'] },</v>
      </c>
      <c r="H26" s="3">
        <f t="shared" si="1"/>
        <v>8</v>
      </c>
      <c r="I26" s="3">
        <f t="shared" si="2"/>
        <v>3</v>
      </c>
      <c r="J26" t="s">
        <v>568</v>
      </c>
    </row>
    <row r="27" spans="1:10" ht="25.5" x14ac:dyDescent="0.25">
      <c r="A27" s="2" t="s">
        <v>80</v>
      </c>
      <c r="B27" s="2" t="s">
        <v>81</v>
      </c>
      <c r="C27" s="2" t="s">
        <v>82</v>
      </c>
      <c r="D27" s="2" t="s">
        <v>29</v>
      </c>
      <c r="E27" s="3"/>
      <c r="F27" s="3"/>
      <c r="G27" s="3" t="str">
        <f t="shared" si="0"/>
        <v>{'brand': 'Ambien®', 'generic': 'Zolpidem', 'function': ['Sleep Aid','DEA Sch 4'] },</v>
      </c>
      <c r="H27" s="3">
        <f t="shared" si="1"/>
        <v>9</v>
      </c>
      <c r="I27" s="3">
        <f t="shared" si="2"/>
        <v>3</v>
      </c>
      <c r="J27" t="s">
        <v>569</v>
      </c>
    </row>
    <row r="28" spans="1:10" ht="25.5" x14ac:dyDescent="0.25">
      <c r="A28" s="2" t="s">
        <v>83</v>
      </c>
      <c r="B28" s="2" t="s">
        <v>509</v>
      </c>
      <c r="C28" s="2" t="s">
        <v>85</v>
      </c>
      <c r="D28" s="2" t="s">
        <v>86</v>
      </c>
      <c r="E28" s="2" t="s">
        <v>87</v>
      </c>
      <c r="F28" s="3"/>
      <c r="G28" s="3" t="str">
        <f t="shared" si="0"/>
        <v>{'brand': 'Percocet®', 'generic': 'Oxycodone + APAP', 'function': ['Pain Relief','Narcotic','DEA Sch 2'] },</v>
      </c>
      <c r="H28" s="3">
        <f t="shared" si="1"/>
        <v>1</v>
      </c>
      <c r="I28" s="3">
        <f t="shared" si="2"/>
        <v>4</v>
      </c>
      <c r="J28" t="s">
        <v>570</v>
      </c>
    </row>
    <row r="29" spans="1:10" ht="15" customHeight="1" x14ac:dyDescent="0.25">
      <c r="A29" s="2" t="s">
        <v>88</v>
      </c>
      <c r="B29" s="2" t="s">
        <v>89</v>
      </c>
      <c r="C29" s="2" t="s">
        <v>177</v>
      </c>
      <c r="D29" s="2" t="s">
        <v>68</v>
      </c>
      <c r="E29" s="3"/>
      <c r="F29" s="3"/>
      <c r="G29" s="3" t="str">
        <f t="shared" si="0"/>
        <v>{'brand': 'Nexium®', 'generic': 'Esomeprazole', 'function': ['Proton Pump Inhibitor','GERD/reflux'] },</v>
      </c>
      <c r="H29" s="3">
        <f t="shared" si="1"/>
        <v>2</v>
      </c>
      <c r="I29" s="3">
        <f t="shared" si="2"/>
        <v>4</v>
      </c>
      <c r="J29" t="s">
        <v>571</v>
      </c>
    </row>
    <row r="30" spans="1:10" x14ac:dyDescent="0.25">
      <c r="A30" s="2" t="s">
        <v>90</v>
      </c>
      <c r="B30" s="2" t="s">
        <v>91</v>
      </c>
      <c r="C30" s="2" t="s">
        <v>85</v>
      </c>
      <c r="D30" s="2" t="s">
        <v>86</v>
      </c>
      <c r="E30" s="3"/>
      <c r="F30" s="3"/>
      <c r="G30" s="3" t="str">
        <f t="shared" si="0"/>
        <v>{'brand': 'Ultram®', 'generic': 'Tramadol', 'function': ['Pain Relief','Narcotic'] },</v>
      </c>
      <c r="H30" s="3">
        <f t="shared" si="1"/>
        <v>3</v>
      </c>
      <c r="I30" s="3">
        <f t="shared" si="2"/>
        <v>4</v>
      </c>
      <c r="J30" t="s">
        <v>572</v>
      </c>
    </row>
    <row r="31" spans="1:10" ht="25.5" x14ac:dyDescent="0.25">
      <c r="A31" s="2" t="s">
        <v>92</v>
      </c>
      <c r="B31" s="2" t="s">
        <v>93</v>
      </c>
      <c r="C31" s="2" t="s">
        <v>28</v>
      </c>
      <c r="D31" s="2" t="s">
        <v>29</v>
      </c>
      <c r="E31" s="3"/>
      <c r="F31" s="3"/>
      <c r="G31" s="3" t="str">
        <f t="shared" si="0"/>
        <v>{'brand': 'Klonopin®', 'generic': 'Clonazepam', 'function': ['Benzo','DEA Sch 4'] },</v>
      </c>
      <c r="H31" s="3">
        <f t="shared" si="1"/>
        <v>4</v>
      </c>
      <c r="I31" s="3">
        <f t="shared" si="2"/>
        <v>4</v>
      </c>
      <c r="J31" t="s">
        <v>573</v>
      </c>
    </row>
    <row r="32" spans="1:10" ht="25.5" x14ac:dyDescent="0.25">
      <c r="A32" s="2" t="s">
        <v>94</v>
      </c>
      <c r="B32" s="2" t="s">
        <v>95</v>
      </c>
      <c r="C32" s="2" t="s">
        <v>28</v>
      </c>
      <c r="D32" s="2" t="s">
        <v>29</v>
      </c>
      <c r="E32" s="3"/>
      <c r="F32" s="3"/>
      <c r="G32" s="3" t="str">
        <f t="shared" si="0"/>
        <v>{'brand': 'Ativan®', 'generic': 'Lorazepam', 'function': ['Benzo','DEA Sch 4'] },</v>
      </c>
      <c r="H32" s="3">
        <f t="shared" si="1"/>
        <v>5</v>
      </c>
      <c r="I32" s="3">
        <f t="shared" si="2"/>
        <v>4</v>
      </c>
      <c r="J32" t="s">
        <v>574</v>
      </c>
    </row>
    <row r="33" spans="1:10" x14ac:dyDescent="0.25">
      <c r="A33" s="2" t="s">
        <v>96</v>
      </c>
      <c r="B33" s="2" t="s">
        <v>97</v>
      </c>
      <c r="C33" s="2" t="s">
        <v>23</v>
      </c>
      <c r="D33" s="3"/>
      <c r="E33" s="3"/>
      <c r="F33" s="3"/>
      <c r="G33" s="3" t="str">
        <f t="shared" si="0"/>
        <v>{'brand': 'Keflex®', 'generic': 'Cephalexin', 'function': ['Antibiotic'] },</v>
      </c>
      <c r="H33" s="3">
        <f t="shared" si="1"/>
        <v>6</v>
      </c>
      <c r="I33" s="3">
        <f t="shared" si="2"/>
        <v>4</v>
      </c>
      <c r="J33" t="s">
        <v>575</v>
      </c>
    </row>
    <row r="34" spans="1:10" ht="25.5" x14ac:dyDescent="0.25">
      <c r="A34" s="2" t="s">
        <v>98</v>
      </c>
      <c r="B34" s="2" t="s">
        <v>508</v>
      </c>
      <c r="C34" s="2" t="s">
        <v>99</v>
      </c>
      <c r="D34" s="3"/>
      <c r="E34" s="3"/>
      <c r="F34" s="3"/>
      <c r="G34" s="3" t="str">
        <f t="shared" si="0"/>
        <v>{'brand': 'Flexeril®', 'generic': 'Cyclo-Benzaprine', 'function': ['Muscle Relaxant'] },</v>
      </c>
      <c r="H34" s="3">
        <f t="shared" si="1"/>
        <v>7</v>
      </c>
      <c r="I34" s="3">
        <f t="shared" si="2"/>
        <v>4</v>
      </c>
      <c r="J34" t="s">
        <v>576</v>
      </c>
    </row>
    <row r="35" spans="1:10" ht="51" x14ac:dyDescent="0.25">
      <c r="A35" s="2" t="s">
        <v>100</v>
      </c>
      <c r="B35" s="2" t="s">
        <v>510</v>
      </c>
      <c r="C35" s="2" t="s">
        <v>23</v>
      </c>
      <c r="D35" s="3"/>
      <c r="E35" s="3"/>
      <c r="F35" s="3"/>
      <c r="G35" s="3" t="str">
        <f t="shared" si="0"/>
        <v>{'brand': 'Septra®', 'generic': 'Sulfa-methoxazole + Trimethoprim', 'function': ['Antibiotic'] },</v>
      </c>
      <c r="H35" s="3">
        <f t="shared" si="1"/>
        <v>8</v>
      </c>
      <c r="I35" s="3">
        <f t="shared" si="2"/>
        <v>4</v>
      </c>
      <c r="J35" t="s">
        <v>577</v>
      </c>
    </row>
    <row r="36" spans="1:10" x14ac:dyDescent="0.25">
      <c r="A36" s="2" t="s">
        <v>101</v>
      </c>
      <c r="B36" s="2" t="s">
        <v>102</v>
      </c>
      <c r="C36" s="2" t="s">
        <v>23</v>
      </c>
      <c r="D36" s="3"/>
      <c r="E36" s="3"/>
      <c r="F36" s="3"/>
      <c r="G36" s="3" t="str">
        <f t="shared" si="0"/>
        <v>{'brand': 'Cipro®', 'generic': 'Ciprofloxacin', 'function': ['Antibiotic'] },</v>
      </c>
      <c r="H36" s="3">
        <f t="shared" si="1"/>
        <v>9</v>
      </c>
      <c r="I36" s="3">
        <f t="shared" si="2"/>
        <v>4</v>
      </c>
      <c r="J36" t="s">
        <v>578</v>
      </c>
    </row>
    <row r="37" spans="1:10" x14ac:dyDescent="0.25">
      <c r="A37" s="2" t="s">
        <v>103</v>
      </c>
      <c r="B37" s="2" t="s">
        <v>104</v>
      </c>
      <c r="C37" s="2" t="s">
        <v>105</v>
      </c>
      <c r="D37" s="2" t="s">
        <v>106</v>
      </c>
      <c r="E37" s="3"/>
      <c r="F37" s="3"/>
      <c r="G37" s="3" t="str">
        <f t="shared" si="0"/>
        <v>{'brand': 'Flonase®', 'generic': 'Fluticasone', 'function': ['Inhaled Steroid','Allergies'] },</v>
      </c>
      <c r="H37" s="3">
        <f t="shared" si="1"/>
        <v>1</v>
      </c>
      <c r="I37" s="3">
        <f t="shared" si="2"/>
        <v>5</v>
      </c>
      <c r="J37" t="s">
        <v>579</v>
      </c>
    </row>
    <row r="38" spans="1:10" x14ac:dyDescent="0.25">
      <c r="A38" s="2" t="s">
        <v>107</v>
      </c>
      <c r="B38" s="2" t="s">
        <v>108</v>
      </c>
      <c r="C38" s="2" t="s">
        <v>25</v>
      </c>
      <c r="D38" s="2" t="s">
        <v>20</v>
      </c>
      <c r="E38" s="3"/>
      <c r="F38" s="3"/>
      <c r="G38" s="3" t="str">
        <f t="shared" si="0"/>
        <v>{'brand': 'Dyrenium®', 'generic': 'Triamterene', 'function': ['Diuretic','HTN'] },</v>
      </c>
      <c r="H38" s="3">
        <f t="shared" si="1"/>
        <v>2</v>
      </c>
      <c r="I38" s="3">
        <f t="shared" si="2"/>
        <v>5</v>
      </c>
      <c r="J38" t="s">
        <v>580</v>
      </c>
    </row>
    <row r="39" spans="1:10" x14ac:dyDescent="0.25">
      <c r="A39" s="2" t="s">
        <v>109</v>
      </c>
      <c r="B39" s="2" t="s">
        <v>110</v>
      </c>
      <c r="C39" s="2" t="s">
        <v>224</v>
      </c>
      <c r="D39" s="3"/>
      <c r="E39" s="3"/>
      <c r="F39" s="3"/>
      <c r="G39" s="3" t="str">
        <f t="shared" si="0"/>
        <v>{'brand': 'Pravachol®', 'generic': 'Pravastatin', 'function': ['Statin-Cholesterol'] },</v>
      </c>
      <c r="H39" s="3">
        <f t="shared" si="1"/>
        <v>3</v>
      </c>
      <c r="I39" s="3">
        <f t="shared" si="2"/>
        <v>5</v>
      </c>
      <c r="J39" t="s">
        <v>581</v>
      </c>
    </row>
    <row r="40" spans="1:10" x14ac:dyDescent="0.25">
      <c r="A40" s="2" t="s">
        <v>111</v>
      </c>
      <c r="B40" s="2" t="s">
        <v>112</v>
      </c>
      <c r="C40" s="2" t="s">
        <v>224</v>
      </c>
      <c r="D40" s="3"/>
      <c r="E40" s="3"/>
      <c r="F40" s="3"/>
      <c r="G40" s="3" t="str">
        <f t="shared" si="0"/>
        <v>{'brand': 'Crestor®', 'generic': 'Rosuvastatin', 'function': ['Statin-Cholesterol'] },</v>
      </c>
      <c r="H40" s="3">
        <f t="shared" si="1"/>
        <v>4</v>
      </c>
      <c r="I40" s="3">
        <f t="shared" si="2"/>
        <v>5</v>
      </c>
      <c r="J40" t="s">
        <v>582</v>
      </c>
    </row>
    <row r="41" spans="1:10" ht="25.5" x14ac:dyDescent="0.25">
      <c r="A41" s="2" t="s">
        <v>113</v>
      </c>
      <c r="B41" s="2" t="s">
        <v>114</v>
      </c>
      <c r="C41" s="2" t="s">
        <v>511</v>
      </c>
      <c r="D41" s="2" t="s">
        <v>56</v>
      </c>
      <c r="E41" s="3"/>
      <c r="F41" s="3"/>
      <c r="G41" s="3" t="str">
        <f t="shared" si="0"/>
        <v>{'brand': 'Plavix®', 'generic': 'Clopidogrel', 'function': ['Platelet Aggregation Inhibitor','Blood Thinner'] },</v>
      </c>
      <c r="H41" s="3">
        <f t="shared" si="1"/>
        <v>5</v>
      </c>
      <c r="I41" s="3">
        <f t="shared" si="2"/>
        <v>5</v>
      </c>
      <c r="J41" t="s">
        <v>583</v>
      </c>
    </row>
    <row r="42" spans="1:10" x14ac:dyDescent="0.25">
      <c r="A42" s="2" t="s">
        <v>115</v>
      </c>
      <c r="B42" s="2" t="s">
        <v>116</v>
      </c>
      <c r="C42" s="2" t="s">
        <v>72</v>
      </c>
      <c r="D42" s="2" t="s">
        <v>20</v>
      </c>
      <c r="E42" s="3"/>
      <c r="F42" s="3"/>
      <c r="G42" s="3" t="str">
        <f t="shared" si="0"/>
        <v>{'brand': 'Coreg®', 'generic': 'Carvedilol', 'function': ['Beta Blocker','HTN'] },</v>
      </c>
      <c r="H42" s="3">
        <f t="shared" si="1"/>
        <v>6</v>
      </c>
      <c r="I42" s="3">
        <f t="shared" si="2"/>
        <v>5</v>
      </c>
      <c r="J42" t="s">
        <v>584</v>
      </c>
    </row>
    <row r="43" spans="1:10" ht="25.5" x14ac:dyDescent="0.25">
      <c r="A43" s="2" t="s">
        <v>117</v>
      </c>
      <c r="B43" s="2" t="s">
        <v>118</v>
      </c>
      <c r="C43" s="2" t="s">
        <v>38</v>
      </c>
      <c r="D43" s="2" t="s">
        <v>507</v>
      </c>
      <c r="E43" s="3"/>
      <c r="F43" s="3"/>
      <c r="G43" s="3" t="str">
        <f t="shared" si="0"/>
        <v>{'brand': 'Paxil®', 'generic': 'Paroxetine', 'function': ['S.S.R.I.','Depression/Mood'] },</v>
      </c>
      <c r="H43" s="3">
        <f t="shared" si="1"/>
        <v>7</v>
      </c>
      <c r="I43" s="3">
        <f t="shared" si="2"/>
        <v>5</v>
      </c>
      <c r="J43" t="s">
        <v>585</v>
      </c>
    </row>
    <row r="44" spans="1:10" x14ac:dyDescent="0.25">
      <c r="A44" s="2" t="s">
        <v>119</v>
      </c>
      <c r="B44" s="2" t="s">
        <v>120</v>
      </c>
      <c r="C44" s="2" t="s">
        <v>41</v>
      </c>
      <c r="D44" s="3"/>
      <c r="E44" s="3"/>
      <c r="F44" s="3"/>
      <c r="G44" s="3" t="str">
        <f t="shared" si="0"/>
        <v>{'brand': 'Mobic®', 'generic': 'Meloxicam', 'function': ['N.S.A.I.D.'] },</v>
      </c>
      <c r="H44" s="3">
        <f t="shared" si="1"/>
        <v>8</v>
      </c>
      <c r="I44" s="3">
        <f t="shared" si="2"/>
        <v>5</v>
      </c>
      <c r="J44" t="s">
        <v>586</v>
      </c>
    </row>
    <row r="45" spans="1:10" ht="25.5" x14ac:dyDescent="0.25">
      <c r="A45" s="2" t="s">
        <v>121</v>
      </c>
      <c r="B45" s="2" t="s">
        <v>122</v>
      </c>
      <c r="C45" s="2" t="s">
        <v>28</v>
      </c>
      <c r="D45" s="2" t="s">
        <v>123</v>
      </c>
      <c r="E45" s="3"/>
      <c r="F45" s="3"/>
      <c r="G45" s="3" t="str">
        <f t="shared" si="0"/>
        <v>{'brand': 'Valium®', 'generic': 'Diazepam', 'function': ['Benzo','(DEA Sch 4)'] },</v>
      </c>
      <c r="H45" s="3">
        <f t="shared" si="1"/>
        <v>9</v>
      </c>
      <c r="I45" s="3">
        <f t="shared" si="2"/>
        <v>5</v>
      </c>
      <c r="J45" t="s">
        <v>587</v>
      </c>
    </row>
    <row r="46" spans="1:10" x14ac:dyDescent="0.25">
      <c r="A46" s="2" t="s">
        <v>124</v>
      </c>
      <c r="B46" s="2" t="s">
        <v>125</v>
      </c>
      <c r="C46" s="2" t="s">
        <v>512</v>
      </c>
      <c r="D46" s="2" t="s">
        <v>20</v>
      </c>
      <c r="E46" s="3"/>
      <c r="F46" s="3"/>
      <c r="G46" s="3" t="str">
        <f t="shared" si="0"/>
        <v>{'brand': 'Diovan®', 'generic': 'Valsartan', 'function': ['Angiotensin II Blocker','HTN'] },</v>
      </c>
      <c r="H46" s="3">
        <f t="shared" si="1"/>
        <v>1</v>
      </c>
      <c r="I46" s="3">
        <f t="shared" si="2"/>
        <v>6</v>
      </c>
      <c r="J46" t="s">
        <v>588</v>
      </c>
    </row>
    <row r="47" spans="1:10" x14ac:dyDescent="0.25">
      <c r="A47" s="2" t="s">
        <v>126</v>
      </c>
      <c r="B47" s="2" t="s">
        <v>127</v>
      </c>
      <c r="C47" s="2" t="s">
        <v>128</v>
      </c>
      <c r="D47" s="3"/>
      <c r="E47" s="3"/>
      <c r="F47" s="3"/>
      <c r="G47" s="3" t="str">
        <f t="shared" si="0"/>
        <v>{'brand': 'Cymbalta®', 'generic': 'Duloxetine', 'function': ['Anti-Depressant'] },</v>
      </c>
      <c r="H47" s="3">
        <f t="shared" si="1"/>
        <v>2</v>
      </c>
      <c r="I47" s="3">
        <f t="shared" si="2"/>
        <v>6</v>
      </c>
      <c r="J47" t="s">
        <v>589</v>
      </c>
    </row>
    <row r="48" spans="1:10" x14ac:dyDescent="0.25">
      <c r="A48" s="2" t="s">
        <v>129</v>
      </c>
      <c r="B48" s="2" t="s">
        <v>130</v>
      </c>
      <c r="C48" s="2" t="s">
        <v>131</v>
      </c>
      <c r="D48" s="3"/>
      <c r="E48" s="3"/>
      <c r="F48" s="3"/>
      <c r="G48" s="3" t="str">
        <f t="shared" si="0"/>
        <v>{'brand': 'Effexor®', 'generic': 'Venlafaxine', 'function': ['Anti- Depressant'] },</v>
      </c>
      <c r="H48" s="3">
        <f t="shared" si="1"/>
        <v>3</v>
      </c>
      <c r="I48" s="3">
        <f t="shared" si="2"/>
        <v>6</v>
      </c>
      <c r="J48" t="s">
        <v>590</v>
      </c>
    </row>
    <row r="49" spans="1:10" x14ac:dyDescent="0.25">
      <c r="A49" s="2" t="s">
        <v>132</v>
      </c>
      <c r="B49" s="2" t="s">
        <v>133</v>
      </c>
      <c r="C49" s="2" t="s">
        <v>513</v>
      </c>
      <c r="D49" s="2" t="s">
        <v>106</v>
      </c>
      <c r="E49" s="3"/>
      <c r="F49" s="3"/>
      <c r="G49" s="3" t="str">
        <f t="shared" si="0"/>
        <v>{'brand': 'Zantac®', 'generic': 'Ranitidine', 'function': ['Histamine Blocker','Allergies'] },</v>
      </c>
      <c r="H49" s="3">
        <f t="shared" si="1"/>
        <v>4</v>
      </c>
      <c r="I49" s="3">
        <f t="shared" si="2"/>
        <v>6</v>
      </c>
      <c r="J49" t="s">
        <v>591</v>
      </c>
    </row>
    <row r="50" spans="1:10" x14ac:dyDescent="0.25">
      <c r="A50" s="2" t="s">
        <v>134</v>
      </c>
      <c r="B50" s="2" t="s">
        <v>135</v>
      </c>
      <c r="C50" s="2" t="s">
        <v>136</v>
      </c>
      <c r="D50" s="3"/>
      <c r="E50" s="3"/>
      <c r="F50" s="3"/>
      <c r="G50" s="3" t="str">
        <f t="shared" si="0"/>
        <v>{'brand': 'Diflucan®', 'generic': 'Fluconazole', 'function': ['Anti-Fungal'] },</v>
      </c>
      <c r="H50" s="3">
        <f t="shared" si="1"/>
        <v>5</v>
      </c>
      <c r="I50" s="3">
        <f t="shared" si="2"/>
        <v>6</v>
      </c>
      <c r="J50" t="s">
        <v>592</v>
      </c>
    </row>
    <row r="51" spans="1:10" x14ac:dyDescent="0.25">
      <c r="A51" s="2" t="s">
        <v>137</v>
      </c>
      <c r="B51" s="2" t="s">
        <v>138</v>
      </c>
      <c r="C51" s="2" t="s">
        <v>41</v>
      </c>
      <c r="D51" s="3"/>
      <c r="E51" s="3"/>
      <c r="F51" s="3"/>
      <c r="G51" s="3" t="str">
        <f t="shared" si="0"/>
        <v>{'brand': 'Aleve®', 'generic': 'Naproxen', 'function': ['N.S.A.I.D.'] },</v>
      </c>
      <c r="H51" s="3">
        <f t="shared" si="1"/>
        <v>6</v>
      </c>
      <c r="I51" s="3">
        <f t="shared" si="2"/>
        <v>6</v>
      </c>
      <c r="J51" t="s">
        <v>593</v>
      </c>
    </row>
    <row r="52" spans="1:10" ht="25.5" x14ac:dyDescent="0.25">
      <c r="A52" s="2" t="s">
        <v>139</v>
      </c>
      <c r="B52" s="2" t="s">
        <v>514</v>
      </c>
      <c r="C52" s="2" t="s">
        <v>140</v>
      </c>
      <c r="D52" s="3"/>
      <c r="E52" s="3"/>
      <c r="F52" s="3"/>
      <c r="G52" s="3" t="str">
        <f t="shared" si="0"/>
        <v>{'brand': 'Advair®', 'generic': 'Fluticasone + Salmeterol', 'function': ['Bronchodilator + Steroid'] },</v>
      </c>
      <c r="H52" s="3">
        <f t="shared" si="1"/>
        <v>7</v>
      </c>
      <c r="I52" s="3">
        <f t="shared" si="2"/>
        <v>6</v>
      </c>
      <c r="J52" t="s">
        <v>594</v>
      </c>
    </row>
    <row r="53" spans="1:10" x14ac:dyDescent="0.25">
      <c r="A53" s="2" t="s">
        <v>141</v>
      </c>
      <c r="B53" s="2" t="s">
        <v>142</v>
      </c>
      <c r="C53" s="2" t="s">
        <v>143</v>
      </c>
      <c r="D53" s="3"/>
      <c r="E53" s="3"/>
      <c r="F53" s="3"/>
      <c r="G53" s="3" t="str">
        <f t="shared" si="0"/>
        <v>{'brand': 'Desyrel®', 'generic': 'Trazodone', 'function': ['Anti-depressant'] },</v>
      </c>
      <c r="H53" s="3">
        <f t="shared" si="1"/>
        <v>8</v>
      </c>
      <c r="I53" s="3">
        <f t="shared" si="2"/>
        <v>6</v>
      </c>
      <c r="J53" t="s">
        <v>595</v>
      </c>
    </row>
    <row r="54" spans="1:10" ht="25.5" x14ac:dyDescent="0.25">
      <c r="A54" s="2" t="s">
        <v>144</v>
      </c>
      <c r="B54" s="2" t="s">
        <v>515</v>
      </c>
      <c r="C54" s="2" t="s">
        <v>85</v>
      </c>
      <c r="D54" s="2" t="s">
        <v>86</v>
      </c>
      <c r="E54" s="2" t="s">
        <v>29</v>
      </c>
      <c r="F54" s="3"/>
      <c r="G54" s="3" t="str">
        <f t="shared" si="0"/>
        <v>{'brand': 'Darvocet®', 'generic': 'Propoxyphene + APAP', 'function': ['Pain Relief','Narcotic','DEA Sch 4'] },</v>
      </c>
      <c r="H54" s="3">
        <f t="shared" si="1"/>
        <v>9</v>
      </c>
      <c r="I54" s="3">
        <f t="shared" si="2"/>
        <v>6</v>
      </c>
      <c r="J54" t="s">
        <v>596</v>
      </c>
    </row>
    <row r="55" spans="1:10" x14ac:dyDescent="0.25">
      <c r="A55" s="2" t="s">
        <v>145</v>
      </c>
      <c r="B55" s="2" t="s">
        <v>146</v>
      </c>
      <c r="C55" s="2" t="s">
        <v>147</v>
      </c>
      <c r="D55" s="3"/>
      <c r="E55" s="3"/>
      <c r="F55" s="3"/>
      <c r="G55" s="3" t="str">
        <f t="shared" si="0"/>
        <v>{'brand': 'Fosamax®', 'generic': 'Alendronate', 'function': ['Bone Resorption Osteoporosis'] },</v>
      </c>
      <c r="H55" s="3">
        <f t="shared" si="1"/>
        <v>1</v>
      </c>
      <c r="I55" s="3">
        <f t="shared" si="2"/>
        <v>7</v>
      </c>
      <c r="J55" t="s">
        <v>597</v>
      </c>
    </row>
    <row r="56" spans="1:10" x14ac:dyDescent="0.25">
      <c r="A56" s="2" t="s">
        <v>148</v>
      </c>
      <c r="B56" s="2" t="s">
        <v>149</v>
      </c>
      <c r="C56" s="2" t="s">
        <v>150</v>
      </c>
      <c r="D56" s="2" t="s">
        <v>106</v>
      </c>
      <c r="E56" s="3"/>
      <c r="F56" s="3"/>
      <c r="G56" s="3" t="str">
        <f t="shared" si="0"/>
        <v>{'brand': 'Allegra®', 'generic': 'Fexofenadine', 'function': ['Antihistamine','Allergies'] },</v>
      </c>
      <c r="H56" s="3">
        <f t="shared" si="1"/>
        <v>2</v>
      </c>
      <c r="I56" s="3">
        <f t="shared" si="2"/>
        <v>7</v>
      </c>
      <c r="J56" t="s">
        <v>598</v>
      </c>
    </row>
    <row r="57" spans="1:10" x14ac:dyDescent="0.25">
      <c r="A57" s="2" t="s">
        <v>151</v>
      </c>
      <c r="B57" s="2" t="s">
        <v>152</v>
      </c>
      <c r="C57" s="2" t="s">
        <v>516</v>
      </c>
      <c r="D57" s="3"/>
      <c r="E57" s="3"/>
      <c r="F57" s="3"/>
      <c r="G57" s="3" t="str">
        <f t="shared" si="0"/>
        <v>{'brand': 'Mevacor®', 'generic': 'Lovastatin', 'function': ['Statin - Cholesterol'] },</v>
      </c>
      <c r="H57" s="3">
        <f t="shared" si="1"/>
        <v>3</v>
      </c>
      <c r="I57" s="3">
        <f t="shared" si="2"/>
        <v>7</v>
      </c>
      <c r="J57" t="s">
        <v>599</v>
      </c>
    </row>
    <row r="58" spans="1:10" x14ac:dyDescent="0.25">
      <c r="A58" s="2" t="s">
        <v>153</v>
      </c>
      <c r="B58" s="2" t="s">
        <v>154</v>
      </c>
      <c r="C58" s="2" t="s">
        <v>155</v>
      </c>
      <c r="D58" s="2" t="s">
        <v>20</v>
      </c>
      <c r="E58" s="3"/>
      <c r="F58" s="3"/>
      <c r="G58" s="3" t="str">
        <f t="shared" si="0"/>
        <v>{'brand': 'Catapres®', 'generic': 'Clonidine', 'function': ['Alpha Receptor Agonist','HTN'] },</v>
      </c>
      <c r="H58" s="3">
        <f t="shared" si="1"/>
        <v>4</v>
      </c>
      <c r="I58" s="3">
        <f t="shared" si="2"/>
        <v>7</v>
      </c>
      <c r="J58" t="s">
        <v>600</v>
      </c>
    </row>
    <row r="59" spans="1:10" ht="15" customHeight="1" x14ac:dyDescent="0.25">
      <c r="A59" s="2" t="s">
        <v>156</v>
      </c>
      <c r="B59" s="2" t="s">
        <v>157</v>
      </c>
      <c r="C59" s="2" t="s">
        <v>158</v>
      </c>
      <c r="D59" s="2" t="s">
        <v>159</v>
      </c>
      <c r="E59" s="3"/>
      <c r="F59" s="3"/>
      <c r="G59" s="3" t="str">
        <f t="shared" si="0"/>
        <v>{'brand': 'Phenergan®', 'generic': 'Promethazine', 'function': ['Anti-emetic','Nausea'] },</v>
      </c>
      <c r="H59" s="3">
        <f t="shared" si="1"/>
        <v>5</v>
      </c>
      <c r="I59" s="3">
        <f t="shared" si="2"/>
        <v>7</v>
      </c>
      <c r="J59" t="s">
        <v>601</v>
      </c>
    </row>
    <row r="60" spans="1:10" ht="51" x14ac:dyDescent="0.25">
      <c r="A60" s="2" t="s">
        <v>160</v>
      </c>
      <c r="B60" s="2" t="s">
        <v>517</v>
      </c>
      <c r="C60" s="2" t="s">
        <v>161</v>
      </c>
      <c r="D60" s="3"/>
      <c r="E60" s="3"/>
      <c r="F60" s="3"/>
      <c r="G60" s="3" t="str">
        <f t="shared" si="0"/>
        <v>{'brand': 'Yaz®', 'generic': 'Ethinyl estradiol + Drospirenone', 'function': ['Birth Control'] },</v>
      </c>
      <c r="H60" s="3">
        <f t="shared" si="1"/>
        <v>6</v>
      </c>
      <c r="I60" s="3">
        <f t="shared" si="2"/>
        <v>7</v>
      </c>
      <c r="J60" t="s">
        <v>602</v>
      </c>
    </row>
    <row r="61" spans="1:10" x14ac:dyDescent="0.25">
      <c r="A61" s="2" t="s">
        <v>162</v>
      </c>
      <c r="B61" s="2" t="s">
        <v>163</v>
      </c>
      <c r="C61" s="2" t="s">
        <v>164</v>
      </c>
      <c r="D61" s="3"/>
      <c r="E61" s="3"/>
      <c r="F61" s="3"/>
      <c r="G61" s="3" t="str">
        <f t="shared" si="0"/>
        <v>{'brand': 'Viagra®', 'generic': 'Sildenafil', 'function': ['Erectile Dysfunction'] },</v>
      </c>
      <c r="H61" s="3">
        <f t="shared" si="1"/>
        <v>7</v>
      </c>
      <c r="I61" s="3">
        <f t="shared" si="2"/>
        <v>7</v>
      </c>
      <c r="J61" t="s">
        <v>603</v>
      </c>
    </row>
    <row r="62" spans="1:10" x14ac:dyDescent="0.25">
      <c r="A62" s="2" t="s">
        <v>165</v>
      </c>
      <c r="B62" s="2" t="s">
        <v>166</v>
      </c>
      <c r="C62" s="2" t="s">
        <v>41</v>
      </c>
      <c r="D62" s="3" t="s">
        <v>167</v>
      </c>
      <c r="E62" s="3"/>
      <c r="F62" s="3"/>
      <c r="G62" s="3" t="str">
        <f t="shared" si="0"/>
        <v>{'brand': 'Celebrex®', 'generic': 'Celecoxib', 'function': ['N.S.A.I.D.','Arthritis'] },</v>
      </c>
      <c r="H62" s="3">
        <f t="shared" si="1"/>
        <v>8</v>
      </c>
      <c r="I62" s="3">
        <f t="shared" si="2"/>
        <v>7</v>
      </c>
      <c r="J62" t="s">
        <v>604</v>
      </c>
    </row>
    <row r="63" spans="1:10" ht="25.5" x14ac:dyDescent="0.25">
      <c r="A63" s="2" t="s">
        <v>168</v>
      </c>
      <c r="B63" s="2" t="s">
        <v>169</v>
      </c>
      <c r="C63" s="2" t="s">
        <v>23</v>
      </c>
      <c r="D63" s="3"/>
      <c r="E63" s="3"/>
      <c r="F63" s="3"/>
      <c r="G63" s="3" t="str">
        <f t="shared" si="0"/>
        <v>{'brand': 'Vibramycin®', 'generic': 'Doxycycline', 'function': ['Antibiotic'] },</v>
      </c>
      <c r="H63" s="3">
        <f t="shared" si="1"/>
        <v>9</v>
      </c>
      <c r="I63" s="3">
        <f t="shared" si="2"/>
        <v>7</v>
      </c>
      <c r="J63" t="s">
        <v>605</v>
      </c>
    </row>
    <row r="64" spans="1:10" ht="25.5" x14ac:dyDescent="0.25">
      <c r="A64" s="2" t="s">
        <v>170</v>
      </c>
      <c r="B64" s="2" t="s">
        <v>518</v>
      </c>
      <c r="C64" s="2" t="s">
        <v>171</v>
      </c>
      <c r="D64" s="3"/>
      <c r="E64" s="3"/>
      <c r="F64" s="3"/>
      <c r="G64" s="3" t="str">
        <f t="shared" si="0"/>
        <v>{'brand': 'Klor-Con®', 'generic': 'Potassium Chloride', 'function': ['Electrolyte'] },</v>
      </c>
      <c r="H64" s="3">
        <f t="shared" si="1"/>
        <v>1</v>
      </c>
      <c r="I64" s="3">
        <f t="shared" si="2"/>
        <v>8</v>
      </c>
      <c r="J64" t="s">
        <v>606</v>
      </c>
    </row>
    <row r="65" spans="1:10" x14ac:dyDescent="0.25">
      <c r="A65" s="2" t="s">
        <v>172</v>
      </c>
      <c r="B65" s="2" t="s">
        <v>173</v>
      </c>
      <c r="C65" s="2" t="s">
        <v>128</v>
      </c>
      <c r="D65" s="2" t="s">
        <v>174</v>
      </c>
      <c r="E65" s="3"/>
      <c r="F65" s="3"/>
      <c r="G65" s="3" t="str">
        <f t="shared" si="0"/>
        <v>{'brand': 'Elavil®', 'generic': 'Amitriptyline', 'function': ['Anti-Depressant','tricyclic'] },</v>
      </c>
      <c r="H65" s="3">
        <f t="shared" si="1"/>
        <v>2</v>
      </c>
      <c r="I65" s="3">
        <f t="shared" si="2"/>
        <v>8</v>
      </c>
      <c r="J65" t="s">
        <v>607</v>
      </c>
    </row>
    <row r="66" spans="1:10" ht="25.5" x14ac:dyDescent="0.25">
      <c r="A66" s="2" t="s">
        <v>175</v>
      </c>
      <c r="B66" s="2" t="s">
        <v>176</v>
      </c>
      <c r="C66" s="2" t="s">
        <v>177</v>
      </c>
      <c r="D66" s="2" t="s">
        <v>68</v>
      </c>
      <c r="E66" s="3"/>
      <c r="F66" s="3"/>
      <c r="G66" s="3" t="str">
        <f t="shared" ref="G66:G129" si="3">"{'brand': '"&amp;A66&amp;"', 'generic': '"&amp;B66&amp;"', 'function': ['"&amp;C66&amp;"'"&amp;IF(D66&lt;&gt;"",",'"&amp;D66&amp;"'","")&amp;IF(E66&lt;&gt;"",",'"&amp;E66&amp;"'","")&amp;IF(F66&lt;&gt;"",",'"&amp;F66&amp;"'","")&amp;"] },"</f>
        <v>{'brand': 'Prevacid®', 'generic': 'Lansoprazole', 'function': ['Proton Pump Inhibitor','GERD/reflux'] },</v>
      </c>
      <c r="H66" s="3">
        <f t="shared" si="1"/>
        <v>3</v>
      </c>
      <c r="I66" s="3">
        <f t="shared" si="2"/>
        <v>8</v>
      </c>
      <c r="J66" t="s">
        <v>608</v>
      </c>
    </row>
    <row r="67" spans="1:10" x14ac:dyDescent="0.25">
      <c r="A67" s="2" t="s">
        <v>178</v>
      </c>
      <c r="B67" s="2" t="s">
        <v>179</v>
      </c>
      <c r="C67" s="2" t="s">
        <v>180</v>
      </c>
      <c r="D67" s="3"/>
      <c r="E67" s="3"/>
      <c r="F67" s="3"/>
      <c r="G67" s="3" t="str">
        <f t="shared" si="3"/>
        <v>{'brand': 'Actos®', 'generic': 'Pioglitazone', 'function': ['Anti-Diabetic'] },</v>
      </c>
      <c r="H67" s="3">
        <f t="shared" ref="H67:H130" si="4">IF(H66&lt;&gt;9,H66+1,1)</f>
        <v>4</v>
      </c>
      <c r="I67" s="3">
        <f t="shared" ref="I67:I130" si="5">IF(H67&lt;&gt;1,I66,I66+1)</f>
        <v>8</v>
      </c>
      <c r="J67" t="s">
        <v>609</v>
      </c>
    </row>
    <row r="68" spans="1:10" ht="25.5" x14ac:dyDescent="0.25">
      <c r="A68" s="2" t="s">
        <v>181</v>
      </c>
      <c r="B68" s="2" t="s">
        <v>520</v>
      </c>
      <c r="C68" s="2" t="s">
        <v>519</v>
      </c>
      <c r="D68" s="3"/>
      <c r="E68" s="3"/>
      <c r="F68" s="3"/>
      <c r="G68" s="3" t="str">
        <f t="shared" si="3"/>
        <v>{'brand': 'Medrol®', 'generic': 'Methyl-prednisolone', 'function': ['Steroid Anti-Inflammatory'] },</v>
      </c>
      <c r="H68" s="3">
        <f t="shared" si="4"/>
        <v>5</v>
      </c>
      <c r="I68" s="3">
        <f t="shared" si="5"/>
        <v>8</v>
      </c>
      <c r="J68" t="s">
        <v>610</v>
      </c>
    </row>
    <row r="69" spans="1:10" x14ac:dyDescent="0.25">
      <c r="A69" s="2" t="s">
        <v>182</v>
      </c>
      <c r="B69" s="2" t="s">
        <v>183</v>
      </c>
      <c r="C69" s="2" t="s">
        <v>184</v>
      </c>
      <c r="D69" s="3"/>
      <c r="E69" s="3"/>
      <c r="F69" s="3"/>
      <c r="G69" s="3" t="str">
        <f t="shared" si="3"/>
        <v>{'brand': 'Zyloprim®', 'generic': 'Allopurinol', 'function': ['Anti Gout'] },</v>
      </c>
      <c r="H69" s="3">
        <f t="shared" si="4"/>
        <v>6</v>
      </c>
      <c r="I69" s="3">
        <f t="shared" si="5"/>
        <v>8</v>
      </c>
      <c r="J69" t="s">
        <v>611</v>
      </c>
    </row>
    <row r="70" spans="1:10" ht="25.5" x14ac:dyDescent="0.25">
      <c r="A70" s="2" t="s">
        <v>185</v>
      </c>
      <c r="B70" s="2" t="s">
        <v>521</v>
      </c>
      <c r="C70" s="2" t="s">
        <v>85</v>
      </c>
      <c r="D70" s="2" t="s">
        <v>86</v>
      </c>
      <c r="E70" s="2" t="s">
        <v>18</v>
      </c>
      <c r="F70" s="3"/>
      <c r="G70" s="3" t="str">
        <f t="shared" si="3"/>
        <v>{'brand': 'Tylenol 3®', 'generic': 'Codeine + APAP', 'function': ['Pain Relief','Narcotic','DEA Sch 3'] },</v>
      </c>
      <c r="H70" s="3">
        <f t="shared" si="4"/>
        <v>7</v>
      </c>
      <c r="I70" s="3">
        <f t="shared" si="5"/>
        <v>8</v>
      </c>
      <c r="J70" t="s">
        <v>612</v>
      </c>
    </row>
    <row r="71" spans="1:10" x14ac:dyDescent="0.25">
      <c r="A71" s="2" t="s">
        <v>186</v>
      </c>
      <c r="B71" s="2" t="s">
        <v>187</v>
      </c>
      <c r="C71" s="2" t="s">
        <v>188</v>
      </c>
      <c r="D71" s="2" t="s">
        <v>20</v>
      </c>
      <c r="E71" s="3"/>
      <c r="F71" s="3"/>
      <c r="G71" s="3" t="str">
        <f t="shared" si="3"/>
        <v>{'brand': 'Vasotec®', 'generic': 'Enalapril', 'function': ['ACE Inhibitor','HTN'] },</v>
      </c>
      <c r="H71" s="3">
        <f t="shared" si="4"/>
        <v>8</v>
      </c>
      <c r="I71" s="3">
        <f t="shared" si="5"/>
        <v>8</v>
      </c>
      <c r="J71" t="s">
        <v>613</v>
      </c>
    </row>
    <row r="72" spans="1:10" ht="25.5" x14ac:dyDescent="0.25">
      <c r="A72" s="2" t="s">
        <v>189</v>
      </c>
      <c r="B72" s="2" t="s">
        <v>190</v>
      </c>
      <c r="C72" s="2" t="s">
        <v>99</v>
      </c>
      <c r="D72" s="2" t="s">
        <v>29</v>
      </c>
      <c r="E72" s="3"/>
      <c r="F72" s="3"/>
      <c r="G72" s="3" t="str">
        <f t="shared" si="3"/>
        <v>{'brand': 'Soma®', 'generic': 'Carisoprodol', 'function': ['Muscle Relaxant','DEA Sch 4'] },</v>
      </c>
      <c r="H72" s="3">
        <f t="shared" si="4"/>
        <v>9</v>
      </c>
      <c r="I72" s="3">
        <f t="shared" si="5"/>
        <v>8</v>
      </c>
      <c r="J72" t="s">
        <v>614</v>
      </c>
    </row>
    <row r="73" spans="1:10" ht="25.5" x14ac:dyDescent="0.25">
      <c r="A73" s="2" t="s">
        <v>191</v>
      </c>
      <c r="B73" s="2" t="s">
        <v>192</v>
      </c>
      <c r="C73" s="2" t="s">
        <v>193</v>
      </c>
      <c r="D73" s="2" t="s">
        <v>194</v>
      </c>
      <c r="E73" s="3"/>
      <c r="F73" s="3"/>
      <c r="G73" s="3" t="str">
        <f t="shared" si="3"/>
        <v>{'brand': 'Flomax®', 'generic': 'Tamsulosin', 'function': ['Prostate ','Urinary Retention'] },</v>
      </c>
      <c r="H73" s="3">
        <f t="shared" si="4"/>
        <v>1</v>
      </c>
      <c r="I73" s="3">
        <f t="shared" si="5"/>
        <v>9</v>
      </c>
      <c r="J73" t="s">
        <v>615</v>
      </c>
    </row>
    <row r="74" spans="1:10" ht="25.5" x14ac:dyDescent="0.25">
      <c r="A74" s="2" t="s">
        <v>195</v>
      </c>
      <c r="B74" s="2" t="s">
        <v>45</v>
      </c>
      <c r="C74" s="2" t="s">
        <v>196</v>
      </c>
      <c r="D74" s="2" t="s">
        <v>47</v>
      </c>
      <c r="E74" s="3"/>
      <c r="F74" s="3"/>
      <c r="G74" s="3" t="str">
        <f t="shared" si="3"/>
        <v>{'brand': 'Proventil®', 'generic': 'Albuterol', 'function': ['Beta 2 Agonist','Bronchodilator'] },</v>
      </c>
      <c r="H74" s="3">
        <f t="shared" si="4"/>
        <v>2</v>
      </c>
      <c r="I74" s="3">
        <f t="shared" si="5"/>
        <v>9</v>
      </c>
      <c r="J74" t="s">
        <v>616</v>
      </c>
    </row>
    <row r="75" spans="1:10" ht="15" customHeight="1" x14ac:dyDescent="0.25">
      <c r="A75" s="2" t="s">
        <v>197</v>
      </c>
      <c r="B75" s="2" t="s">
        <v>84</v>
      </c>
      <c r="C75" s="2" t="s">
        <v>85</v>
      </c>
      <c r="D75" s="2" t="s">
        <v>86</v>
      </c>
      <c r="E75" s="2" t="s">
        <v>87</v>
      </c>
      <c r="F75" s="3"/>
      <c r="G75" s="3" t="str">
        <f t="shared" si="3"/>
        <v>{'brand': 'Oxycontin®', 'generic': 'Oxycodone', 'function': ['Pain Relief','Narcotic','DEA Sch 2'] },</v>
      </c>
      <c r="H75" s="3">
        <f t="shared" si="4"/>
        <v>3</v>
      </c>
      <c r="I75" s="3">
        <f t="shared" si="5"/>
        <v>9</v>
      </c>
      <c r="J75" t="s">
        <v>617</v>
      </c>
    </row>
    <row r="76" spans="1:10" ht="25.5" x14ac:dyDescent="0.25">
      <c r="A76" s="2" t="s">
        <v>198</v>
      </c>
      <c r="B76" s="2" t="s">
        <v>522</v>
      </c>
      <c r="C76" s="2" t="s">
        <v>199</v>
      </c>
      <c r="D76" s="3"/>
      <c r="E76" s="3"/>
      <c r="F76" s="3"/>
      <c r="G76" s="3" t="str">
        <f t="shared" si="3"/>
        <v>{'brand': 'Lantus®', 'generic': 'Insulin Glargine', 'function': ['Type I diabetes'] },</v>
      </c>
      <c r="H76" s="3">
        <f t="shared" si="4"/>
        <v>4</v>
      </c>
      <c r="I76" s="3">
        <f t="shared" si="5"/>
        <v>9</v>
      </c>
      <c r="J76" t="s">
        <v>618</v>
      </c>
    </row>
    <row r="77" spans="1:10" x14ac:dyDescent="0.25">
      <c r="A77" s="2" t="s">
        <v>200</v>
      </c>
      <c r="B77" s="2" t="s">
        <v>201</v>
      </c>
      <c r="C77" s="2" t="s">
        <v>35</v>
      </c>
      <c r="D77" s="2" t="s">
        <v>106</v>
      </c>
      <c r="E77" s="3"/>
      <c r="F77" s="3"/>
      <c r="G77" s="3" t="str">
        <f t="shared" si="3"/>
        <v>{'brand': 'Nasonex®', 'generic': 'Mometasone', 'function': ['Corticosteroid','Allergies'] },</v>
      </c>
      <c r="H77" s="3">
        <f t="shared" si="4"/>
        <v>5</v>
      </c>
      <c r="I77" s="3">
        <f t="shared" si="5"/>
        <v>9</v>
      </c>
      <c r="J77" t="s">
        <v>619</v>
      </c>
    </row>
    <row r="78" spans="1:10" ht="25.5" x14ac:dyDescent="0.25">
      <c r="A78" s="2" t="s">
        <v>202</v>
      </c>
      <c r="B78" s="2" t="s">
        <v>203</v>
      </c>
      <c r="C78" s="2" t="s">
        <v>204</v>
      </c>
      <c r="D78" s="2" t="s">
        <v>205</v>
      </c>
      <c r="E78" s="2" t="s">
        <v>206</v>
      </c>
      <c r="F78" s="2" t="s">
        <v>87</v>
      </c>
      <c r="G78" s="3" t="str">
        <f t="shared" si="3"/>
        <v>{'brand': 'Lyrica®', 'generic': 'Pregabalin', 'function': ['Anti-convulsant','Nerve pain','Fibromyalgia','DEA Sch 2'] },</v>
      </c>
      <c r="H78" s="3">
        <f t="shared" si="4"/>
        <v>6</v>
      </c>
      <c r="I78" s="3">
        <f t="shared" si="5"/>
        <v>9</v>
      </c>
      <c r="J78" t="s">
        <v>620</v>
      </c>
    </row>
    <row r="79" spans="1:10" x14ac:dyDescent="0.25">
      <c r="A79" s="2" t="s">
        <v>207</v>
      </c>
      <c r="B79" s="2" t="s">
        <v>208</v>
      </c>
      <c r="C79" s="2" t="s">
        <v>209</v>
      </c>
      <c r="D79" s="3"/>
      <c r="E79" s="3"/>
      <c r="F79" s="3"/>
      <c r="G79" s="3" t="str">
        <f t="shared" si="3"/>
        <v>{'brand': 'Amaryl®', 'generic': 'Glimepiride', 'function': ['Anti-diabetic'] },</v>
      </c>
      <c r="H79" s="3">
        <f t="shared" si="4"/>
        <v>7</v>
      </c>
      <c r="I79" s="3">
        <f t="shared" si="5"/>
        <v>9</v>
      </c>
      <c r="J79" t="s">
        <v>621</v>
      </c>
    </row>
    <row r="80" spans="1:10" ht="25.5" x14ac:dyDescent="0.25">
      <c r="A80" s="2" t="s">
        <v>210</v>
      </c>
      <c r="B80" s="2" t="s">
        <v>211</v>
      </c>
      <c r="C80" s="2" t="s">
        <v>82</v>
      </c>
      <c r="D80" s="2" t="s">
        <v>29</v>
      </c>
      <c r="E80" s="3"/>
      <c r="F80" s="3"/>
      <c r="G80" s="3" t="str">
        <f t="shared" si="3"/>
        <v>{'brand': 'Restoril®', 'generic': 'Temazepam', 'function': ['Sleep Aid','DEA Sch 4'] },</v>
      </c>
      <c r="H80" s="3">
        <f t="shared" si="4"/>
        <v>8</v>
      </c>
      <c r="I80" s="3">
        <f t="shared" si="5"/>
        <v>9</v>
      </c>
      <c r="J80" t="s">
        <v>622</v>
      </c>
    </row>
    <row r="81" spans="1:10" x14ac:dyDescent="0.25">
      <c r="A81" s="2" t="s">
        <v>212</v>
      </c>
      <c r="B81" s="2" t="s">
        <v>213</v>
      </c>
      <c r="C81" s="2" t="s">
        <v>214</v>
      </c>
      <c r="D81" s="3"/>
      <c r="E81" s="3"/>
      <c r="F81" s="3"/>
      <c r="G81" s="3" t="str">
        <f t="shared" si="3"/>
        <v>{'brand': 'Folvite®', 'generic': 'Folic Acid', 'function': ['Mineral Supplement'] },</v>
      </c>
      <c r="H81" s="3">
        <f t="shared" si="4"/>
        <v>9</v>
      </c>
      <c r="I81" s="3">
        <f t="shared" si="5"/>
        <v>9</v>
      </c>
      <c r="J81" t="s">
        <v>623</v>
      </c>
    </row>
    <row r="82" spans="1:10" x14ac:dyDescent="0.25">
      <c r="A82" s="2" t="s">
        <v>215</v>
      </c>
      <c r="B82" s="2" t="s">
        <v>216</v>
      </c>
      <c r="C82" s="2" t="s">
        <v>218</v>
      </c>
      <c r="D82" s="3"/>
      <c r="E82" s="3"/>
      <c r="F82" s="3"/>
      <c r="G82" s="3" t="str">
        <f t="shared" si="3"/>
        <v>{'brand': 'Premarin®', 'generic': 'Conjugated', 'function': ['Estrogen Replacement'] },</v>
      </c>
      <c r="H82" s="3">
        <f t="shared" si="4"/>
        <v>1</v>
      </c>
      <c r="I82" s="3">
        <f t="shared" si="5"/>
        <v>10</v>
      </c>
      <c r="J82" t="s">
        <v>624</v>
      </c>
    </row>
    <row r="83" spans="1:10" x14ac:dyDescent="0.25">
      <c r="A83" s="2" t="s">
        <v>219</v>
      </c>
      <c r="B83" s="2" t="s">
        <v>220</v>
      </c>
      <c r="C83" s="2" t="s">
        <v>65</v>
      </c>
      <c r="D83" s="3"/>
      <c r="E83" s="3"/>
      <c r="F83" s="3"/>
      <c r="G83" s="3" t="str">
        <f t="shared" si="3"/>
        <v>{'brand': 'Zetia®', 'generic': 'Ezetimibe', 'function': ['Cholesterol'] },</v>
      </c>
      <c r="H83" s="3">
        <f t="shared" si="4"/>
        <v>2</v>
      </c>
      <c r="I83" s="3">
        <f t="shared" si="5"/>
        <v>10</v>
      </c>
      <c r="J83" t="s">
        <v>625</v>
      </c>
    </row>
    <row r="84" spans="1:10" ht="15" customHeight="1" x14ac:dyDescent="0.25">
      <c r="A84" s="2" t="s">
        <v>221</v>
      </c>
      <c r="B84" s="2" t="s">
        <v>222</v>
      </c>
      <c r="C84" s="2" t="s">
        <v>25</v>
      </c>
      <c r="D84" s="2" t="s">
        <v>20</v>
      </c>
      <c r="E84" s="3"/>
      <c r="F84" s="3"/>
      <c r="G84" s="3" t="str">
        <f t="shared" si="3"/>
        <v>{'brand': 'Aldactone®', 'generic': 'Spironolactone', 'function': ['Diuretic','HTN'] },</v>
      </c>
      <c r="H84" s="3">
        <f t="shared" si="4"/>
        <v>3</v>
      </c>
      <c r="I84" s="3">
        <f t="shared" si="5"/>
        <v>10</v>
      </c>
      <c r="J84" t="s">
        <v>626</v>
      </c>
    </row>
    <row r="85" spans="1:10" ht="25.5" x14ac:dyDescent="0.25">
      <c r="A85" s="2" t="s">
        <v>223</v>
      </c>
      <c r="B85" s="2" t="s">
        <v>523</v>
      </c>
      <c r="C85" s="2" t="s">
        <v>224</v>
      </c>
      <c r="D85" s="3"/>
      <c r="E85" s="3"/>
      <c r="F85" s="3"/>
      <c r="G85" s="3" t="str">
        <f t="shared" si="3"/>
        <v>{'brand': 'Vytorin®', 'generic': 'Ezetimibe + Simvastatin', 'function': ['Statin-Cholesterol'] },</v>
      </c>
      <c r="H85" s="3">
        <f t="shared" si="4"/>
        <v>4</v>
      </c>
      <c r="I85" s="3">
        <f t="shared" si="5"/>
        <v>10</v>
      </c>
      <c r="J85" t="s">
        <v>627</v>
      </c>
    </row>
    <row r="86" spans="1:10" x14ac:dyDescent="0.25">
      <c r="A86" s="2" t="s">
        <v>225</v>
      </c>
      <c r="B86" s="2" t="s">
        <v>226</v>
      </c>
      <c r="C86" s="2" t="s">
        <v>227</v>
      </c>
      <c r="D86" s="3"/>
      <c r="E86" s="3"/>
      <c r="F86" s="3"/>
      <c r="G86" s="3" t="str">
        <f t="shared" si="3"/>
        <v>{'brand': 'Seroquel®', 'generic': 'Quetiapine', 'function': ['Anti-psychotic'] },</v>
      </c>
      <c r="H86" s="3">
        <f t="shared" si="4"/>
        <v>5</v>
      </c>
      <c r="I86" s="3">
        <f t="shared" si="5"/>
        <v>10</v>
      </c>
      <c r="J86" t="s">
        <v>628</v>
      </c>
    </row>
    <row r="87" spans="1:10" x14ac:dyDescent="0.25">
      <c r="A87" s="2" t="s">
        <v>228</v>
      </c>
      <c r="B87" s="2" t="s">
        <v>229</v>
      </c>
      <c r="C87" s="2" t="s">
        <v>23</v>
      </c>
      <c r="D87" s="3"/>
      <c r="E87" s="3"/>
      <c r="F87" s="3"/>
      <c r="G87" s="3" t="str">
        <f t="shared" si="3"/>
        <v>{'brand': 'Levaquin®', 'generic': 'Levofloxacin', 'function': ['Antibiotic'] },</v>
      </c>
      <c r="H87" s="3">
        <f t="shared" si="4"/>
        <v>6</v>
      </c>
      <c r="I87" s="3">
        <f t="shared" si="5"/>
        <v>10</v>
      </c>
      <c r="J87" t="s">
        <v>629</v>
      </c>
    </row>
    <row r="88" spans="1:10" x14ac:dyDescent="0.25">
      <c r="A88" s="2" t="s">
        <v>230</v>
      </c>
      <c r="B88" s="2" t="s">
        <v>231</v>
      </c>
      <c r="C88" s="2" t="s">
        <v>65</v>
      </c>
      <c r="D88" s="3"/>
      <c r="E88" s="3"/>
      <c r="F88" s="3"/>
      <c r="G88" s="3" t="str">
        <f t="shared" si="3"/>
        <v>{'brand': 'Tricor®', 'generic': 'Fenofibrate', 'function': ['Cholesterol'] },</v>
      </c>
      <c r="H88" s="3">
        <f t="shared" si="4"/>
        <v>7</v>
      </c>
      <c r="I88" s="3">
        <f t="shared" si="5"/>
        <v>10</v>
      </c>
      <c r="J88" t="s">
        <v>630</v>
      </c>
    </row>
    <row r="89" spans="1:10" ht="25.5" x14ac:dyDescent="0.25">
      <c r="A89" s="2" t="s">
        <v>232</v>
      </c>
      <c r="B89" s="2" t="s">
        <v>233</v>
      </c>
      <c r="C89" s="2" t="s">
        <v>234</v>
      </c>
      <c r="D89" s="2" t="s">
        <v>47</v>
      </c>
      <c r="E89" s="3"/>
      <c r="F89" s="3"/>
      <c r="G89" s="3" t="str">
        <f t="shared" si="3"/>
        <v>{'brand': 'Spiriva®', 'generic': 'Tiotropium', 'function': ['Anti-cholinergic','Bronchodilator'] },</v>
      </c>
      <c r="H89" s="3">
        <f t="shared" si="4"/>
        <v>8</v>
      </c>
      <c r="I89" s="3">
        <f t="shared" si="5"/>
        <v>10</v>
      </c>
      <c r="J89" t="s">
        <v>631</v>
      </c>
    </row>
    <row r="90" spans="1:10" x14ac:dyDescent="0.25">
      <c r="A90" s="2" t="s">
        <v>235</v>
      </c>
      <c r="B90" s="2" t="s">
        <v>236</v>
      </c>
      <c r="C90" s="2" t="s">
        <v>188</v>
      </c>
      <c r="D90" s="2" t="s">
        <v>20</v>
      </c>
      <c r="E90" s="3"/>
      <c r="F90" s="3"/>
      <c r="G90" s="3" t="str">
        <f t="shared" si="3"/>
        <v>{'brand': 'Lotensin®', 'generic': 'Benazepril', 'function': ['ACE Inhibitor','HTN'] },</v>
      </c>
      <c r="H90" s="3">
        <f t="shared" si="4"/>
        <v>9</v>
      </c>
      <c r="I90" s="3">
        <f t="shared" si="5"/>
        <v>10</v>
      </c>
      <c r="J90" t="s">
        <v>632</v>
      </c>
    </row>
    <row r="91" spans="1:10" x14ac:dyDescent="0.25">
      <c r="A91" s="2" t="s">
        <v>237</v>
      </c>
      <c r="B91" s="2" t="s">
        <v>238</v>
      </c>
      <c r="C91" s="2" t="s">
        <v>204</v>
      </c>
      <c r="D91" s="3"/>
      <c r="E91" s="3"/>
      <c r="F91" s="3"/>
      <c r="G91" s="3" t="str">
        <f t="shared" si="3"/>
        <v>{'brand': 'Lamictal®', 'generic': 'Lamotrigine', 'function': ['Anti-convulsant'] },</v>
      </c>
      <c r="H91" s="3">
        <f t="shared" si="4"/>
        <v>1</v>
      </c>
      <c r="I91" s="3">
        <f t="shared" si="5"/>
        <v>11</v>
      </c>
      <c r="J91" t="s">
        <v>633</v>
      </c>
    </row>
    <row r="92" spans="1:10" ht="15" customHeight="1" x14ac:dyDescent="0.25">
      <c r="A92" s="2" t="s">
        <v>239</v>
      </c>
      <c r="B92" s="2" t="s">
        <v>524</v>
      </c>
      <c r="C92" s="2" t="s">
        <v>532</v>
      </c>
      <c r="D92" s="2" t="s">
        <v>25</v>
      </c>
      <c r="E92" s="2" t="s">
        <v>20</v>
      </c>
      <c r="F92" s="3"/>
      <c r="G92" s="3" t="str">
        <f t="shared" si="3"/>
        <v>{'brand': 'Benicar HCT®', 'generic': 'Olmesartan + HCTZ', 'function': ['Angiotensin II Receptor Blocker','Diuretic','HTN'] },</v>
      </c>
      <c r="H92" s="3">
        <f t="shared" si="4"/>
        <v>2</v>
      </c>
      <c r="I92" s="3">
        <f t="shared" si="5"/>
        <v>11</v>
      </c>
      <c r="J92" t="s">
        <v>634</v>
      </c>
    </row>
    <row r="93" spans="1:10" ht="25.5" x14ac:dyDescent="0.25">
      <c r="A93" s="2" t="s">
        <v>240</v>
      </c>
      <c r="B93" s="2" t="s">
        <v>241</v>
      </c>
      <c r="C93" s="2" t="s">
        <v>525</v>
      </c>
      <c r="D93" s="2" t="s">
        <v>242</v>
      </c>
      <c r="E93" s="3"/>
      <c r="F93" s="3"/>
      <c r="G93" s="3" t="str">
        <f t="shared" si="3"/>
        <v>{'brand': 'Aricept®', 'generic': 'Donepezil', 'function': ['Cholinesterase Inhibitor','Alzheimer’s'] },</v>
      </c>
      <c r="H93" s="3">
        <f t="shared" si="4"/>
        <v>3</v>
      </c>
      <c r="I93" s="3">
        <f t="shared" si="5"/>
        <v>11</v>
      </c>
      <c r="J93" t="s">
        <v>635</v>
      </c>
    </row>
    <row r="94" spans="1:10" x14ac:dyDescent="0.25">
      <c r="A94" s="2" t="s">
        <v>243</v>
      </c>
      <c r="B94" s="2" t="s">
        <v>244</v>
      </c>
      <c r="C94" s="2" t="s">
        <v>245</v>
      </c>
      <c r="D94" s="3"/>
      <c r="E94" s="3"/>
      <c r="F94" s="3"/>
      <c r="G94" s="3" t="str">
        <f t="shared" si="3"/>
        <v>{'brand': 'Risperdal®', 'generic': 'Risperidone', 'function': ['Anti-Psychotic'] },</v>
      </c>
      <c r="H94" s="3">
        <f t="shared" si="4"/>
        <v>4</v>
      </c>
      <c r="I94" s="3">
        <f t="shared" si="5"/>
        <v>11</v>
      </c>
      <c r="J94" t="s">
        <v>636</v>
      </c>
    </row>
    <row r="95" spans="1:10" x14ac:dyDescent="0.25">
      <c r="A95" s="2" t="s">
        <v>246</v>
      </c>
      <c r="B95" s="2" t="s">
        <v>247</v>
      </c>
      <c r="C95" s="2" t="s">
        <v>180</v>
      </c>
      <c r="D95" s="3"/>
      <c r="E95" s="3"/>
      <c r="F95" s="3"/>
      <c r="G95" s="3" t="str">
        <f t="shared" si="3"/>
        <v>{'brand': 'Glucotrol®', 'generic': 'Glipizide', 'function': ['Anti-Diabetic'] },</v>
      </c>
      <c r="H95" s="3">
        <f t="shared" si="4"/>
        <v>5</v>
      </c>
      <c r="I95" s="3">
        <f t="shared" si="5"/>
        <v>11</v>
      </c>
      <c r="J95" t="s">
        <v>637</v>
      </c>
    </row>
    <row r="96" spans="1:10" ht="51" x14ac:dyDescent="0.25">
      <c r="A96" s="2" t="s">
        <v>248</v>
      </c>
      <c r="B96" s="2" t="s">
        <v>526</v>
      </c>
      <c r="C96" s="2" t="s">
        <v>249</v>
      </c>
      <c r="D96" s="2" t="s">
        <v>87</v>
      </c>
      <c r="E96" s="3"/>
      <c r="F96" s="3"/>
      <c r="G96" s="3" t="str">
        <f t="shared" si="3"/>
        <v>{'brand': 'Adderall®', 'generic': 'Amphetamine + Dextro – Amphetamine', 'function': ['Stimulant ADHD','DEA Sch 2'] },</v>
      </c>
      <c r="H96" s="3">
        <f t="shared" si="4"/>
        <v>6</v>
      </c>
      <c r="I96" s="3">
        <f t="shared" si="5"/>
        <v>11</v>
      </c>
      <c r="J96" t="s">
        <v>638</v>
      </c>
    </row>
    <row r="97" spans="1:10" x14ac:dyDescent="0.25">
      <c r="A97" s="2" t="s">
        <v>250</v>
      </c>
      <c r="B97" s="2" t="s">
        <v>251</v>
      </c>
      <c r="C97" s="2" t="s">
        <v>227</v>
      </c>
      <c r="D97" s="3"/>
      <c r="E97" s="3"/>
      <c r="F97" s="3"/>
      <c r="G97" s="3" t="str">
        <f t="shared" si="3"/>
        <v>{'brand': 'Abilify®', 'generic': 'Aripiprazole', 'function': ['Anti-psychotic'] },</v>
      </c>
      <c r="H97" s="3">
        <f t="shared" si="4"/>
        <v>7</v>
      </c>
      <c r="I97" s="3">
        <f t="shared" si="5"/>
        <v>11</v>
      </c>
      <c r="J97" t="s">
        <v>639</v>
      </c>
    </row>
    <row r="98" spans="1:10" ht="25.5" x14ac:dyDescent="0.25">
      <c r="A98" s="2" t="s">
        <v>252</v>
      </c>
      <c r="B98" s="2" t="s">
        <v>253</v>
      </c>
      <c r="C98" s="2" t="s">
        <v>254</v>
      </c>
      <c r="D98" s="2" t="s">
        <v>255</v>
      </c>
      <c r="E98" s="3"/>
      <c r="F98" s="3"/>
      <c r="G98" s="3" t="str">
        <f t="shared" si="3"/>
        <v>{'brand': 'Lanoxin®', 'generic': 'Digoxin', 'function': ['Inotrope','Atrial Fibrillation'] },</v>
      </c>
      <c r="H98" s="3">
        <f t="shared" si="4"/>
        <v>8</v>
      </c>
      <c r="I98" s="3">
        <f t="shared" si="5"/>
        <v>11</v>
      </c>
      <c r="J98" t="s">
        <v>640</v>
      </c>
    </row>
    <row r="99" spans="1:10" ht="25.5" x14ac:dyDescent="0.25">
      <c r="A99" s="2" t="s">
        <v>256</v>
      </c>
      <c r="B99" s="2" t="s">
        <v>527</v>
      </c>
      <c r="C99" s="2" t="s">
        <v>257</v>
      </c>
      <c r="D99" s="2" t="s">
        <v>258</v>
      </c>
      <c r="E99" s="3"/>
      <c r="F99" s="3"/>
      <c r="G99" s="3" t="str">
        <f t="shared" si="3"/>
        <v>{'brand': 'Imdur®', 'generic': 'Isosorbide Mononitrate', 'function': ['Vasodilator','Nitrate'] },</v>
      </c>
      <c r="H99" s="3">
        <f t="shared" si="4"/>
        <v>9</v>
      </c>
      <c r="I99" s="3">
        <f t="shared" si="5"/>
        <v>11</v>
      </c>
      <c r="J99" t="s">
        <v>641</v>
      </c>
    </row>
    <row r="100" spans="1:10" x14ac:dyDescent="0.25">
      <c r="A100" s="2" t="s">
        <v>259</v>
      </c>
      <c r="B100" s="2" t="s">
        <v>260</v>
      </c>
      <c r="C100" s="2" t="s">
        <v>261</v>
      </c>
      <c r="D100" s="3"/>
      <c r="E100" s="3"/>
      <c r="F100" s="3"/>
      <c r="G100" s="3" t="str">
        <f t="shared" si="3"/>
        <v>{'brand': 'Omnicef®', 'generic': 'Cefdinir', 'function': ['Anti-biotic'] },</v>
      </c>
      <c r="H100" s="3">
        <f t="shared" si="4"/>
        <v>1</v>
      </c>
      <c r="I100" s="3">
        <f t="shared" si="5"/>
        <v>12</v>
      </c>
      <c r="J100" t="s">
        <v>642</v>
      </c>
    </row>
    <row r="101" spans="1:10" x14ac:dyDescent="0.25">
      <c r="A101" s="2" t="s">
        <v>262</v>
      </c>
      <c r="B101" s="2" t="s">
        <v>263</v>
      </c>
      <c r="C101" s="2" t="s">
        <v>188</v>
      </c>
      <c r="D101" s="2" t="s">
        <v>20</v>
      </c>
      <c r="E101" s="3"/>
      <c r="F101" s="3"/>
      <c r="G101" s="3" t="str">
        <f t="shared" si="3"/>
        <v>{'brand': 'Altace®', 'generic': 'Ramipril', 'function': ['ACE Inhibitor','HTN'] },</v>
      </c>
      <c r="H101" s="3">
        <f t="shared" si="4"/>
        <v>2</v>
      </c>
      <c r="I101" s="3">
        <f t="shared" si="5"/>
        <v>12</v>
      </c>
      <c r="J101" t="s">
        <v>643</v>
      </c>
    </row>
    <row r="102" spans="1:10" ht="15" customHeight="1" x14ac:dyDescent="0.25">
      <c r="A102" s="2" t="s">
        <v>264</v>
      </c>
      <c r="B102" s="2" t="s">
        <v>265</v>
      </c>
      <c r="C102" s="2" t="s">
        <v>105</v>
      </c>
      <c r="D102" s="2" t="s">
        <v>106</v>
      </c>
      <c r="E102" s="3"/>
      <c r="F102" s="3"/>
      <c r="G102" s="3" t="str">
        <f t="shared" si="3"/>
        <v>{'brand': 'Nasacort®', 'generic': 'Triamcinolone', 'function': ['Inhaled Steroid','Allergies'] },</v>
      </c>
      <c r="H102" s="3">
        <f t="shared" si="4"/>
        <v>3</v>
      </c>
      <c r="I102" s="3">
        <f t="shared" si="5"/>
        <v>12</v>
      </c>
      <c r="J102" t="s">
        <v>644</v>
      </c>
    </row>
    <row r="103" spans="1:10" x14ac:dyDescent="0.25">
      <c r="A103" s="2" t="s">
        <v>266</v>
      </c>
      <c r="B103" s="2" t="s">
        <v>45</v>
      </c>
      <c r="C103" s="2" t="s">
        <v>47</v>
      </c>
      <c r="D103" s="3"/>
      <c r="E103" s="3"/>
      <c r="F103" s="3"/>
      <c r="G103" s="3" t="str">
        <f t="shared" si="3"/>
        <v>{'brand': 'Ventolin®', 'generic': 'Albuterol', 'function': ['Bronchodilator'] },</v>
      </c>
      <c r="H103" s="3">
        <f t="shared" si="4"/>
        <v>4</v>
      </c>
      <c r="I103" s="3">
        <f t="shared" si="5"/>
        <v>12</v>
      </c>
      <c r="J103" t="s">
        <v>645</v>
      </c>
    </row>
    <row r="104" spans="1:10" x14ac:dyDescent="0.25">
      <c r="A104" s="2" t="s">
        <v>267</v>
      </c>
      <c r="B104" s="2" t="s">
        <v>268</v>
      </c>
      <c r="C104" s="2" t="s">
        <v>269</v>
      </c>
      <c r="D104" s="2" t="s">
        <v>20</v>
      </c>
      <c r="E104" s="3"/>
      <c r="F104" s="3"/>
      <c r="G104" s="3" t="str">
        <f t="shared" si="3"/>
        <v>{'brand': 'Cozaar®', 'generic': 'Losartan', 'function': ['Angiotension II Receptor Blocker','HTN'] },</v>
      </c>
      <c r="H104" s="3">
        <f t="shared" si="4"/>
        <v>5</v>
      </c>
      <c r="I104" s="3">
        <f t="shared" si="5"/>
        <v>12</v>
      </c>
      <c r="J104" t="s">
        <v>646</v>
      </c>
    </row>
    <row r="105" spans="1:10" ht="15" customHeight="1" x14ac:dyDescent="0.25">
      <c r="A105" s="2" t="s">
        <v>270</v>
      </c>
      <c r="B105" s="2" t="s">
        <v>271</v>
      </c>
      <c r="C105" s="2" t="s">
        <v>272</v>
      </c>
      <c r="D105" s="2" t="s">
        <v>87</v>
      </c>
      <c r="E105" s="3"/>
      <c r="F105" s="3"/>
      <c r="G105" s="3" t="str">
        <f t="shared" si="3"/>
        <v>{'brand': 'Concerta®', 'generic': 'Methyl -phenidate', 'function': ['ADHD','DEA Sch 2'] },</v>
      </c>
      <c r="H105" s="3">
        <f t="shared" si="4"/>
        <v>6</v>
      </c>
      <c r="I105" s="3">
        <f t="shared" si="5"/>
        <v>12</v>
      </c>
      <c r="J105" t="s">
        <v>647</v>
      </c>
    </row>
    <row r="106" spans="1:10" x14ac:dyDescent="0.25">
      <c r="A106" s="2" t="s">
        <v>273</v>
      </c>
      <c r="B106" s="2" t="s">
        <v>274</v>
      </c>
      <c r="C106" s="2" t="s">
        <v>180</v>
      </c>
      <c r="D106" s="3"/>
      <c r="E106" s="3"/>
      <c r="F106" s="3"/>
      <c r="G106" s="3" t="str">
        <f t="shared" si="3"/>
        <v>{'brand': 'DiaBeta®', 'generic': 'Glyburide', 'function': ['Anti-Diabetic'] },</v>
      </c>
      <c r="H106" s="3">
        <f t="shared" si="4"/>
        <v>7</v>
      </c>
      <c r="I106" s="3">
        <f t="shared" si="5"/>
        <v>12</v>
      </c>
      <c r="J106" t="s">
        <v>648</v>
      </c>
    </row>
    <row r="107" spans="1:10" x14ac:dyDescent="0.25">
      <c r="A107" s="2" t="s">
        <v>275</v>
      </c>
      <c r="B107" s="2" t="s">
        <v>276</v>
      </c>
      <c r="C107" s="2" t="s">
        <v>277</v>
      </c>
      <c r="D107" s="3"/>
      <c r="E107" s="3"/>
      <c r="F107" s="3"/>
      <c r="G107" s="3" t="str">
        <f t="shared" si="3"/>
        <v>{'brand': 'Valtrex®', 'generic': 'Valacyclovir', 'function': ['Anti-Viral'] },</v>
      </c>
      <c r="H107" s="3">
        <f t="shared" si="4"/>
        <v>8</v>
      </c>
      <c r="I107" s="3">
        <f t="shared" si="5"/>
        <v>12</v>
      </c>
      <c r="J107" t="s">
        <v>649</v>
      </c>
    </row>
    <row r="108" spans="1:10" x14ac:dyDescent="0.25">
      <c r="A108" s="2" t="s">
        <v>278</v>
      </c>
      <c r="B108" s="2" t="s">
        <v>279</v>
      </c>
      <c r="C108" s="2" t="s">
        <v>280</v>
      </c>
      <c r="D108" s="3"/>
      <c r="E108" s="3"/>
      <c r="F108" s="3"/>
      <c r="G108" s="3" t="str">
        <f t="shared" si="3"/>
        <v>{'brand': 'Tamiflu®', 'generic': 'Oseltamivir', 'function': ['Anti- Viral (Flu)'] },</v>
      </c>
      <c r="H108" s="3">
        <f t="shared" si="4"/>
        <v>9</v>
      </c>
      <c r="I108" s="3">
        <f t="shared" si="5"/>
        <v>12</v>
      </c>
      <c r="J108" t="s">
        <v>650</v>
      </c>
    </row>
    <row r="109" spans="1:10" x14ac:dyDescent="0.25">
      <c r="A109" s="2" t="s">
        <v>281</v>
      </c>
      <c r="B109" s="2" t="s">
        <v>282</v>
      </c>
      <c r="C109" s="2" t="s">
        <v>23</v>
      </c>
      <c r="D109" s="3"/>
      <c r="E109" s="3"/>
      <c r="F109" s="3"/>
      <c r="G109" s="3" t="str">
        <f t="shared" si="3"/>
        <v>{'brand': 'Pen-VK®', 'generic': 'Penicillin vk', 'function': ['Antibiotic'] },</v>
      </c>
      <c r="H109" s="3">
        <f t="shared" si="4"/>
        <v>1</v>
      </c>
      <c r="I109" s="3">
        <f t="shared" si="5"/>
        <v>13</v>
      </c>
      <c r="J109" t="s">
        <v>651</v>
      </c>
    </row>
    <row r="110" spans="1:10" ht="25.5" x14ac:dyDescent="0.25">
      <c r="A110" s="2" t="s">
        <v>283</v>
      </c>
      <c r="B110" s="2" t="s">
        <v>284</v>
      </c>
      <c r="C110" s="2" t="s">
        <v>82</v>
      </c>
      <c r="D110" s="2" t="s">
        <v>29</v>
      </c>
      <c r="E110" s="3"/>
      <c r="F110" s="3"/>
      <c r="G110" s="3" t="str">
        <f t="shared" si="3"/>
        <v>{'brand': 'Lunesta®', 'generic': 'Eszopiclone', 'function': ['Sleep Aid','DEA Sch 4'] },</v>
      </c>
      <c r="H110" s="3">
        <f t="shared" si="4"/>
        <v>2</v>
      </c>
      <c r="I110" s="3">
        <f t="shared" si="5"/>
        <v>13</v>
      </c>
      <c r="J110" t="s">
        <v>652</v>
      </c>
    </row>
    <row r="111" spans="1:10" x14ac:dyDescent="0.25">
      <c r="A111" s="2" t="s">
        <v>285</v>
      </c>
      <c r="B111" s="2" t="s">
        <v>286</v>
      </c>
      <c r="C111" s="2" t="s">
        <v>27</v>
      </c>
      <c r="D111" s="3"/>
      <c r="E111" s="3"/>
      <c r="F111" s="3"/>
      <c r="G111" s="3" t="str">
        <f t="shared" si="3"/>
        <v>{'brand': 'Verelan®', 'generic': 'Verapamil', 'function': ['Calcium Channel Blocker'] },</v>
      </c>
      <c r="H111" s="3">
        <f t="shared" si="4"/>
        <v>3</v>
      </c>
      <c r="I111" s="3">
        <f t="shared" si="5"/>
        <v>13</v>
      </c>
      <c r="J111" t="s">
        <v>653</v>
      </c>
    </row>
    <row r="112" spans="1:10" x14ac:dyDescent="0.25">
      <c r="A112" s="2" t="s">
        <v>287</v>
      </c>
      <c r="B112" s="2" t="s">
        <v>288</v>
      </c>
      <c r="C112" s="2" t="s">
        <v>23</v>
      </c>
      <c r="D112" s="3"/>
      <c r="E112" s="3"/>
      <c r="F112" s="3"/>
      <c r="G112" s="3" t="str">
        <f t="shared" si="3"/>
        <v>{'brand': 'Cleocin®', 'generic': 'Clindamycin', 'function': ['Antibiotic'] },</v>
      </c>
      <c r="H112" s="3">
        <f t="shared" si="4"/>
        <v>4</v>
      </c>
      <c r="I112" s="3">
        <f t="shared" si="5"/>
        <v>13</v>
      </c>
      <c r="J112" t="s">
        <v>654</v>
      </c>
    </row>
    <row r="113" spans="1:10" ht="25.5" x14ac:dyDescent="0.25">
      <c r="A113" s="2" t="s">
        <v>289</v>
      </c>
      <c r="B113" s="2" t="s">
        <v>290</v>
      </c>
      <c r="C113" s="2" t="s">
        <v>23</v>
      </c>
      <c r="D113" s="3"/>
      <c r="E113" s="3"/>
      <c r="F113" s="3"/>
      <c r="G113" s="3" t="str">
        <f t="shared" si="3"/>
        <v>{'brand': 'Flagyl®', 'generic': 'Metronidazole', 'function': ['Antibiotic'] },</v>
      </c>
      <c r="H113" s="3">
        <f t="shared" si="4"/>
        <v>5</v>
      </c>
      <c r="I113" s="3">
        <f t="shared" si="5"/>
        <v>13</v>
      </c>
      <c r="J113" t="s">
        <v>655</v>
      </c>
    </row>
    <row r="114" spans="1:10" ht="15" customHeight="1" x14ac:dyDescent="0.25">
      <c r="A114" s="2" t="s">
        <v>291</v>
      </c>
      <c r="B114" s="2" t="s">
        <v>528</v>
      </c>
      <c r="C114" s="2" t="s">
        <v>161</v>
      </c>
      <c r="D114" s="3"/>
      <c r="E114" s="3"/>
      <c r="F114" s="3"/>
      <c r="G114" s="3" t="str">
        <f t="shared" si="3"/>
        <v>{'brand': 'Ortho Tricyclen®', 'generic': 'Ethinyl Estradiol + Norgestimateestradiol + Drospirenone', 'function': ['Birth Control'] },</v>
      </c>
      <c r="H114" s="3">
        <f t="shared" si="4"/>
        <v>6</v>
      </c>
      <c r="I114" s="3">
        <f t="shared" si="5"/>
        <v>13</v>
      </c>
      <c r="J114" t="s">
        <v>656</v>
      </c>
    </row>
    <row r="115" spans="1:10" x14ac:dyDescent="0.25">
      <c r="A115" s="2" t="s">
        <v>292</v>
      </c>
      <c r="B115" s="2" t="s">
        <v>293</v>
      </c>
      <c r="C115" s="2" t="s">
        <v>164</v>
      </c>
      <c r="D115" s="3"/>
      <c r="E115" s="3"/>
      <c r="F115" s="3"/>
      <c r="G115" s="3" t="str">
        <f t="shared" si="3"/>
        <v>{'brand': 'Cialis®', 'generic': 'Tadalafil', 'function': ['Erectile Dysfunction'] },</v>
      </c>
      <c r="H115" s="3">
        <f t="shared" si="4"/>
        <v>7</v>
      </c>
      <c r="I115" s="3">
        <f t="shared" si="5"/>
        <v>13</v>
      </c>
      <c r="J115" t="s">
        <v>657</v>
      </c>
    </row>
    <row r="116" spans="1:10" ht="25.5" x14ac:dyDescent="0.25">
      <c r="A116" s="2" t="s">
        <v>294</v>
      </c>
      <c r="B116" s="2" t="s">
        <v>295</v>
      </c>
      <c r="C116" s="2" t="s">
        <v>296</v>
      </c>
      <c r="D116" s="2" t="s">
        <v>29</v>
      </c>
      <c r="E116" s="3"/>
      <c r="F116" s="3"/>
      <c r="G116" s="3" t="str">
        <f t="shared" si="3"/>
        <v>{'brand': 'Adipex®', 'generic': 'Phentermine', 'function': ['Appetite Suppressant','DEA Sch 4'] },</v>
      </c>
      <c r="H116" s="3">
        <f t="shared" si="4"/>
        <v>8</v>
      </c>
      <c r="I116" s="3">
        <f t="shared" si="5"/>
        <v>13</v>
      </c>
      <c r="J116" t="s">
        <v>658</v>
      </c>
    </row>
    <row r="117" spans="1:10" ht="25.5" x14ac:dyDescent="0.25">
      <c r="A117" s="2" t="s">
        <v>297</v>
      </c>
      <c r="B117" s="2" t="s">
        <v>6</v>
      </c>
      <c r="C117" s="2" t="s">
        <v>22</v>
      </c>
      <c r="D117" s="3"/>
      <c r="E117" s="3"/>
      <c r="F117" s="3"/>
      <c r="G117" s="3" t="str">
        <f t="shared" si="3"/>
        <v>{'brand': 'Levoxyl®', 'generic': 'Levothyroxine', 'function': ['Hormone'] },</v>
      </c>
      <c r="H117" s="3">
        <f t="shared" si="4"/>
        <v>9</v>
      </c>
      <c r="I117" s="3">
        <f t="shared" si="5"/>
        <v>13</v>
      </c>
      <c r="J117" t="s">
        <v>659</v>
      </c>
    </row>
    <row r="118" spans="1:10" x14ac:dyDescent="0.25">
      <c r="A118" s="2" t="s">
        <v>298</v>
      </c>
      <c r="B118" s="2" t="s">
        <v>299</v>
      </c>
      <c r="C118" s="2" t="s">
        <v>300</v>
      </c>
      <c r="D118" s="3"/>
      <c r="E118" s="3"/>
      <c r="F118" s="3"/>
      <c r="G118" s="3" t="str">
        <f t="shared" si="3"/>
        <v>{'brand': 'Vistaril®', 'generic': 'Hydroxyzine', 'function': ['Anti-Histamine'] },</v>
      </c>
      <c r="H118" s="3">
        <f t="shared" si="4"/>
        <v>1</v>
      </c>
      <c r="I118" s="3">
        <f t="shared" si="5"/>
        <v>14</v>
      </c>
      <c r="J118" t="s">
        <v>660</v>
      </c>
    </row>
    <row r="119" spans="1:10" x14ac:dyDescent="0.25">
      <c r="A119" s="2" t="s">
        <v>301</v>
      </c>
      <c r="B119" s="2" t="s">
        <v>302</v>
      </c>
      <c r="C119" s="2" t="s">
        <v>41</v>
      </c>
      <c r="D119" s="3"/>
      <c r="E119" s="3"/>
      <c r="F119" s="3"/>
      <c r="G119" s="3" t="str">
        <f t="shared" si="3"/>
        <v>{'brand': 'Cataflam®', 'generic': 'Diclofenac', 'function': ['N.S.A.I.D.'] },</v>
      </c>
      <c r="H119" s="3">
        <f t="shared" si="4"/>
        <v>2</v>
      </c>
      <c r="I119" s="3">
        <f t="shared" si="5"/>
        <v>14</v>
      </c>
      <c r="J119" t="s">
        <v>661</v>
      </c>
    </row>
    <row r="120" spans="1:10" ht="15" customHeight="1" x14ac:dyDescent="0.25">
      <c r="A120" s="2" t="s">
        <v>303</v>
      </c>
      <c r="B120" s="2" t="s">
        <v>304</v>
      </c>
      <c r="C120" s="2" t="s">
        <v>305</v>
      </c>
      <c r="D120" s="2" t="s">
        <v>159</v>
      </c>
      <c r="E120" s="3"/>
      <c r="F120" s="3"/>
      <c r="G120" s="3" t="str">
        <f t="shared" si="3"/>
        <v>{'brand': 'Reglan®', 'generic': 'Metoclopramide', 'function': ['GI Motility Stimulant','Nausea'] },</v>
      </c>
      <c r="H120" s="3">
        <f t="shared" si="4"/>
        <v>3</v>
      </c>
      <c r="I120" s="3">
        <f t="shared" si="5"/>
        <v>14</v>
      </c>
      <c r="J120" t="s">
        <v>662</v>
      </c>
    </row>
    <row r="121" spans="1:10" x14ac:dyDescent="0.25">
      <c r="A121" s="2" t="s">
        <v>306</v>
      </c>
      <c r="B121" s="2" t="s">
        <v>307</v>
      </c>
      <c r="C121" s="2" t="s">
        <v>65</v>
      </c>
      <c r="D121" s="3"/>
      <c r="E121" s="3"/>
      <c r="F121" s="3"/>
      <c r="G121" s="3" t="str">
        <f t="shared" si="3"/>
        <v>{'brand': 'Lopid®', 'generic': 'Gemfibrozil', 'function': ['Cholesterol'] },</v>
      </c>
      <c r="H121" s="3">
        <f t="shared" si="4"/>
        <v>4</v>
      </c>
      <c r="I121" s="3">
        <f t="shared" si="5"/>
        <v>14</v>
      </c>
      <c r="J121" t="s">
        <v>663</v>
      </c>
    </row>
    <row r="122" spans="1:10" x14ac:dyDescent="0.25">
      <c r="A122" s="2" t="s">
        <v>308</v>
      </c>
      <c r="B122" s="2" t="s">
        <v>309</v>
      </c>
      <c r="C122" s="2" t="s">
        <v>27</v>
      </c>
      <c r="D122" s="3"/>
      <c r="E122" s="3"/>
      <c r="F122" s="3"/>
      <c r="G122" s="3" t="str">
        <f t="shared" si="3"/>
        <v>{'brand': 'Cardizem®', 'generic': 'Diltiazem', 'function': ['Calcium Channel Blocker'] },</v>
      </c>
      <c r="H122" s="3">
        <f t="shared" si="4"/>
        <v>5</v>
      </c>
      <c r="I122" s="3">
        <f t="shared" si="5"/>
        <v>14</v>
      </c>
      <c r="J122" t="s">
        <v>664</v>
      </c>
    </row>
    <row r="123" spans="1:10" x14ac:dyDescent="0.25">
      <c r="A123" s="2" t="s">
        <v>310</v>
      </c>
      <c r="B123" s="2" t="s">
        <v>311</v>
      </c>
      <c r="C123" s="2" t="s">
        <v>204</v>
      </c>
      <c r="D123" s="3"/>
      <c r="E123" s="3"/>
      <c r="F123" s="3"/>
      <c r="G123" s="3" t="str">
        <f t="shared" si="3"/>
        <v>{'brand': 'Depakote®', 'generic': 'Divalproex', 'function': ['Anti-convulsant'] },</v>
      </c>
      <c r="H123" s="3">
        <f t="shared" si="4"/>
        <v>6</v>
      </c>
      <c r="I123" s="3">
        <f t="shared" si="5"/>
        <v>14</v>
      </c>
      <c r="J123" t="s">
        <v>665</v>
      </c>
    </row>
    <row r="124" spans="1:10" x14ac:dyDescent="0.25">
      <c r="A124" s="2" t="s">
        <v>312</v>
      </c>
      <c r="B124" s="2" t="s">
        <v>313</v>
      </c>
      <c r="C124" s="2" t="s">
        <v>65</v>
      </c>
      <c r="D124" s="3"/>
      <c r="E124" s="3"/>
      <c r="F124" s="3"/>
      <c r="G124" s="3" t="str">
        <f t="shared" si="3"/>
        <v>{'brand': 'Niaspan®', 'generic': 'Niacin', 'function': ['Cholesterol'] },</v>
      </c>
      <c r="H124" s="3">
        <f t="shared" si="4"/>
        <v>7</v>
      </c>
      <c r="I124" s="3">
        <f t="shared" si="5"/>
        <v>14</v>
      </c>
      <c r="J124" t="s">
        <v>666</v>
      </c>
    </row>
    <row r="125" spans="1:10" x14ac:dyDescent="0.25">
      <c r="A125" s="2" t="s">
        <v>314</v>
      </c>
      <c r="B125" s="2" t="s">
        <v>315</v>
      </c>
      <c r="C125" s="2" t="s">
        <v>72</v>
      </c>
      <c r="D125" s="2" t="s">
        <v>20</v>
      </c>
      <c r="E125" s="3"/>
      <c r="F125" s="3"/>
      <c r="G125" s="3" t="str">
        <f t="shared" si="3"/>
        <v>{'brand': 'Inderal®', 'generic': 'Propranolol', 'function': ['Beta Blocker','HTN'] },</v>
      </c>
      <c r="H125" s="3">
        <f t="shared" si="4"/>
        <v>8</v>
      </c>
      <c r="I125" s="3">
        <f t="shared" si="5"/>
        <v>14</v>
      </c>
      <c r="J125" t="s">
        <v>667</v>
      </c>
    </row>
    <row r="126" spans="1:10" ht="25.5" x14ac:dyDescent="0.25">
      <c r="A126" s="2" t="s">
        <v>316</v>
      </c>
      <c r="B126" s="2" t="s">
        <v>529</v>
      </c>
      <c r="C126" s="2" t="s">
        <v>317</v>
      </c>
      <c r="D126" s="2" t="s">
        <v>20</v>
      </c>
      <c r="E126" s="3"/>
      <c r="F126" s="3"/>
      <c r="G126" s="3" t="str">
        <f t="shared" si="3"/>
        <v>{'brand': 'Hyzaar®', 'generic': 'Losartan + HCTZ', 'function': ['Angiotension II Receptor Blocker + Diuretic','HTN'] },</v>
      </c>
      <c r="H126" s="3">
        <f t="shared" si="4"/>
        <v>9</v>
      </c>
      <c r="I126" s="3">
        <f t="shared" si="5"/>
        <v>14</v>
      </c>
      <c r="J126" t="s">
        <v>668</v>
      </c>
    </row>
    <row r="127" spans="1:10" ht="15" customHeight="1" x14ac:dyDescent="0.25">
      <c r="A127" s="2" t="s">
        <v>318</v>
      </c>
      <c r="B127" s="2" t="s">
        <v>319</v>
      </c>
      <c r="C127" s="2" t="s">
        <v>320</v>
      </c>
      <c r="D127" s="2" t="s">
        <v>18</v>
      </c>
      <c r="E127" s="3"/>
      <c r="F127" s="3"/>
      <c r="G127" s="3" t="str">
        <f t="shared" si="3"/>
        <v>{'brand': 'Suboxone®', 'generic': 'Buprenorphine', 'function': ['Opioid Recovery','DEA Sch 3'] },</v>
      </c>
      <c r="H127" s="3">
        <f t="shared" si="4"/>
        <v>1</v>
      </c>
      <c r="I127" s="3">
        <f t="shared" si="5"/>
        <v>15</v>
      </c>
      <c r="J127" t="s">
        <v>669</v>
      </c>
    </row>
    <row r="128" spans="1:10" ht="25.5" x14ac:dyDescent="0.25">
      <c r="A128" s="2" t="s">
        <v>321</v>
      </c>
      <c r="B128" s="2" t="s">
        <v>322</v>
      </c>
      <c r="C128" s="2" t="s">
        <v>128</v>
      </c>
      <c r="D128" s="3"/>
      <c r="E128" s="3"/>
      <c r="F128" s="3"/>
      <c r="G128" s="3" t="str">
        <f t="shared" si="3"/>
        <v>{'brand': 'Budeprion®', 'generic': 'Bupropion', 'function': ['Anti-Depressant'] },</v>
      </c>
      <c r="H128" s="3">
        <f t="shared" si="4"/>
        <v>2</v>
      </c>
      <c r="I128" s="3">
        <f t="shared" si="5"/>
        <v>15</v>
      </c>
      <c r="J128" t="s">
        <v>670</v>
      </c>
    </row>
    <row r="129" spans="1:10" ht="15" customHeight="1" x14ac:dyDescent="0.25">
      <c r="A129" s="2" t="s">
        <v>323</v>
      </c>
      <c r="B129" s="2" t="s">
        <v>324</v>
      </c>
      <c r="C129" s="2" t="s">
        <v>325</v>
      </c>
      <c r="D129" s="2" t="s">
        <v>326</v>
      </c>
      <c r="E129" s="3"/>
      <c r="F129" s="3"/>
      <c r="G129" s="3" t="str">
        <f t="shared" si="3"/>
        <v>{'brand': 'Robitussin®', 'generic': 'Guaifenesin', 'function': ['Cold Syrup','Chest congestion'] },</v>
      </c>
      <c r="H129" s="3">
        <f t="shared" si="4"/>
        <v>3</v>
      </c>
      <c r="I129" s="3">
        <f t="shared" si="5"/>
        <v>15</v>
      </c>
      <c r="J129" t="s">
        <v>671</v>
      </c>
    </row>
    <row r="130" spans="1:10" x14ac:dyDescent="0.25">
      <c r="A130" s="2" t="s">
        <v>327</v>
      </c>
      <c r="B130" s="2" t="s">
        <v>328</v>
      </c>
      <c r="C130" s="2" t="s">
        <v>204</v>
      </c>
      <c r="D130" s="3"/>
      <c r="E130" s="3"/>
      <c r="F130" s="3"/>
      <c r="G130" s="3" t="str">
        <f t="shared" ref="G130:G193" si="6">"{'brand': '"&amp;A130&amp;"', 'generic': '"&amp;B130&amp;"', 'function': ['"&amp;C130&amp;"'"&amp;IF(D130&lt;&gt;"",",'"&amp;D130&amp;"'","")&amp;IF(E130&lt;&gt;"",",'"&amp;E130&amp;"'","")&amp;IF(F130&lt;&gt;"",",'"&amp;F130&amp;"'","")&amp;"] },"</f>
        <v>{'brand': 'Topamax®', 'generic': 'Topiramate', 'function': ['Anti-convulsant'] },</v>
      </c>
      <c r="H130" s="3">
        <f t="shared" si="4"/>
        <v>4</v>
      </c>
      <c r="I130" s="3">
        <f t="shared" si="5"/>
        <v>15</v>
      </c>
      <c r="J130" t="s">
        <v>672</v>
      </c>
    </row>
    <row r="131" spans="1:10" x14ac:dyDescent="0.25">
      <c r="A131" s="2" t="s">
        <v>329</v>
      </c>
      <c r="B131" s="2" t="s">
        <v>330</v>
      </c>
      <c r="C131" s="2" t="s">
        <v>530</v>
      </c>
      <c r="D131" s="3"/>
      <c r="E131" s="3"/>
      <c r="F131" s="3"/>
      <c r="G131" s="3" t="str">
        <f t="shared" si="6"/>
        <v>{'brand': 'BuSpar®', 'generic': 'Buspirone', 'function': ['Anxiolytic/hypnotic'] },</v>
      </c>
      <c r="H131" s="3">
        <f t="shared" ref="H131:H194" si="7">IF(H130&lt;&gt;9,H130+1,1)</f>
        <v>5</v>
      </c>
      <c r="I131" s="3">
        <f t="shared" ref="I131:I194" si="8">IF(H131&lt;&gt;1,I130,I130+1)</f>
        <v>15</v>
      </c>
      <c r="J131" t="s">
        <v>673</v>
      </c>
    </row>
    <row r="132" spans="1:10" x14ac:dyDescent="0.25">
      <c r="A132" s="2" t="s">
        <v>331</v>
      </c>
      <c r="B132" s="2" t="s">
        <v>332</v>
      </c>
      <c r="C132" s="2" t="s">
        <v>333</v>
      </c>
      <c r="D132" s="3"/>
      <c r="E132" s="3"/>
      <c r="F132" s="3"/>
      <c r="G132" s="3" t="str">
        <f t="shared" si="6"/>
        <v>{'brand': 'Anti-Vert®', 'generic': 'Meclizine', 'function': ['Anti-vertigo'] },</v>
      </c>
      <c r="H132" s="3">
        <f t="shared" si="7"/>
        <v>6</v>
      </c>
      <c r="I132" s="3">
        <f t="shared" si="8"/>
        <v>15</v>
      </c>
      <c r="J132" t="s">
        <v>674</v>
      </c>
    </row>
    <row r="133" spans="1:10" x14ac:dyDescent="0.25">
      <c r="A133" s="2" t="s">
        <v>334</v>
      </c>
      <c r="B133" s="2" t="s">
        <v>335</v>
      </c>
      <c r="C133" s="2" t="s">
        <v>336</v>
      </c>
      <c r="D133" s="2" t="s">
        <v>337</v>
      </c>
      <c r="E133" s="3"/>
      <c r="F133" s="3"/>
      <c r="G133" s="3" t="str">
        <f t="shared" si="6"/>
        <v>{'brand': 'Detrol®', 'generic': 'Tolterodine', 'function': ['Anti-spasmotic','UTI'] },</v>
      </c>
      <c r="H133" s="3">
        <f t="shared" si="7"/>
        <v>7</v>
      </c>
      <c r="I133" s="3">
        <f t="shared" si="8"/>
        <v>15</v>
      </c>
      <c r="J133" t="s">
        <v>675</v>
      </c>
    </row>
    <row r="134" spans="1:10" ht="25.5" x14ac:dyDescent="0.25">
      <c r="A134" s="2" t="s">
        <v>338</v>
      </c>
      <c r="B134" s="2" t="s">
        <v>339</v>
      </c>
      <c r="C134" s="2" t="s">
        <v>272</v>
      </c>
      <c r="D134" s="2" t="s">
        <v>87</v>
      </c>
      <c r="E134" s="3"/>
      <c r="F134" s="3"/>
      <c r="G134" s="3" t="str">
        <f t="shared" si="6"/>
        <v>{'brand': 'Vyvanse®', 'generic': 'Lisdexamfeta-', 'function': ['ADHD','DEA Sch 2'] },</v>
      </c>
      <c r="H134" s="3">
        <f t="shared" si="7"/>
        <v>8</v>
      </c>
      <c r="I134" s="3">
        <f t="shared" si="8"/>
        <v>15</v>
      </c>
      <c r="J134" t="s">
        <v>676</v>
      </c>
    </row>
    <row r="135" spans="1:10" x14ac:dyDescent="0.25">
      <c r="A135" s="2" t="s">
        <v>340</v>
      </c>
      <c r="B135" s="2" t="s">
        <v>341</v>
      </c>
      <c r="C135" s="2" t="s">
        <v>19</v>
      </c>
      <c r="D135" s="2" t="s">
        <v>20</v>
      </c>
      <c r="E135" s="3"/>
      <c r="F135" s="3"/>
      <c r="G135" s="3" t="str">
        <f t="shared" si="6"/>
        <v>{'brand': 'Accupril®', 'generic': 'Quinapril', 'function': ['ACE inhibitor','HTN'] },</v>
      </c>
      <c r="H135" s="3">
        <f t="shared" si="7"/>
        <v>9</v>
      </c>
      <c r="I135" s="3">
        <f t="shared" si="8"/>
        <v>15</v>
      </c>
      <c r="J135" t="s">
        <v>677</v>
      </c>
    </row>
    <row r="136" spans="1:10" ht="25.5" x14ac:dyDescent="0.25">
      <c r="A136" s="2" t="s">
        <v>342</v>
      </c>
      <c r="B136" s="2" t="s">
        <v>343</v>
      </c>
      <c r="C136" s="2" t="s">
        <v>177</v>
      </c>
      <c r="D136" s="2" t="s">
        <v>68</v>
      </c>
      <c r="E136" s="3"/>
      <c r="F136" s="3"/>
      <c r="G136" s="3" t="str">
        <f t="shared" si="6"/>
        <v>{'brand': 'Aciphex®', 'generic': 'Rabeprazole', 'function': ['Proton Pump Inhibitor','GERD/reflux'] },</v>
      </c>
      <c r="H136" s="3">
        <f t="shared" si="7"/>
        <v>1</v>
      </c>
      <c r="I136" s="3">
        <f t="shared" si="8"/>
        <v>16</v>
      </c>
      <c r="J136" t="s">
        <v>678</v>
      </c>
    </row>
    <row r="137" spans="1:10" ht="25.5" x14ac:dyDescent="0.25">
      <c r="A137" s="2" t="s">
        <v>344</v>
      </c>
      <c r="B137" s="2" t="s">
        <v>345</v>
      </c>
      <c r="C137" s="2" t="s">
        <v>261</v>
      </c>
      <c r="D137" s="3"/>
      <c r="E137" s="3"/>
      <c r="F137" s="3"/>
      <c r="G137" s="3" t="str">
        <f t="shared" si="6"/>
        <v>{'brand': 'Furadantin®', 'generic': 'Nitrofurantoin', 'function': ['Anti-biotic'] },</v>
      </c>
      <c r="H137" s="3">
        <f t="shared" si="7"/>
        <v>2</v>
      </c>
      <c r="I137" s="3">
        <f t="shared" si="8"/>
        <v>16</v>
      </c>
      <c r="J137" t="s">
        <v>679</v>
      </c>
    </row>
    <row r="138" spans="1:10" x14ac:dyDescent="0.25">
      <c r="A138" s="2" t="s">
        <v>346</v>
      </c>
      <c r="B138" s="2" t="s">
        <v>347</v>
      </c>
      <c r="C138" s="2" t="s">
        <v>128</v>
      </c>
      <c r="D138" s="3"/>
      <c r="E138" s="3"/>
      <c r="F138" s="3"/>
      <c r="G138" s="3" t="str">
        <f t="shared" si="6"/>
        <v>{'brand': 'Remeron®', 'generic': 'Mirtazapine', 'function': ['Anti-Depressant'] },</v>
      </c>
      <c r="H138" s="3">
        <f t="shared" si="7"/>
        <v>3</v>
      </c>
      <c r="I138" s="3">
        <f t="shared" si="8"/>
        <v>16</v>
      </c>
      <c r="J138" t="s">
        <v>680</v>
      </c>
    </row>
    <row r="139" spans="1:10" x14ac:dyDescent="0.25">
      <c r="A139" s="2" t="s">
        <v>348</v>
      </c>
      <c r="B139" s="2" t="s">
        <v>349</v>
      </c>
      <c r="C139" s="2" t="s">
        <v>350</v>
      </c>
      <c r="D139" s="3"/>
      <c r="E139" s="3"/>
      <c r="F139" s="3"/>
      <c r="G139" s="3" t="str">
        <f t="shared" si="6"/>
        <v>{'brand': 'Xalatan®', 'generic': 'Latanoprost', 'function': ['Glaucoma'] },</v>
      </c>
      <c r="H139" s="3">
        <f t="shared" si="7"/>
        <v>4</v>
      </c>
      <c r="I139" s="3">
        <f t="shared" si="8"/>
        <v>16</v>
      </c>
      <c r="J139" t="s">
        <v>681</v>
      </c>
    </row>
    <row r="140" spans="1:10" x14ac:dyDescent="0.25">
      <c r="A140" s="2" t="s">
        <v>351</v>
      </c>
      <c r="B140" s="2" t="s">
        <v>352</v>
      </c>
      <c r="C140" s="2" t="s">
        <v>209</v>
      </c>
      <c r="D140" s="3"/>
      <c r="E140" s="3"/>
      <c r="F140" s="3"/>
      <c r="G140" s="3" t="str">
        <f t="shared" si="6"/>
        <v>{'brand': 'Januvia®', 'generic': 'Sitagliptin', 'function': ['Anti-diabetic'] },</v>
      </c>
      <c r="H140" s="3">
        <f t="shared" si="7"/>
        <v>5</v>
      </c>
      <c r="I140" s="3">
        <f t="shared" si="8"/>
        <v>16</v>
      </c>
      <c r="J140" t="s">
        <v>682</v>
      </c>
    </row>
    <row r="141" spans="1:10" x14ac:dyDescent="0.25">
      <c r="A141" s="2" t="s">
        <v>353</v>
      </c>
      <c r="B141" s="2" t="s">
        <v>354</v>
      </c>
      <c r="C141" s="2" t="s">
        <v>355</v>
      </c>
      <c r="D141" s="3"/>
      <c r="E141" s="3"/>
      <c r="F141" s="3"/>
      <c r="G141" s="3" t="str">
        <f t="shared" si="6"/>
        <v>{'brand': 'Zovirax®', 'generic': 'Acyclovir', 'function': ['Anti-viral'] },</v>
      </c>
      <c r="H141" s="3">
        <f t="shared" si="7"/>
        <v>6</v>
      </c>
      <c r="I141" s="3">
        <f t="shared" si="8"/>
        <v>16</v>
      </c>
      <c r="J141" t="s">
        <v>683</v>
      </c>
    </row>
    <row r="142" spans="1:10" x14ac:dyDescent="0.25">
      <c r="A142" s="2" t="s">
        <v>356</v>
      </c>
      <c r="B142" s="2" t="s">
        <v>357</v>
      </c>
      <c r="C142" s="2" t="s">
        <v>358</v>
      </c>
      <c r="D142" s="2" t="s">
        <v>20</v>
      </c>
      <c r="E142" s="3"/>
      <c r="F142" s="3"/>
      <c r="G142" s="3" t="str">
        <f t="shared" si="6"/>
        <v>{'brand': 'Cardura®', 'generic': 'Doxazosin', 'function': ['Alpha Receptor Agonist ','HTN'] },</v>
      </c>
      <c r="H142" s="3">
        <f t="shared" si="7"/>
        <v>7</v>
      </c>
      <c r="I142" s="3">
        <f t="shared" si="8"/>
        <v>16</v>
      </c>
      <c r="J142" t="s">
        <v>684</v>
      </c>
    </row>
    <row r="143" spans="1:10" x14ac:dyDescent="0.25">
      <c r="A143" s="2" t="s">
        <v>359</v>
      </c>
      <c r="B143" s="2" t="s">
        <v>360</v>
      </c>
      <c r="C143" s="2" t="s">
        <v>27</v>
      </c>
      <c r="D143" s="3"/>
      <c r="E143" s="3"/>
      <c r="F143" s="3"/>
      <c r="G143" s="3" t="str">
        <f t="shared" si="6"/>
        <v>{'brand': 'Procardia®', 'generic': 'Nifedipine', 'function': ['Calcium Channel Blocker'] },</v>
      </c>
      <c r="H143" s="3">
        <f t="shared" si="7"/>
        <v>8</v>
      </c>
      <c r="I143" s="3">
        <f t="shared" si="8"/>
        <v>16</v>
      </c>
      <c r="J143" t="s">
        <v>685</v>
      </c>
    </row>
    <row r="144" spans="1:10" x14ac:dyDescent="0.25">
      <c r="A144" s="2" t="s">
        <v>361</v>
      </c>
      <c r="B144" s="2" t="s">
        <v>362</v>
      </c>
      <c r="C144" s="2" t="s">
        <v>363</v>
      </c>
      <c r="D144" s="2" t="s">
        <v>364</v>
      </c>
      <c r="E144" s="3"/>
      <c r="F144" s="3"/>
      <c r="G144" s="3" t="str">
        <f t="shared" si="6"/>
        <v>{'brand': 'Pepcid®', 'generic': 'Famotidine', 'function': ['Antacid ','GI '] },</v>
      </c>
      <c r="H144" s="3">
        <f t="shared" si="7"/>
        <v>9</v>
      </c>
      <c r="I144" s="3">
        <f t="shared" si="8"/>
        <v>16</v>
      </c>
      <c r="J144" t="s">
        <v>686</v>
      </c>
    </row>
    <row r="145" spans="1:10" x14ac:dyDescent="0.25">
      <c r="A145" s="2" t="s">
        <v>365</v>
      </c>
      <c r="B145" s="2" t="s">
        <v>366</v>
      </c>
      <c r="C145" s="2" t="s">
        <v>367</v>
      </c>
      <c r="D145" s="3"/>
      <c r="E145" s="3"/>
      <c r="F145" s="3"/>
      <c r="G145" s="3" t="str">
        <f t="shared" si="6"/>
        <v>{'brand': 'Floricet®', 'generic': 'Butalbital +', 'function': ['Headache'] },</v>
      </c>
      <c r="H145" s="3">
        <f t="shared" si="7"/>
        <v>1</v>
      </c>
      <c r="I145" s="3">
        <f t="shared" si="8"/>
        <v>17</v>
      </c>
      <c r="J145" t="s">
        <v>687</v>
      </c>
    </row>
    <row r="146" spans="1:10" ht="25.5" x14ac:dyDescent="0.25">
      <c r="A146" s="2" t="s">
        <v>368</v>
      </c>
      <c r="B146" s="2" t="s">
        <v>369</v>
      </c>
      <c r="C146" s="2" t="s">
        <v>370</v>
      </c>
      <c r="D146" s="2" t="s">
        <v>194</v>
      </c>
      <c r="E146" s="3"/>
      <c r="F146" s="3"/>
      <c r="G146" s="3" t="str">
        <f t="shared" si="6"/>
        <v>{'brand': 'Proscar®', 'generic': 'Finasteride', 'function': ['Prostate','Urinary Retention'] },</v>
      </c>
      <c r="H146" s="3">
        <f t="shared" si="7"/>
        <v>2</v>
      </c>
      <c r="I146" s="3">
        <f t="shared" si="8"/>
        <v>17</v>
      </c>
      <c r="J146" t="s">
        <v>688</v>
      </c>
    </row>
    <row r="147" spans="1:10" x14ac:dyDescent="0.25">
      <c r="A147" s="2" t="s">
        <v>371</v>
      </c>
      <c r="B147" s="2" t="s">
        <v>372</v>
      </c>
      <c r="C147" s="2" t="s">
        <v>373</v>
      </c>
      <c r="D147" s="3"/>
      <c r="E147" s="3"/>
      <c r="F147" s="3"/>
      <c r="G147" s="3" t="str">
        <f t="shared" si="6"/>
        <v>{'brand': 'Feosol®', 'generic': 'Ferrous', 'function': ['Iron Deficiency'] },</v>
      </c>
      <c r="H147" s="3">
        <f t="shared" si="7"/>
        <v>3</v>
      </c>
      <c r="I147" s="3">
        <f t="shared" si="8"/>
        <v>17</v>
      </c>
      <c r="J147" t="s">
        <v>689</v>
      </c>
    </row>
    <row r="148" spans="1:10" x14ac:dyDescent="0.25">
      <c r="A148" s="2" t="s">
        <v>374</v>
      </c>
      <c r="B148" s="2" t="s">
        <v>375</v>
      </c>
      <c r="C148" s="2" t="s">
        <v>531</v>
      </c>
      <c r="D148" s="3" t="s">
        <v>20</v>
      </c>
      <c r="E148" s="3"/>
      <c r="F148" s="3"/>
      <c r="G148" s="3" t="str">
        <f t="shared" si="6"/>
        <v>{'brand': 'Hytrin®', 'generic': 'Terazosin', 'function': ['Alpha receptor agonist','HTN'] },</v>
      </c>
      <c r="H148" s="3">
        <f t="shared" si="7"/>
        <v>4</v>
      </c>
      <c r="I148" s="3">
        <f t="shared" si="8"/>
        <v>17</v>
      </c>
      <c r="J148" t="s">
        <v>690</v>
      </c>
    </row>
    <row r="149" spans="1:10" ht="25.5" x14ac:dyDescent="0.25">
      <c r="A149" s="2" t="s">
        <v>376</v>
      </c>
      <c r="B149" s="2" t="s">
        <v>377</v>
      </c>
      <c r="C149" s="2" t="s">
        <v>378</v>
      </c>
      <c r="D149" s="3"/>
      <c r="E149" s="3"/>
      <c r="F149" s="3"/>
      <c r="G149" s="3" t="str">
        <f t="shared" si="6"/>
        <v>{'brand': 'Bactroban®', 'generic': 'Mupirocin', 'function': ['Topical Anti-Bacterial'] },</v>
      </c>
      <c r="H149" s="3">
        <f t="shared" si="7"/>
        <v>5</v>
      </c>
      <c r="I149" s="3">
        <f t="shared" si="8"/>
        <v>17</v>
      </c>
      <c r="J149" t="s">
        <v>691</v>
      </c>
    </row>
    <row r="150" spans="1:10" ht="25.5" x14ac:dyDescent="0.25">
      <c r="A150" s="2" t="s">
        <v>379</v>
      </c>
      <c r="B150" s="2" t="s">
        <v>380</v>
      </c>
      <c r="C150" s="2" t="s">
        <v>381</v>
      </c>
      <c r="D150" s="3"/>
      <c r="E150" s="3"/>
      <c r="F150" s="3"/>
      <c r="G150" s="3" t="str">
        <f t="shared" si="6"/>
        <v>{'brand': 'Rheumatrex®', 'generic': 'Methotrexate', 'function': ['Anti-Rheumatic'] },</v>
      </c>
      <c r="H150" s="3">
        <f t="shared" si="7"/>
        <v>6</v>
      </c>
      <c r="I150" s="3">
        <f t="shared" si="8"/>
        <v>17</v>
      </c>
      <c r="J150" t="s">
        <v>692</v>
      </c>
    </row>
    <row r="151" spans="1:10" x14ac:dyDescent="0.25">
      <c r="A151" s="2" t="s">
        <v>382</v>
      </c>
      <c r="B151" s="2" t="s">
        <v>383</v>
      </c>
      <c r="C151" s="2" t="s">
        <v>384</v>
      </c>
      <c r="D151" s="3"/>
      <c r="E151" s="3"/>
      <c r="F151" s="3"/>
      <c r="G151" s="3" t="str">
        <f t="shared" si="6"/>
        <v>{'brand': 'Glycolax®', 'generic': 'Polyethylene', 'function': ['Laxative'] },</v>
      </c>
      <c r="H151" s="3">
        <f t="shared" si="7"/>
        <v>7</v>
      </c>
      <c r="I151" s="3">
        <f t="shared" si="8"/>
        <v>17</v>
      </c>
      <c r="J151" t="s">
        <v>693</v>
      </c>
    </row>
    <row r="152" spans="1:10" ht="15" customHeight="1" x14ac:dyDescent="0.25">
      <c r="A152" s="2" t="s">
        <v>385</v>
      </c>
      <c r="B152" s="2" t="s">
        <v>386</v>
      </c>
      <c r="C152" s="2" t="s">
        <v>85</v>
      </c>
      <c r="D152" s="2" t="s">
        <v>86</v>
      </c>
      <c r="E152" s="2" t="s">
        <v>87</v>
      </c>
      <c r="F152" s="3"/>
      <c r="G152" s="3" t="str">
        <f t="shared" si="6"/>
        <v>{'brand': 'Duragesic®', 'generic': 'Fentanyl', 'function': ['Pain Relief','Narcotic','DEA Sch 2'] },</v>
      </c>
      <c r="H152" s="3">
        <f t="shared" si="7"/>
        <v>8</v>
      </c>
      <c r="I152" s="3">
        <f t="shared" si="8"/>
        <v>17</v>
      </c>
      <c r="J152" t="s">
        <v>694</v>
      </c>
    </row>
    <row r="153" spans="1:10" ht="15" customHeight="1" x14ac:dyDescent="0.25">
      <c r="A153" s="2" t="s">
        <v>387</v>
      </c>
      <c r="B153" s="2" t="s">
        <v>388</v>
      </c>
      <c r="C153" s="2" t="s">
        <v>389</v>
      </c>
      <c r="D153" s="2" t="s">
        <v>390</v>
      </c>
      <c r="E153" s="3"/>
      <c r="F153" s="3"/>
      <c r="G153" s="3" t="str">
        <f t="shared" si="6"/>
        <v>{'brand': 'Tessalon Perles®', 'generic': 'Benzonatate', 'function': ['Cough ','Suppressant'] },</v>
      </c>
      <c r="H153" s="3">
        <f t="shared" si="7"/>
        <v>9</v>
      </c>
      <c r="I153" s="3">
        <f t="shared" si="8"/>
        <v>17</v>
      </c>
      <c r="J153" t="s">
        <v>695</v>
      </c>
    </row>
    <row r="154" spans="1:10" x14ac:dyDescent="0.25">
      <c r="A154" s="2" t="s">
        <v>391</v>
      </c>
      <c r="B154" s="2" t="s">
        <v>392</v>
      </c>
      <c r="C154" s="2" t="s">
        <v>269</v>
      </c>
      <c r="D154" s="2" t="s">
        <v>20</v>
      </c>
      <c r="E154" s="3"/>
      <c r="F154" s="3"/>
      <c r="G154" s="3" t="str">
        <f t="shared" si="6"/>
        <v>{'brand': 'Avapro®', 'generic': 'Irbesartan', 'function': ['Angiotension II Receptor Blocker','HTN'] },</v>
      </c>
      <c r="H154" s="3">
        <f t="shared" si="7"/>
        <v>1</v>
      </c>
      <c r="I154" s="3">
        <f t="shared" si="8"/>
        <v>18</v>
      </c>
      <c r="J154" t="s">
        <v>696</v>
      </c>
    </row>
    <row r="155" spans="1:10" ht="15" customHeight="1" x14ac:dyDescent="0.25">
      <c r="A155" s="2" t="s">
        <v>393</v>
      </c>
      <c r="B155" s="2" t="s">
        <v>533</v>
      </c>
      <c r="C155" s="2" t="s">
        <v>47</v>
      </c>
      <c r="D155" s="3"/>
      <c r="E155" s="3"/>
      <c r="F155" s="3"/>
      <c r="G155" s="3" t="str">
        <f t="shared" si="6"/>
        <v>{'brand': 'Combivent®', 'generic': 'Albuterol + Ipratropium Inhaler', 'function': ['Bronchodilator'] },</v>
      </c>
      <c r="H155" s="3">
        <f t="shared" si="7"/>
        <v>2</v>
      </c>
      <c r="I155" s="3">
        <f t="shared" si="8"/>
        <v>18</v>
      </c>
      <c r="J155" t="s">
        <v>697</v>
      </c>
    </row>
    <row r="156" spans="1:10" ht="25.5" x14ac:dyDescent="0.25">
      <c r="A156" s="2" t="s">
        <v>394</v>
      </c>
      <c r="B156" s="2" t="s">
        <v>395</v>
      </c>
      <c r="C156" s="2" t="s">
        <v>396</v>
      </c>
      <c r="D156" s="2" t="s">
        <v>397</v>
      </c>
      <c r="E156" s="3"/>
      <c r="F156" s="3"/>
      <c r="G156" s="3" t="str">
        <f t="shared" si="6"/>
        <v>{'brand': 'Boniva®', 'generic': 'Ibandronate', 'function': ['Bone reabsorption','Osteoporosis'] },</v>
      </c>
      <c r="H156" s="3">
        <f t="shared" si="7"/>
        <v>3</v>
      </c>
      <c r="I156" s="3">
        <f t="shared" si="8"/>
        <v>18</v>
      </c>
      <c r="J156" t="s">
        <v>698</v>
      </c>
    </row>
    <row r="157" spans="1:10" ht="15" customHeight="1" x14ac:dyDescent="0.25">
      <c r="A157" s="2" t="s">
        <v>398</v>
      </c>
      <c r="B157" s="2" t="s">
        <v>399</v>
      </c>
      <c r="C157" s="2" t="s">
        <v>400</v>
      </c>
      <c r="D157" s="2" t="s">
        <v>86</v>
      </c>
      <c r="E157" s="2" t="s">
        <v>87</v>
      </c>
      <c r="F157" s="3"/>
      <c r="G157" s="3" t="str">
        <f t="shared" si="6"/>
        <v>{'brand': 'Methadose®', 'generic': 'Methadone', 'function': ['Opioid Dependence','Narcotic','DEA Sch 2'] },</v>
      </c>
      <c r="H157" s="3">
        <f t="shared" si="7"/>
        <v>4</v>
      </c>
      <c r="I157" s="3">
        <f t="shared" si="8"/>
        <v>18</v>
      </c>
      <c r="J157" t="s">
        <v>699</v>
      </c>
    </row>
    <row r="158" spans="1:10" ht="51" x14ac:dyDescent="0.25">
      <c r="A158" s="2" t="s">
        <v>401</v>
      </c>
      <c r="B158" s="2" t="s">
        <v>535</v>
      </c>
      <c r="C158" s="2" t="s">
        <v>534</v>
      </c>
      <c r="D158" s="3"/>
      <c r="E158" s="3"/>
      <c r="F158" s="3"/>
      <c r="G158" s="3" t="str">
        <f t="shared" si="6"/>
        <v>{'brand': 'Lotrisone®', 'generic': 'Clotrimazole + Betamethasone', 'function': ['Anti – Fungal + Steroid'] },</v>
      </c>
      <c r="H158" s="3">
        <f t="shared" si="7"/>
        <v>5</v>
      </c>
      <c r="I158" s="3">
        <f t="shared" si="8"/>
        <v>18</v>
      </c>
      <c r="J158" t="s">
        <v>700</v>
      </c>
    </row>
    <row r="159" spans="1:10" ht="25.5" x14ac:dyDescent="0.25">
      <c r="A159" s="2"/>
      <c r="B159" s="2" t="s">
        <v>402</v>
      </c>
      <c r="C159" s="2" t="s">
        <v>403</v>
      </c>
      <c r="D159" s="3"/>
      <c r="E159" s="3"/>
      <c r="F159" s="3"/>
      <c r="G159" s="3" t="str">
        <f t="shared" si="6"/>
        <v>{'brand': '', 'generic': 'Betamethasone', 'function': ['+ Steroid'] },</v>
      </c>
      <c r="H159" s="3">
        <f t="shared" si="7"/>
        <v>6</v>
      </c>
      <c r="I159" s="3">
        <f t="shared" si="8"/>
        <v>18</v>
      </c>
      <c r="J159" t="s">
        <v>701</v>
      </c>
    </row>
    <row r="160" spans="1:10" x14ac:dyDescent="0.25">
      <c r="A160" s="2" t="s">
        <v>404</v>
      </c>
      <c r="B160" s="2" t="s">
        <v>405</v>
      </c>
      <c r="C160" s="2" t="s">
        <v>406</v>
      </c>
      <c r="D160" s="2" t="s">
        <v>407</v>
      </c>
      <c r="E160" s="3"/>
      <c r="F160" s="3"/>
      <c r="G160" s="3" t="str">
        <f t="shared" si="6"/>
        <v>{'brand': 'Imitrex®', 'generic': 'Sumatriptan', 'function': ['Seratonin Agonist','Migraines'] },</v>
      </c>
      <c r="H160" s="3">
        <f t="shared" si="7"/>
        <v>7</v>
      </c>
      <c r="I160" s="3">
        <f t="shared" si="8"/>
        <v>18</v>
      </c>
      <c r="J160" t="s">
        <v>702</v>
      </c>
    </row>
    <row r="161" spans="1:10" ht="25.5" x14ac:dyDescent="0.25">
      <c r="A161" s="2" t="s">
        <v>408</v>
      </c>
      <c r="B161" s="2" t="s">
        <v>409</v>
      </c>
      <c r="C161" s="2" t="s">
        <v>410</v>
      </c>
      <c r="D161" s="3"/>
      <c r="E161" s="3"/>
      <c r="F161" s="3"/>
      <c r="G161" s="3" t="str">
        <f t="shared" si="6"/>
        <v>{'brand': 'Lidoderm®', 'generic': 'Lidocaine Patch', 'function': ['Topical Anesthetic'] },</v>
      </c>
      <c r="H161" s="3">
        <f t="shared" si="7"/>
        <v>8</v>
      </c>
      <c r="I161" s="3">
        <f t="shared" si="8"/>
        <v>18</v>
      </c>
      <c r="J161" t="s">
        <v>703</v>
      </c>
    </row>
    <row r="162" spans="1:10" ht="25.5" x14ac:dyDescent="0.25">
      <c r="A162" s="2" t="s">
        <v>411</v>
      </c>
      <c r="B162" s="2" t="s">
        <v>412</v>
      </c>
      <c r="C162" s="2" t="s">
        <v>413</v>
      </c>
      <c r="D162" s="3"/>
      <c r="E162" s="3"/>
      <c r="F162" s="3"/>
      <c r="G162" s="3" t="str">
        <f t="shared" si="6"/>
        <v>{'brand': 'Lovaza®', 'generic': 'Omega-3/Fish Oil', 'function': ['Cholestorol'] },</v>
      </c>
      <c r="H162" s="3">
        <f t="shared" si="7"/>
        <v>9</v>
      </c>
      <c r="I162" s="3">
        <f t="shared" si="8"/>
        <v>18</v>
      </c>
      <c r="J162" t="s">
        <v>704</v>
      </c>
    </row>
    <row r="163" spans="1:10" x14ac:dyDescent="0.25">
      <c r="A163" s="2" t="s">
        <v>414</v>
      </c>
      <c r="B163" s="2" t="s">
        <v>415</v>
      </c>
      <c r="C163" s="2" t="s">
        <v>99</v>
      </c>
      <c r="D163" s="3"/>
      <c r="E163" s="3"/>
      <c r="F163" s="3"/>
      <c r="G163" s="3" t="str">
        <f t="shared" si="6"/>
        <v>{'brand': 'Zanaflex®', 'generic': 'Tizanidine', 'function': ['Muscle Relaxant'] },</v>
      </c>
      <c r="H163" s="3">
        <f t="shared" si="7"/>
        <v>1</v>
      </c>
      <c r="I163" s="3">
        <f t="shared" si="8"/>
        <v>19</v>
      </c>
      <c r="J163" t="s">
        <v>705</v>
      </c>
    </row>
    <row r="164" spans="1:10" x14ac:dyDescent="0.25">
      <c r="A164" s="2" t="s">
        <v>416</v>
      </c>
      <c r="B164" s="2" t="s">
        <v>417</v>
      </c>
      <c r="C164" s="2" t="s">
        <v>147</v>
      </c>
      <c r="D164" s="3"/>
      <c r="E164" s="3"/>
      <c r="F164" s="3"/>
      <c r="G164" s="3" t="str">
        <f t="shared" si="6"/>
        <v>{'brand': 'Actonel®', 'generic': 'Risedronate', 'function': ['Bone Resorption Osteoporosis'] },</v>
      </c>
      <c r="H164" s="3">
        <f t="shared" si="7"/>
        <v>2</v>
      </c>
      <c r="I164" s="3">
        <f t="shared" si="8"/>
        <v>19</v>
      </c>
      <c r="J164" t="s">
        <v>706</v>
      </c>
    </row>
    <row r="165" spans="1:10" x14ac:dyDescent="0.25">
      <c r="A165" s="2" t="s">
        <v>418</v>
      </c>
      <c r="B165" s="2" t="s">
        <v>419</v>
      </c>
      <c r="C165" s="2" t="s">
        <v>420</v>
      </c>
      <c r="D165" s="3"/>
      <c r="E165" s="3"/>
      <c r="F165" s="3"/>
      <c r="G165" s="3" t="str">
        <f t="shared" si="6"/>
        <v>{'brand': 'Namenda®', 'generic': 'Memantine', 'function': ['Anti-Alzheimer'] },</v>
      </c>
      <c r="H165" s="3">
        <f t="shared" si="7"/>
        <v>3</v>
      </c>
      <c r="I165" s="3">
        <f t="shared" si="8"/>
        <v>19</v>
      </c>
      <c r="J165" t="s">
        <v>707</v>
      </c>
    </row>
    <row r="166" spans="1:10" ht="25.5" x14ac:dyDescent="0.25">
      <c r="A166" s="2" t="s">
        <v>421</v>
      </c>
      <c r="B166" s="2" t="s">
        <v>422</v>
      </c>
      <c r="C166" s="2" t="s">
        <v>423</v>
      </c>
      <c r="D166" s="3"/>
      <c r="E166" s="3"/>
      <c r="F166" s="3"/>
      <c r="G166" s="3" t="str">
        <f t="shared" si="6"/>
        <v>{'brand': 'NovoLog®', 'generic': 'Insulin Aspart', 'function': ['Type I Diabetes'] },</v>
      </c>
      <c r="H166" s="3">
        <f t="shared" si="7"/>
        <v>4</v>
      </c>
      <c r="I166" s="3">
        <f t="shared" si="8"/>
        <v>19</v>
      </c>
      <c r="J166" t="s">
        <v>708</v>
      </c>
    </row>
    <row r="167" spans="1:10" ht="25.5" x14ac:dyDescent="0.25">
      <c r="A167" s="2" t="s">
        <v>424</v>
      </c>
      <c r="B167" s="2" t="s">
        <v>425</v>
      </c>
      <c r="C167" s="2" t="s">
        <v>426</v>
      </c>
      <c r="D167" s="3"/>
      <c r="E167" s="3"/>
      <c r="F167" s="3"/>
      <c r="G167" s="3" t="str">
        <f t="shared" si="6"/>
        <v>{'brand': 'Robaxin®', 'generic': 'Methocarbamol', 'function': ['Muscle Relaxer'] },</v>
      </c>
      <c r="H167" s="3">
        <f t="shared" si="7"/>
        <v>5</v>
      </c>
      <c r="I167" s="3">
        <f t="shared" si="8"/>
        <v>19</v>
      </c>
      <c r="J167" t="s">
        <v>709</v>
      </c>
    </row>
    <row r="168" spans="1:10" ht="25.5" x14ac:dyDescent="0.25">
      <c r="A168" s="2" t="s">
        <v>427</v>
      </c>
      <c r="B168" s="2" t="s">
        <v>428</v>
      </c>
      <c r="C168" s="2" t="s">
        <v>35</v>
      </c>
      <c r="D168" s="2" t="s">
        <v>429</v>
      </c>
      <c r="E168" s="3"/>
      <c r="F168" s="3"/>
      <c r="G168" s="3" t="str">
        <f t="shared" si="6"/>
        <v>{'brand': 'Temovate®', 'generic': 'Clobetasol', 'function': ['Corticosteroid','Eczema/ Skin'] },</v>
      </c>
      <c r="H168" s="3">
        <f t="shared" si="7"/>
        <v>6</v>
      </c>
      <c r="I168" s="3">
        <f t="shared" si="8"/>
        <v>19</v>
      </c>
      <c r="J168" t="s">
        <v>710</v>
      </c>
    </row>
    <row r="169" spans="1:10" x14ac:dyDescent="0.25">
      <c r="A169" s="2" t="s">
        <v>430</v>
      </c>
      <c r="B169" s="2" t="s">
        <v>431</v>
      </c>
      <c r="C169" s="2" t="s">
        <v>72</v>
      </c>
      <c r="D169" s="2" t="s">
        <v>20</v>
      </c>
      <c r="E169" s="3"/>
      <c r="F169" s="3"/>
      <c r="G169" s="3" t="str">
        <f t="shared" si="6"/>
        <v>{'brand': 'Zebeta®', 'generic': 'Bisoprolol', 'function': ['Beta Blocker','HTN'] },</v>
      </c>
      <c r="H169" s="3">
        <f t="shared" si="7"/>
        <v>7</v>
      </c>
      <c r="I169" s="3">
        <f t="shared" si="8"/>
        <v>19</v>
      </c>
      <c r="J169" t="s">
        <v>711</v>
      </c>
    </row>
    <row r="170" spans="1:10" ht="25.5" x14ac:dyDescent="0.25">
      <c r="A170" s="2" t="s">
        <v>432</v>
      </c>
      <c r="B170" s="2" t="s">
        <v>433</v>
      </c>
      <c r="C170" s="2" t="s">
        <v>257</v>
      </c>
      <c r="D170" s="3"/>
      <c r="E170" s="3"/>
      <c r="F170" s="3"/>
      <c r="G170" s="3" t="str">
        <f t="shared" si="6"/>
        <v>{'brand': 'NitroStat®', 'generic': 'Nitroglycerine', 'function': ['Vasodilator'] },</v>
      </c>
      <c r="H170" s="3">
        <f t="shared" si="7"/>
        <v>8</v>
      </c>
      <c r="I170" s="3">
        <f t="shared" si="8"/>
        <v>19</v>
      </c>
      <c r="J170" t="s">
        <v>712</v>
      </c>
    </row>
    <row r="171" spans="1:10" x14ac:dyDescent="0.25">
      <c r="A171" s="2" t="s">
        <v>434</v>
      </c>
      <c r="B171" s="2" t="s">
        <v>435</v>
      </c>
      <c r="C171" s="2" t="s">
        <v>536</v>
      </c>
      <c r="D171" s="3"/>
      <c r="E171" s="3"/>
      <c r="F171" s="3"/>
      <c r="G171" s="3" t="str">
        <f t="shared" si="6"/>
        <v>{'brand': 'Chantix®', 'generic': 'Varenicline', 'function': ['Smoking Cessation'] },</v>
      </c>
      <c r="H171" s="3">
        <f t="shared" si="7"/>
        <v>9</v>
      </c>
      <c r="I171" s="3">
        <f t="shared" si="8"/>
        <v>19</v>
      </c>
      <c r="J171" t="s">
        <v>713</v>
      </c>
    </row>
    <row r="172" spans="1:10" x14ac:dyDescent="0.25">
      <c r="A172" s="2" t="s">
        <v>436</v>
      </c>
      <c r="B172" s="2" t="s">
        <v>437</v>
      </c>
      <c r="C172" s="2" t="s">
        <v>217</v>
      </c>
      <c r="D172" s="3"/>
      <c r="E172" s="3"/>
      <c r="F172" s="3"/>
      <c r="G172" s="3" t="str">
        <f t="shared" si="6"/>
        <v>{'brand': 'Evista®', 'generic': 'Raloxifene', 'function': ['Estrogen'] },</v>
      </c>
      <c r="H172" s="3">
        <f t="shared" si="7"/>
        <v>1</v>
      </c>
      <c r="I172" s="3">
        <f t="shared" si="8"/>
        <v>20</v>
      </c>
      <c r="J172" t="s">
        <v>714</v>
      </c>
    </row>
    <row r="173" spans="1:10" ht="25.5" x14ac:dyDescent="0.25">
      <c r="A173" s="2" t="s">
        <v>438</v>
      </c>
      <c r="B173" s="2" t="s">
        <v>537</v>
      </c>
      <c r="C173" s="2" t="s">
        <v>439</v>
      </c>
      <c r="D173" s="2" t="s">
        <v>23</v>
      </c>
      <c r="E173" s="3"/>
      <c r="F173" s="3"/>
      <c r="G173" s="3" t="str">
        <f t="shared" si="6"/>
        <v>{'brand': 'Peridex®', 'generic': 'Chlorhexidine Gluconate', 'function': ['Oral Rinse','Antibiotic'] },</v>
      </c>
      <c r="H173" s="3">
        <f t="shared" si="7"/>
        <v>2</v>
      </c>
      <c r="I173" s="3">
        <f t="shared" si="8"/>
        <v>20</v>
      </c>
      <c r="J173" t="s">
        <v>715</v>
      </c>
    </row>
    <row r="174" spans="1:10" x14ac:dyDescent="0.25">
      <c r="A174" s="2" t="s">
        <v>440</v>
      </c>
      <c r="B174" s="2" t="s">
        <v>441</v>
      </c>
      <c r="C174" s="2" t="s">
        <v>245</v>
      </c>
      <c r="D174" s="3"/>
      <c r="E174" s="3"/>
      <c r="F174" s="3"/>
      <c r="G174" s="3" t="str">
        <f t="shared" si="6"/>
        <v>{'brand': 'Zyprexa®', 'generic': 'Olanzapine', 'function': ['Anti-Psychotic'] },</v>
      </c>
      <c r="H174" s="3">
        <f t="shared" si="7"/>
        <v>3</v>
      </c>
      <c r="I174" s="3">
        <f t="shared" si="8"/>
        <v>20</v>
      </c>
      <c r="J174" t="s">
        <v>716</v>
      </c>
    </row>
    <row r="175" spans="1:10" x14ac:dyDescent="0.25">
      <c r="A175" s="2" t="s">
        <v>442</v>
      </c>
      <c r="B175" s="2" t="s">
        <v>443</v>
      </c>
      <c r="C175" s="2" t="s">
        <v>444</v>
      </c>
      <c r="D175" s="3"/>
      <c r="E175" s="3"/>
      <c r="F175" s="3"/>
      <c r="G175" s="3" t="str">
        <f t="shared" si="6"/>
        <v>{'brand': 'Zofran®', 'generic': 'Ondansetron', 'function': ['Anti-nausea'] },</v>
      </c>
      <c r="H175" s="3">
        <f t="shared" si="7"/>
        <v>4</v>
      </c>
      <c r="I175" s="3">
        <f t="shared" si="8"/>
        <v>20</v>
      </c>
      <c r="J175" t="s">
        <v>717</v>
      </c>
    </row>
    <row r="176" spans="1:10" x14ac:dyDescent="0.25">
      <c r="A176" s="2" t="s">
        <v>445</v>
      </c>
      <c r="B176" s="2" t="s">
        <v>446</v>
      </c>
      <c r="C176" s="2" t="s">
        <v>447</v>
      </c>
      <c r="D176" s="3"/>
      <c r="E176" s="3"/>
      <c r="F176" s="3"/>
      <c r="G176" s="3" t="str">
        <f t="shared" si="6"/>
        <v>{'brand': 'Requip®', 'generic': 'Ropinirole', 'function': ['Parkinsons'] },</v>
      </c>
      <c r="H176" s="3">
        <f t="shared" si="7"/>
        <v>5</v>
      </c>
      <c r="I176" s="3">
        <f t="shared" si="8"/>
        <v>20</v>
      </c>
      <c r="J176" t="s">
        <v>718</v>
      </c>
    </row>
    <row r="177" spans="1:10" x14ac:dyDescent="0.25">
      <c r="A177" s="2" t="s">
        <v>448</v>
      </c>
      <c r="B177" s="2" t="s">
        <v>449</v>
      </c>
      <c r="C177" s="2" t="s">
        <v>450</v>
      </c>
      <c r="D177" s="3"/>
      <c r="E177" s="3"/>
      <c r="F177" s="3"/>
      <c r="G177" s="3" t="str">
        <f t="shared" si="6"/>
        <v>{'brand': 'Bentyl®', 'generic': 'Dicyclomine', 'function': ['Anti-Spasmotic'] },</v>
      </c>
      <c r="H177" s="3">
        <f t="shared" si="7"/>
        <v>6</v>
      </c>
      <c r="I177" s="3">
        <f t="shared" si="8"/>
        <v>20</v>
      </c>
      <c r="J177" t="s">
        <v>719</v>
      </c>
    </row>
    <row r="178" spans="1:10" ht="25.5" x14ac:dyDescent="0.25">
      <c r="A178" s="2" t="s">
        <v>451</v>
      </c>
      <c r="B178" s="2" t="s">
        <v>452</v>
      </c>
      <c r="C178" s="2" t="s">
        <v>423</v>
      </c>
      <c r="D178" s="3"/>
      <c r="E178" s="3"/>
      <c r="F178" s="3"/>
      <c r="G178" s="3" t="str">
        <f t="shared" si="6"/>
        <v>{'brand': 'Humalog®', 'generic': 'Insulin Lispro', 'function': ['Type I Diabetes'] },</v>
      </c>
      <c r="H178" s="3">
        <f t="shared" si="7"/>
        <v>7</v>
      </c>
      <c r="I178" s="3">
        <f t="shared" si="8"/>
        <v>20</v>
      </c>
      <c r="J178" t="s">
        <v>720</v>
      </c>
    </row>
    <row r="179" spans="1:10" x14ac:dyDescent="0.25">
      <c r="A179" s="2" t="s">
        <v>453</v>
      </c>
      <c r="B179" s="2" t="s">
        <v>454</v>
      </c>
      <c r="C179" s="2" t="s">
        <v>455</v>
      </c>
      <c r="D179" s="3"/>
      <c r="E179" s="3"/>
      <c r="F179" s="3"/>
      <c r="G179" s="3" t="str">
        <f t="shared" si="6"/>
        <v>{'brand': 'Avodart®', 'generic': 'Dutasteride', 'function': ['Prostate/Urinary Retention'] },</v>
      </c>
      <c r="H179" s="3">
        <f t="shared" si="7"/>
        <v>8</v>
      </c>
      <c r="I179" s="3">
        <f t="shared" si="8"/>
        <v>20</v>
      </c>
      <c r="J179" t="s">
        <v>721</v>
      </c>
    </row>
    <row r="180" spans="1:10" x14ac:dyDescent="0.25">
      <c r="A180" s="2" t="s">
        <v>456</v>
      </c>
      <c r="B180" s="2" t="s">
        <v>457</v>
      </c>
      <c r="C180" s="2" t="s">
        <v>204</v>
      </c>
      <c r="D180" s="3"/>
      <c r="E180" s="3"/>
      <c r="F180" s="3"/>
      <c r="G180" s="3" t="str">
        <f t="shared" si="6"/>
        <v>{'brand': 'Dilantin®', 'generic': 'Phenytoin', 'function': ['Anti-convulsant'] },</v>
      </c>
      <c r="H180" s="3">
        <f t="shared" si="7"/>
        <v>9</v>
      </c>
      <c r="I180" s="3">
        <f t="shared" si="8"/>
        <v>20</v>
      </c>
      <c r="J180" t="s">
        <v>722</v>
      </c>
    </row>
    <row r="181" spans="1:10" ht="25.5" x14ac:dyDescent="0.25">
      <c r="A181" s="2" t="s">
        <v>458</v>
      </c>
      <c r="B181" s="2" t="s">
        <v>459</v>
      </c>
      <c r="C181" s="2" t="s">
        <v>460</v>
      </c>
      <c r="D181" s="3"/>
      <c r="E181" s="3"/>
      <c r="F181" s="3"/>
      <c r="G181" s="3" t="str">
        <f t="shared" si="6"/>
        <v>{'brand': 'Colchicine®', 'generic': 'Colchicine', 'function': ['Gout'] },</v>
      </c>
      <c r="H181" s="3">
        <f t="shared" si="7"/>
        <v>1</v>
      </c>
      <c r="I181" s="3">
        <f t="shared" si="8"/>
        <v>21</v>
      </c>
      <c r="J181" t="s">
        <v>723</v>
      </c>
    </row>
    <row r="182" spans="1:10" x14ac:dyDescent="0.25">
      <c r="A182" s="2" t="s">
        <v>461</v>
      </c>
      <c r="B182" s="2" t="s">
        <v>462</v>
      </c>
      <c r="C182" s="2" t="s">
        <v>23</v>
      </c>
      <c r="D182" s="3"/>
      <c r="E182" s="3"/>
      <c r="F182" s="3"/>
      <c r="G182" s="3" t="str">
        <f t="shared" si="6"/>
        <v>{'brand': 'Vigamox®', 'generic': 'Moxifloxacin', 'function': ['Antibiotic'] },</v>
      </c>
      <c r="H182" s="3">
        <f t="shared" si="7"/>
        <v>2</v>
      </c>
      <c r="I182" s="3">
        <f t="shared" si="8"/>
        <v>21</v>
      </c>
      <c r="J182" t="s">
        <v>724</v>
      </c>
    </row>
    <row r="183" spans="1:10" x14ac:dyDescent="0.25">
      <c r="A183" s="2" t="s">
        <v>463</v>
      </c>
      <c r="B183" s="2" t="s">
        <v>464</v>
      </c>
      <c r="C183" s="2" t="s">
        <v>426</v>
      </c>
      <c r="D183" s="3"/>
      <c r="E183" s="3"/>
      <c r="F183" s="3"/>
      <c r="G183" s="3" t="str">
        <f t="shared" si="6"/>
        <v>{'brand': 'Lioresal®', 'generic': 'Baclofen', 'function': ['Muscle Relaxer'] },</v>
      </c>
      <c r="H183" s="3">
        <f t="shared" si="7"/>
        <v>3</v>
      </c>
      <c r="I183" s="3">
        <f t="shared" si="8"/>
        <v>21</v>
      </c>
      <c r="J183" t="s">
        <v>725</v>
      </c>
    </row>
    <row r="184" spans="1:10" ht="25.5" x14ac:dyDescent="0.25">
      <c r="A184" s="2" t="s">
        <v>465</v>
      </c>
      <c r="B184" s="2" t="s">
        <v>466</v>
      </c>
      <c r="C184" s="2" t="s">
        <v>467</v>
      </c>
      <c r="D184" s="3"/>
      <c r="E184" s="3"/>
      <c r="F184" s="3"/>
      <c r="G184" s="3" t="str">
        <f t="shared" si="6"/>
        <v>{'brand': 'Plaquenil®', 'generic': 'Hydroxychor-oquine', 'function': ['Arthritis/Lupus'] },</v>
      </c>
      <c r="H184" s="3">
        <f t="shared" si="7"/>
        <v>4</v>
      </c>
      <c r="I184" s="3">
        <f t="shared" si="8"/>
        <v>21</v>
      </c>
      <c r="J184" t="s">
        <v>726</v>
      </c>
    </row>
    <row r="185" spans="1:10" ht="35.25" customHeight="1" x14ac:dyDescent="0.25">
      <c r="A185" s="2" t="s">
        <v>468</v>
      </c>
      <c r="B185" s="2" t="s">
        <v>469</v>
      </c>
      <c r="C185" s="2" t="s">
        <v>470</v>
      </c>
      <c r="D185" s="3" t="s">
        <v>539</v>
      </c>
      <c r="E185" s="1" t="s">
        <v>538</v>
      </c>
      <c r="F185" s="3"/>
      <c r="G185" s="3" t="str">
        <f t="shared" si="6"/>
        <v>{'brand': 'Tussionex®', 'generic': 'Chlorphenir-amine +Hydrocodone', 'function': ['Narcotic + Antihistamine','Cough Syrup','DEA SCH3'] },</v>
      </c>
      <c r="H185" s="3">
        <f t="shared" si="7"/>
        <v>5</v>
      </c>
      <c r="I185" s="3">
        <f t="shared" si="8"/>
        <v>21</v>
      </c>
      <c r="J185" t="s">
        <v>727</v>
      </c>
    </row>
    <row r="186" spans="1:10" ht="25.5" x14ac:dyDescent="0.25">
      <c r="A186" s="2" t="s">
        <v>471</v>
      </c>
      <c r="B186" s="2" t="s">
        <v>541</v>
      </c>
      <c r="C186" s="2" t="s">
        <v>540</v>
      </c>
      <c r="D186" s="3" t="s">
        <v>337</v>
      </c>
      <c r="E186" s="3"/>
      <c r="F186" s="3"/>
      <c r="G186" s="3" t="str">
        <f t="shared" si="6"/>
        <v>{'brand': 'Pyridium®', 'generic': 'Phenazo-Pyridine', 'function': ['Urinary Pain Relief','UTI'] },</v>
      </c>
      <c r="H186" s="3">
        <f t="shared" si="7"/>
        <v>6</v>
      </c>
      <c r="I186" s="3">
        <f t="shared" si="8"/>
        <v>21</v>
      </c>
      <c r="J186" t="s">
        <v>728</v>
      </c>
    </row>
    <row r="187" spans="1:10" x14ac:dyDescent="0.25">
      <c r="A187" s="2"/>
      <c r="B187" s="2" t="s">
        <v>472</v>
      </c>
      <c r="C187" s="2" t="s">
        <v>473</v>
      </c>
      <c r="D187" s="3"/>
      <c r="E187" s="3"/>
      <c r="F187" s="3"/>
      <c r="G187" s="3" t="str">
        <f t="shared" si="6"/>
        <v>{'brand': '', 'generic': 'Pyridine', 'function': ['Relief/ UTI'] },</v>
      </c>
      <c r="H187" s="3">
        <f t="shared" si="7"/>
        <v>7</v>
      </c>
      <c r="I187" s="3">
        <f t="shared" si="8"/>
        <v>21</v>
      </c>
      <c r="J187" t="s">
        <v>729</v>
      </c>
    </row>
    <row r="188" spans="1:10" x14ac:dyDescent="0.25">
      <c r="A188" s="2" t="s">
        <v>474</v>
      </c>
      <c r="B188" s="2" t="s">
        <v>475</v>
      </c>
      <c r="C188" s="2" t="s">
        <v>476</v>
      </c>
      <c r="D188" s="2" t="s">
        <v>272</v>
      </c>
      <c r="E188" s="3"/>
      <c r="F188" s="3"/>
      <c r="G188" s="3" t="str">
        <f t="shared" si="6"/>
        <v>{'brand': 'Strattera®', 'generic': 'Atomoxetine', 'function': ['Norepi Reuptake Inhibitor ','ADHD'] },</v>
      </c>
      <c r="H188" s="3">
        <f t="shared" si="7"/>
        <v>8</v>
      </c>
      <c r="I188" s="3">
        <f t="shared" si="8"/>
        <v>21</v>
      </c>
      <c r="J188" t="s">
        <v>730</v>
      </c>
    </row>
    <row r="189" spans="1:10" x14ac:dyDescent="0.25">
      <c r="A189" s="2" t="s">
        <v>477</v>
      </c>
      <c r="B189" s="2" t="s">
        <v>478</v>
      </c>
      <c r="C189" s="2" t="s">
        <v>164</v>
      </c>
      <c r="D189" s="3"/>
      <c r="E189" s="3"/>
      <c r="F189" s="3"/>
      <c r="G189" s="3" t="str">
        <f t="shared" si="6"/>
        <v>{'brand': 'Levitra®', 'generic': 'Vardenafil', 'function': ['Erectile Dysfunction'] },</v>
      </c>
      <c r="H189" s="3">
        <f t="shared" si="7"/>
        <v>9</v>
      </c>
      <c r="I189" s="3">
        <f t="shared" si="8"/>
        <v>21</v>
      </c>
      <c r="J189" t="s">
        <v>731</v>
      </c>
    </row>
    <row r="190" spans="1:10" ht="25.5" x14ac:dyDescent="0.25">
      <c r="A190" s="2" t="s">
        <v>479</v>
      </c>
      <c r="B190" s="2" t="s">
        <v>480</v>
      </c>
      <c r="C190" s="2" t="s">
        <v>481</v>
      </c>
      <c r="D190" s="3"/>
      <c r="E190" s="3"/>
      <c r="F190" s="3"/>
      <c r="G190" s="3" t="str">
        <f t="shared" si="6"/>
        <v>{'brand': 'Nizoral®', 'generic': 'Ketoconazole', 'function': ['Anti-fungal'] },</v>
      </c>
      <c r="H190" s="3">
        <f t="shared" si="7"/>
        <v>1</v>
      </c>
      <c r="I190" s="3">
        <f t="shared" si="8"/>
        <v>22</v>
      </c>
      <c r="J190" t="s">
        <v>732</v>
      </c>
    </row>
    <row r="191" spans="1:10" x14ac:dyDescent="0.25">
      <c r="A191" s="2" t="s">
        <v>482</v>
      </c>
      <c r="B191" s="2" t="s">
        <v>483</v>
      </c>
      <c r="C191" s="2" t="s">
        <v>143</v>
      </c>
      <c r="D191" s="2" t="s">
        <v>174</v>
      </c>
      <c r="E191" s="3"/>
      <c r="F191" s="3"/>
      <c r="G191" s="3" t="str">
        <f t="shared" si="6"/>
        <v>{'brand': 'Pamelor®', 'generic': 'Nortriptyline', 'function': ['Anti-depressant','tricyclic'] },</v>
      </c>
      <c r="H191" s="3">
        <f t="shared" si="7"/>
        <v>2</v>
      </c>
      <c r="I191" s="3">
        <f t="shared" si="8"/>
        <v>22</v>
      </c>
      <c r="J191" t="s">
        <v>733</v>
      </c>
    </row>
    <row r="192" spans="1:10" ht="25.5" x14ac:dyDescent="0.25">
      <c r="A192" s="2" t="s">
        <v>484</v>
      </c>
      <c r="B192" s="2" t="s">
        <v>485</v>
      </c>
      <c r="C192" s="2" t="s">
        <v>447</v>
      </c>
      <c r="D192" s="3"/>
      <c r="E192" s="3"/>
      <c r="F192" s="3"/>
      <c r="G192" s="3" t="str">
        <f t="shared" si="6"/>
        <v>{'brand': 'Benztropine®', 'generic': 'Benzatropine', 'function': ['Parkinsons'] },</v>
      </c>
      <c r="H192" s="3">
        <f t="shared" si="7"/>
        <v>3</v>
      </c>
      <c r="I192" s="3">
        <f t="shared" si="8"/>
        <v>22</v>
      </c>
      <c r="J192" t="s">
        <v>734</v>
      </c>
    </row>
    <row r="193" spans="1:10" x14ac:dyDescent="0.25">
      <c r="A193" s="2" t="s">
        <v>486</v>
      </c>
      <c r="B193" s="2" t="s">
        <v>487</v>
      </c>
      <c r="C193" s="2" t="s">
        <v>261</v>
      </c>
      <c r="D193" s="3"/>
      <c r="E193" s="3"/>
      <c r="F193" s="3"/>
      <c r="G193" s="3" t="str">
        <f t="shared" si="6"/>
        <v>{'brand': 'Minocin®', 'generic': 'Minocycline', 'function': ['Anti-biotic'] },</v>
      </c>
      <c r="H193" s="3">
        <f t="shared" si="7"/>
        <v>4</v>
      </c>
      <c r="I193" s="3">
        <f t="shared" si="8"/>
        <v>22</v>
      </c>
      <c r="J193" t="s">
        <v>735</v>
      </c>
    </row>
    <row r="194" spans="1:10" x14ac:dyDescent="0.25">
      <c r="A194" s="2" t="s">
        <v>488</v>
      </c>
      <c r="B194" s="2" t="s">
        <v>462</v>
      </c>
      <c r="C194" s="2" t="s">
        <v>261</v>
      </c>
      <c r="D194" s="3"/>
      <c r="E194" s="3"/>
      <c r="F194" s="3"/>
      <c r="G194" s="3" t="str">
        <f t="shared" ref="G194:G202" si="9">"{'brand': '"&amp;A194&amp;"', 'generic': '"&amp;B194&amp;"', 'function': ['"&amp;C194&amp;"'"&amp;IF(D194&lt;&gt;"",",'"&amp;D194&amp;"'","")&amp;IF(E194&lt;&gt;"",",'"&amp;E194&amp;"'","")&amp;IF(F194&lt;&gt;"",",'"&amp;F194&amp;"'","")&amp;"] },"</f>
        <v>{'brand': 'Avelox®', 'generic': 'Moxifloxacin', 'function': ['Anti-biotic'] },</v>
      </c>
      <c r="H194" s="3">
        <f t="shared" si="7"/>
        <v>5</v>
      </c>
      <c r="I194" s="3">
        <f t="shared" si="8"/>
        <v>22</v>
      </c>
      <c r="J194" t="s">
        <v>736</v>
      </c>
    </row>
    <row r="195" spans="1:10" ht="25.5" x14ac:dyDescent="0.25">
      <c r="A195" s="2" t="s">
        <v>489</v>
      </c>
      <c r="B195" s="2" t="s">
        <v>490</v>
      </c>
      <c r="C195" s="2" t="s">
        <v>177</v>
      </c>
      <c r="D195" s="2" t="s">
        <v>68</v>
      </c>
      <c r="E195" s="3"/>
      <c r="F195" s="3"/>
      <c r="G195" s="3" t="str">
        <f t="shared" si="9"/>
        <v>{'brand': 'Protonix®', 'generic': 'Pantoprazole', 'function': ['Proton Pump Inhibitor','GERD/reflux'] },</v>
      </c>
      <c r="H195" s="3">
        <f t="shared" ref="H195:H202" si="10">IF(H194&lt;&gt;9,H194+1,1)</f>
        <v>6</v>
      </c>
      <c r="I195" s="3">
        <f t="shared" ref="I195:I202" si="11">IF(H195&lt;&gt;1,I194,I194+1)</f>
        <v>22</v>
      </c>
      <c r="J195" t="s">
        <v>737</v>
      </c>
    </row>
    <row r="196" spans="1:10" x14ac:dyDescent="0.25">
      <c r="A196" s="2" t="s">
        <v>491</v>
      </c>
      <c r="B196" s="2" t="s">
        <v>492</v>
      </c>
      <c r="C196" s="2" t="s">
        <v>261</v>
      </c>
      <c r="D196" s="3"/>
      <c r="E196" s="3"/>
      <c r="F196" s="3"/>
      <c r="G196" s="3" t="str">
        <f t="shared" si="9"/>
        <v>{'brand': 'Ceftin®', 'generic': 'Cefuroxim', 'function': ['Anti-biotic'] },</v>
      </c>
      <c r="H196" s="3">
        <f t="shared" si="10"/>
        <v>7</v>
      </c>
      <c r="I196" s="3">
        <f t="shared" si="11"/>
        <v>22</v>
      </c>
      <c r="J196" t="s">
        <v>738</v>
      </c>
    </row>
    <row r="197" spans="1:10" x14ac:dyDescent="0.25">
      <c r="A197" s="2" t="s">
        <v>493</v>
      </c>
      <c r="B197" s="2" t="s">
        <v>494</v>
      </c>
      <c r="C197" s="2" t="s">
        <v>41</v>
      </c>
      <c r="D197" s="3"/>
      <c r="E197" s="3"/>
      <c r="F197" s="3"/>
      <c r="G197" s="3" t="str">
        <f t="shared" si="9"/>
        <v>{'brand': 'Relafen®', 'generic': 'Nabumetone', 'function': ['N.S.A.I.D.'] },</v>
      </c>
      <c r="H197" s="3">
        <f t="shared" si="10"/>
        <v>8</v>
      </c>
      <c r="I197" s="3">
        <f t="shared" si="11"/>
        <v>22</v>
      </c>
      <c r="J197" t="s">
        <v>739</v>
      </c>
    </row>
    <row r="198" spans="1:10" ht="25.5" x14ac:dyDescent="0.25">
      <c r="A198" s="2" t="s">
        <v>495</v>
      </c>
      <c r="B198" s="2" t="s">
        <v>542</v>
      </c>
      <c r="C198" s="2" t="s">
        <v>496</v>
      </c>
      <c r="D198" s="2" t="s">
        <v>20</v>
      </c>
      <c r="E198" s="3"/>
      <c r="F198" s="3"/>
      <c r="G198" s="3" t="str">
        <f t="shared" si="9"/>
        <v>{'brand': 'Avalide®', 'generic': 'Irbesartan + HCTZ', 'function': ['Angiotensin II Receptor Blocker + Diuretic','HTN'] },</v>
      </c>
      <c r="H198" s="3">
        <f t="shared" si="10"/>
        <v>9</v>
      </c>
      <c r="I198" s="3">
        <f t="shared" si="11"/>
        <v>22</v>
      </c>
      <c r="J198" t="s">
        <v>740</v>
      </c>
    </row>
    <row r="199" spans="1:10" ht="25.5" x14ac:dyDescent="0.25">
      <c r="A199" s="2" t="s">
        <v>497</v>
      </c>
      <c r="B199" s="2" t="s">
        <v>498</v>
      </c>
      <c r="C199" s="2" t="s">
        <v>23</v>
      </c>
      <c r="D199" s="3"/>
      <c r="E199" s="3"/>
      <c r="F199" s="3"/>
      <c r="G199" s="3" t="str">
        <f t="shared" si="9"/>
        <v>{'brand': 'Biaxin®', 'generic': 'Clarithromycin', 'function': ['Antibiotic'] },</v>
      </c>
      <c r="H199" s="3">
        <f t="shared" si="10"/>
        <v>1</v>
      </c>
      <c r="I199" s="3">
        <f t="shared" si="11"/>
        <v>23</v>
      </c>
      <c r="J199" t="s">
        <v>741</v>
      </c>
    </row>
    <row r="200" spans="1:10" x14ac:dyDescent="0.25">
      <c r="A200" s="2" t="s">
        <v>499</v>
      </c>
      <c r="B200" s="2" t="s">
        <v>500</v>
      </c>
      <c r="C200" s="2" t="s">
        <v>501</v>
      </c>
      <c r="D200" s="3"/>
      <c r="E200" s="3"/>
      <c r="F200" s="3"/>
      <c r="G200" s="3" t="str">
        <f t="shared" si="9"/>
        <v>{'brand': 'Ditropan®', 'generic': 'Oxybutynin', 'function': ['Overactive Bladder'] },</v>
      </c>
      <c r="H200" s="3">
        <f t="shared" si="10"/>
        <v>2</v>
      </c>
      <c r="I200" s="3">
        <f t="shared" si="11"/>
        <v>23</v>
      </c>
      <c r="J200" t="s">
        <v>742</v>
      </c>
    </row>
    <row r="201" spans="1:10" ht="25.5" x14ac:dyDescent="0.25">
      <c r="A201" s="2" t="s">
        <v>502</v>
      </c>
      <c r="B201" s="2" t="s">
        <v>503</v>
      </c>
      <c r="C201" s="2" t="s">
        <v>204</v>
      </c>
      <c r="D201" s="3"/>
      <c r="E201" s="3"/>
      <c r="F201" s="3"/>
      <c r="G201" s="3" t="str">
        <f t="shared" si="9"/>
        <v>{'brand': 'Keppra®', 'generic': 'Levetiracetam', 'function': ['Anti-convulsant'] },</v>
      </c>
      <c r="H201" s="3">
        <f t="shared" si="10"/>
        <v>3</v>
      </c>
      <c r="I201" s="3">
        <f t="shared" si="11"/>
        <v>23</v>
      </c>
      <c r="J201" t="s">
        <v>743</v>
      </c>
    </row>
    <row r="202" spans="1:10" ht="25.5" x14ac:dyDescent="0.25">
      <c r="A202" s="2" t="s">
        <v>504</v>
      </c>
      <c r="B202" s="2" t="s">
        <v>505</v>
      </c>
      <c r="C202" s="2" t="s">
        <v>20</v>
      </c>
      <c r="D202" s="3"/>
      <c r="E202" s="3"/>
      <c r="F202" s="3"/>
      <c r="G202" s="3" t="str">
        <f t="shared" si="9"/>
        <v>{'brand': 'Apresoline®', 'generic': 'Hydralazine', 'function': ['HTN'] },</v>
      </c>
      <c r="H202" s="3">
        <f t="shared" si="10"/>
        <v>4</v>
      </c>
      <c r="I202" s="3">
        <f t="shared" si="11"/>
        <v>23</v>
      </c>
      <c r="J202" t="s">
        <v>744</v>
      </c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Safier</dc:creator>
  <cp:lastModifiedBy>Tyler Safier</cp:lastModifiedBy>
  <dcterms:created xsi:type="dcterms:W3CDTF">2023-02-17T18:14:35Z</dcterms:created>
  <dcterms:modified xsi:type="dcterms:W3CDTF">2023-02-17T19:39:10Z</dcterms:modified>
</cp:coreProperties>
</file>