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s\SGX\PHE\benchmark\"/>
    </mc:Choice>
  </mc:AlternateContent>
  <xr:revisionPtr revIDLastSave="0" documentId="13_ncr:1_{73DBFB6B-D120-406A-BFF3-10BFF6131C78}" xr6:coauthVersionLast="47" xr6:coauthVersionMax="47" xr10:uidLastSave="{00000000-0000-0000-0000-000000000000}"/>
  <bookViews>
    <workbookView xWindow="-16297" yWindow="-4860" windowWidth="16395" windowHeight="28395" activeTab="1" xr2:uid="{00000000-000D-0000-FFFF-FFFF00000000}"/>
  </bookViews>
  <sheets>
    <sheet name="Time Delay" sheetId="6" r:id="rId1"/>
    <sheet name="Throughput" sheetId="9" r:id="rId2"/>
    <sheet name="Update" sheetId="11" r:id="rId3"/>
    <sheet name="Multi-core Throughput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1" l="1"/>
  <c r="E2" i="11"/>
  <c r="B2" i="11"/>
  <c r="C2" i="11"/>
  <c r="D2" i="11"/>
  <c r="C3" i="6"/>
  <c r="C2" i="6"/>
  <c r="D7" i="6"/>
  <c r="D6" i="6"/>
  <c r="C7" i="6"/>
  <c r="C6" i="6"/>
</calcChain>
</file>

<file path=xl/sharedStrings.xml><?xml version="1.0" encoding="utf-8"?>
<sst xmlns="http://schemas.openxmlformats.org/spreadsheetml/2006/main" count="50" uniqueCount="24">
  <si>
    <t>sgxPHE</t>
    <phoneticPr fontId="1" type="noConversion"/>
  </si>
  <si>
    <t>asymPHE</t>
    <phoneticPr fontId="1" type="noConversion"/>
  </si>
  <si>
    <t>PHE 18'</t>
    <phoneticPr fontId="1" type="noConversion"/>
  </si>
  <si>
    <t>Phoenix 17'</t>
    <phoneticPr fontId="1" type="noConversion"/>
  </si>
  <si>
    <t>On</t>
    <phoneticPr fontId="1" type="noConversion"/>
  </si>
  <si>
    <t>Off</t>
    <phoneticPr fontId="1" type="noConversion"/>
  </si>
  <si>
    <t>Enc</t>
    <phoneticPr fontId="1" type="noConversion"/>
  </si>
  <si>
    <t>Dec</t>
    <phoneticPr fontId="1" type="noConversion"/>
  </si>
  <si>
    <t>Enroll</t>
    <phoneticPr fontId="1" type="noConversion"/>
  </si>
  <si>
    <t>Validate</t>
    <phoneticPr fontId="1" type="noConversion"/>
  </si>
  <si>
    <t>Dec-Fail</t>
    <phoneticPr fontId="1" type="noConversion"/>
  </si>
  <si>
    <t>Update</t>
    <phoneticPr fontId="1" type="noConversion"/>
  </si>
  <si>
    <t>HTTPs</t>
    <phoneticPr fontId="1" type="noConversion"/>
  </si>
  <si>
    <t>https连接</t>
    <phoneticPr fontId="1" type="noConversion"/>
  </si>
  <si>
    <t>Update (count=100)</t>
    <phoneticPr fontId="1" type="noConversion"/>
  </si>
  <si>
    <t>and 400 parallel requests.</t>
    <phoneticPr fontId="1" type="noConversion"/>
  </si>
  <si>
    <t>PS:10,000 iterations</t>
    <phoneticPr fontId="1" type="noConversion"/>
  </si>
  <si>
    <t>\</t>
    <phoneticPr fontId="1" type="noConversion"/>
  </si>
  <si>
    <t>asymPHE(ns)</t>
    <phoneticPr fontId="1" type="noConversion"/>
  </si>
  <si>
    <t>PHE 18'(ns)</t>
    <phoneticPr fontId="1" type="noConversion"/>
  </si>
  <si>
    <t>Phoenix 17'(ns)</t>
    <phoneticPr fontId="1" type="noConversion"/>
  </si>
  <si>
    <t>sgxPHE(ns)</t>
    <phoneticPr fontId="1" type="noConversion"/>
  </si>
  <si>
    <t>sgx总时间需要加上创建环境所需的2.35s</t>
    <phoneticPr fontId="1" type="noConversion"/>
  </si>
  <si>
    <t>req/s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</si>
</sst>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D2B1-DB5B-44DF-812C-96929FF6E349}">
  <dimension ref="A1:D10"/>
  <sheetViews>
    <sheetView workbookViewId="0">
      <selection activeCell="C3" sqref="C3"/>
    </sheetView>
  </sheetViews>
  <sheetFormatPr defaultColWidth="11.3984375" defaultRowHeight="24.85" customHeight="1" x14ac:dyDescent="0.4"/>
  <cols>
    <col min="1" max="2" width="16.06640625" style="2" customWidth="1"/>
    <col min="3" max="16384" width="11.3984375" style="2"/>
  </cols>
  <sheetData>
    <row r="1" spans="1:4" ht="24.85" customHeight="1" x14ac:dyDescent="0.4">
      <c r="A1" s="1" t="s">
        <v>12</v>
      </c>
      <c r="B1" s="1"/>
      <c r="C1" s="1" t="s">
        <v>4</v>
      </c>
      <c r="D1" s="1" t="s">
        <v>5</v>
      </c>
    </row>
    <row r="2" spans="1:4" ht="24.85" customHeight="1" x14ac:dyDescent="0.4">
      <c r="A2" s="9" t="s">
        <v>21</v>
      </c>
      <c r="B2" s="1" t="s">
        <v>6</v>
      </c>
      <c r="C2" s="2">
        <f>(326.607+8.265)*1000</f>
        <v>334872</v>
      </c>
      <c r="D2" s="2" t="s">
        <v>17</v>
      </c>
    </row>
    <row r="3" spans="1:4" ht="24.85" customHeight="1" x14ac:dyDescent="0.4">
      <c r="A3" s="9"/>
      <c r="B3" s="1" t="s">
        <v>7</v>
      </c>
      <c r="C3" s="2">
        <f>(7.561+258.814+ 5.284)*1000</f>
        <v>271659</v>
      </c>
      <c r="D3" s="2" t="s">
        <v>17</v>
      </c>
    </row>
    <row r="4" spans="1:4" ht="24.85" customHeight="1" x14ac:dyDescent="0.4">
      <c r="A4" s="9" t="s">
        <v>18</v>
      </c>
      <c r="B4" s="1" t="s">
        <v>6</v>
      </c>
      <c r="C4" s="2">
        <v>399925</v>
      </c>
      <c r="D4" s="2">
        <v>387581</v>
      </c>
    </row>
    <row r="5" spans="1:4" ht="24.85" customHeight="1" x14ac:dyDescent="0.4">
      <c r="A5" s="9"/>
      <c r="B5" s="1" t="s">
        <v>7</v>
      </c>
      <c r="C5" s="2">
        <v>794639</v>
      </c>
      <c r="D5" s="2">
        <v>779434</v>
      </c>
    </row>
    <row r="6" spans="1:4" ht="24.85" customHeight="1" x14ac:dyDescent="0.4">
      <c r="A6" s="9" t="s">
        <v>19</v>
      </c>
      <c r="B6" s="1" t="s">
        <v>6</v>
      </c>
      <c r="C6" s="2">
        <f>549056+830441</f>
        <v>1379497</v>
      </c>
      <c r="D6" s="2">
        <f>543675+756609</f>
        <v>1300284</v>
      </c>
    </row>
    <row r="7" spans="1:4" ht="24.85" customHeight="1" x14ac:dyDescent="0.4">
      <c r="A7" s="9"/>
      <c r="B7" s="1" t="s">
        <v>7</v>
      </c>
      <c r="C7" s="2">
        <f>806640+764356</f>
        <v>1570996</v>
      </c>
      <c r="D7" s="2">
        <f xml:space="preserve"> 784453+802402</f>
        <v>1586855</v>
      </c>
    </row>
    <row r="8" spans="1:4" ht="24.85" customHeight="1" x14ac:dyDescent="0.4">
      <c r="A8" s="9"/>
      <c r="B8" s="1" t="s">
        <v>10</v>
      </c>
      <c r="C8" s="2">
        <v>1374774</v>
      </c>
      <c r="D8" s="2">
        <v>1362495</v>
      </c>
    </row>
    <row r="9" spans="1:4" ht="24.85" customHeight="1" x14ac:dyDescent="0.4">
      <c r="A9" s="9" t="s">
        <v>20</v>
      </c>
      <c r="B9" s="1" t="s">
        <v>8</v>
      </c>
      <c r="C9" s="2">
        <v>426992</v>
      </c>
      <c r="D9" s="2">
        <v>417998</v>
      </c>
    </row>
    <row r="10" spans="1:4" ht="24.85" customHeight="1" x14ac:dyDescent="0.4">
      <c r="A10" s="9"/>
      <c r="B10" s="1" t="s">
        <v>9</v>
      </c>
      <c r="C10" s="2">
        <v>1279859</v>
      </c>
      <c r="D10" s="2">
        <v>1269639</v>
      </c>
    </row>
  </sheetData>
  <mergeCells count="4">
    <mergeCell ref="A9:A10"/>
    <mergeCell ref="A2:A3"/>
    <mergeCell ref="A4:A5"/>
    <mergeCell ref="A6:A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A084-CECC-4C45-8592-8A5714B5048F}">
  <dimension ref="A1:F5"/>
  <sheetViews>
    <sheetView tabSelected="1" workbookViewId="0">
      <selection activeCell="B2" sqref="B2"/>
    </sheetView>
  </sheetViews>
  <sheetFormatPr defaultColWidth="11.3984375" defaultRowHeight="24.85" customHeight="1" x14ac:dyDescent="0.4"/>
  <cols>
    <col min="1" max="2" width="16.06640625" style="2" customWidth="1"/>
    <col min="3" max="5" width="11.3984375" style="2"/>
    <col min="6" max="6" width="29.796875" style="2" customWidth="1"/>
    <col min="7" max="16384" width="11.3984375" style="2"/>
  </cols>
  <sheetData>
    <row r="1" spans="1:6" ht="24.85" customHeight="1" x14ac:dyDescent="0.4">
      <c r="A1" s="6" t="s">
        <v>23</v>
      </c>
      <c r="B1" s="1" t="s">
        <v>6</v>
      </c>
      <c r="C1" s="5" t="s">
        <v>7</v>
      </c>
      <c r="D1" s="5" t="s">
        <v>14</v>
      </c>
      <c r="E1" s="5"/>
      <c r="F1" s="7" t="s">
        <v>16</v>
      </c>
    </row>
    <row r="2" spans="1:6" ht="24.85" customHeight="1" x14ac:dyDescent="0.4">
      <c r="A2" s="4" t="s">
        <v>0</v>
      </c>
      <c r="B2" s="2">
        <v>3973.37</v>
      </c>
      <c r="C2" s="2">
        <v>3984.2</v>
      </c>
      <c r="D2" s="2">
        <v>4023.83</v>
      </c>
      <c r="F2" s="2" t="s">
        <v>15</v>
      </c>
    </row>
    <row r="3" spans="1:6" ht="24.85" customHeight="1" x14ac:dyDescent="0.4">
      <c r="A3" s="4" t="s">
        <v>1</v>
      </c>
      <c r="B3" s="2">
        <v>3059.1</v>
      </c>
      <c r="C3" s="2">
        <v>1932.97</v>
      </c>
      <c r="D3" s="2">
        <v>1788.53</v>
      </c>
    </row>
    <row r="4" spans="1:6" ht="24.85" customHeight="1" x14ac:dyDescent="0.4">
      <c r="A4" s="4" t="s">
        <v>2</v>
      </c>
      <c r="B4" s="2">
        <v>1682.31</v>
      </c>
      <c r="C4" s="2">
        <v>1666.26</v>
      </c>
      <c r="D4" s="2">
        <v>3923.68</v>
      </c>
    </row>
    <row r="5" spans="1:6" ht="24.85" customHeight="1" x14ac:dyDescent="0.4">
      <c r="A5" s="4" t="s">
        <v>3</v>
      </c>
      <c r="B5" s="2">
        <v>3245.29</v>
      </c>
      <c r="C5" s="2">
        <v>1668.89</v>
      </c>
      <c r="D5" s="2">
        <v>4024.15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D7D4-774E-4882-AE87-BC1844DE5DA0}">
  <dimension ref="A1:I5"/>
  <sheetViews>
    <sheetView workbookViewId="0">
      <selection activeCell="H4" sqref="H4"/>
    </sheetView>
  </sheetViews>
  <sheetFormatPr defaultColWidth="11.3984375" defaultRowHeight="24.85" customHeight="1" x14ac:dyDescent="0.4"/>
  <cols>
    <col min="1" max="1" width="16.06640625" style="2" customWidth="1"/>
    <col min="2" max="5" width="11.3984375" style="2"/>
    <col min="6" max="6" width="12.6640625" style="2" bestFit="1" customWidth="1"/>
    <col min="7" max="16384" width="11.3984375" style="2"/>
  </cols>
  <sheetData>
    <row r="1" spans="1:9" ht="24.85" customHeight="1" x14ac:dyDescent="0.4">
      <c r="A1" s="3" t="s">
        <v>13</v>
      </c>
      <c r="B1" s="4">
        <v>1</v>
      </c>
      <c r="C1" s="4">
        <v>10</v>
      </c>
      <c r="D1" s="4">
        <v>100</v>
      </c>
      <c r="E1" s="4">
        <v>1000</v>
      </c>
      <c r="F1" s="4">
        <v>10000</v>
      </c>
    </row>
    <row r="2" spans="1:9" ht="24.85" customHeight="1" x14ac:dyDescent="0.4">
      <c r="A2" s="3" t="s">
        <v>21</v>
      </c>
      <c r="B2" s="2">
        <f>266.032*1000</f>
        <v>266032</v>
      </c>
      <c r="C2" s="2">
        <f>331.526*1000</f>
        <v>331526</v>
      </c>
      <c r="D2" s="2">
        <f>777.371*1000</f>
        <v>777371</v>
      </c>
      <c r="E2" s="2">
        <f>5.077907*1000*1000</f>
        <v>5077907</v>
      </c>
      <c r="F2" s="2">
        <f>46.57528*1000*1000</f>
        <v>46575280</v>
      </c>
      <c r="G2" s="8" t="s">
        <v>22</v>
      </c>
      <c r="H2" s="8"/>
      <c r="I2" s="8"/>
    </row>
    <row r="3" spans="1:9" ht="24.85" customHeight="1" x14ac:dyDescent="0.4">
      <c r="A3" s="3" t="s">
        <v>18</v>
      </c>
      <c r="B3" s="2">
        <v>566858</v>
      </c>
      <c r="C3" s="2">
        <v>770924</v>
      </c>
      <c r="D3" s="2">
        <v>2455684</v>
      </c>
      <c r="E3" s="2">
        <v>18799031</v>
      </c>
      <c r="F3" s="2">
        <v>179194301</v>
      </c>
    </row>
    <row r="4" spans="1:9" ht="24.85" customHeight="1" x14ac:dyDescent="0.4">
      <c r="A4" s="3" t="s">
        <v>19</v>
      </c>
      <c r="B4" s="2">
        <v>674362</v>
      </c>
      <c r="C4" s="2">
        <v>3748797</v>
      </c>
      <c r="D4" s="2">
        <v>39806147</v>
      </c>
      <c r="E4" s="2">
        <v>373171582</v>
      </c>
      <c r="F4" s="2">
        <v>3731200386</v>
      </c>
    </row>
    <row r="5" spans="1:9" ht="24.85" customHeight="1" x14ac:dyDescent="0.4">
      <c r="A5" s="3" t="s">
        <v>20</v>
      </c>
      <c r="B5" s="2">
        <v>735863</v>
      </c>
      <c r="C5" s="2">
        <v>5618738</v>
      </c>
      <c r="D5" s="2">
        <v>54790285</v>
      </c>
      <c r="E5" s="2">
        <v>538234738</v>
      </c>
      <c r="F5" s="2">
        <v>5420765612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AB60-08D4-4C7D-89DB-C3386A49056E}">
  <dimension ref="A1:F13"/>
  <sheetViews>
    <sheetView workbookViewId="0">
      <selection activeCell="B12" sqref="B12"/>
    </sheetView>
  </sheetViews>
  <sheetFormatPr defaultColWidth="11.3984375" defaultRowHeight="24.85" customHeight="1" x14ac:dyDescent="0.4"/>
  <cols>
    <col min="1" max="2" width="16.06640625" style="2" customWidth="1"/>
    <col min="3" max="16384" width="11.3984375" style="2"/>
  </cols>
  <sheetData>
    <row r="1" spans="1:6" ht="24.85" customHeight="1" x14ac:dyDescent="0.4">
      <c r="A1" s="1"/>
      <c r="B1" s="1"/>
      <c r="C1" s="1">
        <v>1</v>
      </c>
      <c r="D1" s="1">
        <v>2</v>
      </c>
      <c r="E1" s="1">
        <v>4</v>
      </c>
      <c r="F1" s="1">
        <v>8</v>
      </c>
    </row>
    <row r="2" spans="1:6" ht="24.85" customHeight="1" x14ac:dyDescent="0.4">
      <c r="A2" s="9" t="s">
        <v>0</v>
      </c>
      <c r="B2" s="1" t="s">
        <v>6</v>
      </c>
    </row>
    <row r="3" spans="1:6" ht="24.85" customHeight="1" x14ac:dyDescent="0.4">
      <c r="A3" s="9"/>
      <c r="B3" s="1" t="s">
        <v>7</v>
      </c>
    </row>
    <row r="4" spans="1:6" ht="24.85" customHeight="1" x14ac:dyDescent="0.4">
      <c r="A4" s="9"/>
      <c r="B4" s="1" t="s">
        <v>11</v>
      </c>
    </row>
    <row r="5" spans="1:6" ht="24.85" customHeight="1" x14ac:dyDescent="0.4">
      <c r="A5" s="9" t="s">
        <v>1</v>
      </c>
      <c r="B5" s="1" t="s">
        <v>6</v>
      </c>
    </row>
    <row r="6" spans="1:6" ht="24.85" customHeight="1" x14ac:dyDescent="0.4">
      <c r="A6" s="9"/>
      <c r="B6" s="1" t="s">
        <v>7</v>
      </c>
    </row>
    <row r="7" spans="1:6" ht="24.85" customHeight="1" x14ac:dyDescent="0.4">
      <c r="A7" s="9"/>
      <c r="B7" s="1" t="s">
        <v>11</v>
      </c>
    </row>
    <row r="8" spans="1:6" ht="24.85" customHeight="1" x14ac:dyDescent="0.4">
      <c r="A8" s="9" t="s">
        <v>2</v>
      </c>
      <c r="B8" s="1" t="s">
        <v>6</v>
      </c>
    </row>
    <row r="9" spans="1:6" ht="24.85" customHeight="1" x14ac:dyDescent="0.4">
      <c r="A9" s="9"/>
      <c r="B9" s="1" t="s">
        <v>7</v>
      </c>
    </row>
    <row r="10" spans="1:6" ht="24.85" customHeight="1" x14ac:dyDescent="0.4">
      <c r="A10" s="9"/>
      <c r="B10" s="1" t="s">
        <v>11</v>
      </c>
    </row>
    <row r="11" spans="1:6" ht="24.85" customHeight="1" x14ac:dyDescent="0.4">
      <c r="A11" s="9" t="s">
        <v>3</v>
      </c>
      <c r="B11" s="1" t="s">
        <v>8</v>
      </c>
    </row>
    <row r="12" spans="1:6" ht="24.85" customHeight="1" x14ac:dyDescent="0.4">
      <c r="A12" s="9"/>
      <c r="B12" s="1" t="s">
        <v>9</v>
      </c>
    </row>
    <row r="13" spans="1:6" ht="24.85" customHeight="1" x14ac:dyDescent="0.4">
      <c r="A13" s="9"/>
      <c r="B13" s="1" t="s">
        <v>11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 Delay</vt:lpstr>
      <vt:lpstr>Throughput</vt:lpstr>
      <vt:lpstr>Update</vt:lpstr>
      <vt:lpstr>Multi-core 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Yuan</dc:creator>
  <cp:lastModifiedBy>Jiawei Yuan</cp:lastModifiedBy>
  <dcterms:created xsi:type="dcterms:W3CDTF">2015-06-05T18:19:34Z</dcterms:created>
  <dcterms:modified xsi:type="dcterms:W3CDTF">2022-03-18T12:17:02Z</dcterms:modified>
</cp:coreProperties>
</file>