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480" yWindow="270" windowWidth="18555" windowHeight="11760" activeTab="3"/>
  </bookViews>
  <sheets>
    <sheet name="Base personal" sheetId="1" r:id="rId1"/>
    <sheet name="Semana" sheetId="3" r:id="rId2"/>
    <sheet name="Informe" sheetId="2" r:id="rId3"/>
    <sheet name="Resumen" sheetId="4" r:id="rId4"/>
  </sheets>
  <calcPr calcId="125725"/>
  <pivotCaches>
    <pivotCache cacheId="12" r:id="rId5"/>
  </pivotCaches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75"/>
  <c r="I75"/>
  <c r="C98"/>
  <c r="D98"/>
  <c r="E98"/>
  <c r="F98"/>
  <c r="G98"/>
  <c r="I98"/>
  <c r="C99"/>
  <c r="D99"/>
  <c r="E99"/>
  <c r="F99"/>
  <c r="G99"/>
  <c r="I99"/>
  <c r="C100"/>
  <c r="D100"/>
  <c r="E100"/>
  <c r="F100"/>
  <c r="G100"/>
  <c r="I100"/>
  <c r="C101"/>
  <c r="D101"/>
  <c r="E101"/>
  <c r="F101"/>
  <c r="G101"/>
  <c r="I101"/>
  <c r="C102"/>
  <c r="D102"/>
  <c r="E102"/>
  <c r="F102"/>
  <c r="G102"/>
  <c r="I102"/>
  <c r="C103"/>
  <c r="D103"/>
  <c r="E103"/>
  <c r="F103"/>
  <c r="G103"/>
  <c r="I103"/>
  <c r="C104"/>
  <c r="D104"/>
  <c r="E104"/>
  <c r="F104"/>
  <c r="G104"/>
  <c r="I104"/>
  <c r="C105"/>
  <c r="D105"/>
  <c r="E105"/>
  <c r="F105"/>
  <c r="G105"/>
  <c r="I105"/>
  <c r="C106"/>
  <c r="D106"/>
  <c r="E106"/>
  <c r="F106"/>
  <c r="G106"/>
  <c r="I106"/>
  <c r="C107"/>
  <c r="D107"/>
  <c r="E107"/>
  <c r="F107"/>
  <c r="G107"/>
  <c r="I107"/>
  <c r="C108"/>
  <c r="D108"/>
  <c r="E108"/>
  <c r="F108"/>
  <c r="G108"/>
  <c r="I108"/>
  <c r="C109"/>
  <c r="D109"/>
  <c r="E109"/>
  <c r="F109"/>
  <c r="G109"/>
  <c r="I109"/>
  <c r="C110"/>
  <c r="D110"/>
  <c r="E110"/>
  <c r="F110"/>
  <c r="G110"/>
  <c r="I110"/>
  <c r="C111"/>
  <c r="D111"/>
  <c r="E111"/>
  <c r="F111"/>
  <c r="G111"/>
  <c r="I111"/>
  <c r="C112"/>
  <c r="D112"/>
  <c r="E112"/>
  <c r="F112"/>
  <c r="G112"/>
  <c r="I112"/>
  <c r="C113"/>
  <c r="D113"/>
  <c r="E113"/>
  <c r="F113"/>
  <c r="G113"/>
  <c r="I113"/>
  <c r="C114"/>
  <c r="D114"/>
  <c r="E114"/>
  <c r="F114"/>
  <c r="G114"/>
  <c r="I114"/>
  <c r="C115"/>
  <c r="D115"/>
  <c r="E115"/>
  <c r="F115"/>
  <c r="G115"/>
  <c r="I115"/>
  <c r="C116"/>
  <c r="D116"/>
  <c r="E116"/>
  <c r="F116"/>
  <c r="G116"/>
  <c r="I116"/>
  <c r="C117"/>
  <c r="D117"/>
  <c r="E117"/>
  <c r="F117"/>
  <c r="G117"/>
  <c r="I117"/>
  <c r="C118"/>
  <c r="D118"/>
  <c r="E118"/>
  <c r="F118"/>
  <c r="G118"/>
  <c r="I118"/>
  <c r="C119"/>
  <c r="D119"/>
  <c r="E119"/>
  <c r="F119"/>
  <c r="G119"/>
  <c r="I119"/>
  <c r="C120"/>
  <c r="D120"/>
  <c r="E120"/>
  <c r="F120"/>
  <c r="G120"/>
  <c r="I120"/>
  <c r="C121"/>
  <c r="D121"/>
  <c r="E121"/>
  <c r="F121"/>
  <c r="G121"/>
  <c r="I121"/>
  <c r="C122"/>
  <c r="D122"/>
  <c r="E122"/>
  <c r="F122"/>
  <c r="G122"/>
  <c r="I122"/>
  <c r="C123"/>
  <c r="D123"/>
  <c r="E123"/>
  <c r="F123"/>
  <c r="G123"/>
  <c r="I123"/>
  <c r="C124"/>
  <c r="D124"/>
  <c r="E124"/>
  <c r="F124"/>
  <c r="G124"/>
  <c r="I124"/>
  <c r="C125"/>
  <c r="D125"/>
  <c r="E125"/>
  <c r="F125"/>
  <c r="G125"/>
  <c r="I125"/>
  <c r="C126"/>
  <c r="D126"/>
  <c r="E126"/>
  <c r="F126"/>
  <c r="G126"/>
  <c r="I126"/>
  <c r="C127"/>
  <c r="D127"/>
  <c r="E127"/>
  <c r="F127"/>
  <c r="G127"/>
  <c r="I127"/>
  <c r="C128"/>
  <c r="D128"/>
  <c r="E128"/>
  <c r="F128"/>
  <c r="G128"/>
  <c r="I128"/>
  <c r="C129"/>
  <c r="D129"/>
  <c r="E129"/>
  <c r="F129"/>
  <c r="G129"/>
  <c r="I129"/>
  <c r="C130"/>
  <c r="D130"/>
  <c r="E130"/>
  <c r="F130"/>
  <c r="G130"/>
  <c r="I130"/>
  <c r="C131"/>
  <c r="D131"/>
  <c r="E131"/>
  <c r="F131"/>
  <c r="G131"/>
  <c r="I131"/>
  <c r="C132"/>
  <c r="D132"/>
  <c r="E132"/>
  <c r="F132"/>
  <c r="G132"/>
  <c r="I132"/>
  <c r="C133"/>
  <c r="D133"/>
  <c r="E133"/>
  <c r="F133"/>
  <c r="G133"/>
  <c r="I133"/>
  <c r="C134"/>
  <c r="D134"/>
  <c r="E134"/>
  <c r="F134"/>
  <c r="G134"/>
  <c r="I134"/>
  <c r="C135"/>
  <c r="D135"/>
  <c r="E135"/>
  <c r="F135"/>
  <c r="G135"/>
  <c r="I135"/>
  <c r="C136"/>
  <c r="D136"/>
  <c r="E136"/>
  <c r="F136"/>
  <c r="G136"/>
  <c r="I136"/>
  <c r="C137"/>
  <c r="D137"/>
  <c r="E137"/>
  <c r="F137"/>
  <c r="G137"/>
  <c r="I137"/>
  <c r="C138"/>
  <c r="D138"/>
  <c r="E138"/>
  <c r="F138"/>
  <c r="G138"/>
  <c r="I138"/>
  <c r="C139"/>
  <c r="D139"/>
  <c r="E139"/>
  <c r="F139"/>
  <c r="G139"/>
  <c r="I139"/>
  <c r="C140"/>
  <c r="D140"/>
  <c r="E140"/>
  <c r="F140"/>
  <c r="G140"/>
  <c r="I140"/>
  <c r="C141"/>
  <c r="D141"/>
  <c r="E141"/>
  <c r="F141"/>
  <c r="G141"/>
  <c r="I141"/>
  <c r="C142"/>
  <c r="D142"/>
  <c r="E142"/>
  <c r="F142"/>
  <c r="G142"/>
  <c r="I142"/>
  <c r="C143"/>
  <c r="D143"/>
  <c r="E143"/>
  <c r="F143"/>
  <c r="G143"/>
  <c r="I143"/>
  <c r="C144"/>
  <c r="D144"/>
  <c r="E144"/>
  <c r="F144"/>
  <c r="G144"/>
  <c r="I144"/>
  <c r="C145"/>
  <c r="D145"/>
  <c r="E145"/>
  <c r="F145"/>
  <c r="G145"/>
  <c r="I145"/>
  <c r="C146"/>
  <c r="D146"/>
  <c r="E146"/>
  <c r="F146"/>
  <c r="G146"/>
  <c r="I146"/>
  <c r="C147"/>
  <c r="D147"/>
  <c r="E147"/>
  <c r="F147"/>
  <c r="G147"/>
  <c r="I147"/>
  <c r="C148"/>
  <c r="D148"/>
  <c r="E148"/>
  <c r="F148"/>
  <c r="G148"/>
  <c r="I148"/>
  <c r="C149"/>
  <c r="D149"/>
  <c r="E149"/>
  <c r="F149"/>
  <c r="G149"/>
  <c r="I149"/>
  <c r="C150"/>
  <c r="D150"/>
  <c r="E150"/>
  <c r="F150"/>
  <c r="G150"/>
  <c r="I150"/>
  <c r="C151"/>
  <c r="D151"/>
  <c r="E151"/>
  <c r="F151"/>
  <c r="G151"/>
  <c r="I151"/>
  <c r="C152"/>
  <c r="D152"/>
  <c r="E152"/>
  <c r="F152"/>
  <c r="G152"/>
  <c r="I152"/>
  <c r="C153"/>
  <c r="D153"/>
  <c r="E153"/>
  <c r="F153"/>
  <c r="G153"/>
  <c r="I153"/>
  <c r="C154"/>
  <c r="D154"/>
  <c r="E154"/>
  <c r="F154"/>
  <c r="G154"/>
  <c r="I154"/>
  <c r="C155"/>
  <c r="D155"/>
  <c r="E155"/>
  <c r="F155"/>
  <c r="G155"/>
  <c r="I155"/>
  <c r="C156"/>
  <c r="D156"/>
  <c r="E156"/>
  <c r="F156"/>
  <c r="G156"/>
  <c r="I156"/>
  <c r="C157"/>
  <c r="D157"/>
  <c r="E157"/>
  <c r="F157"/>
  <c r="G157"/>
  <c r="I157"/>
  <c r="C158"/>
  <c r="D158"/>
  <c r="E158"/>
  <c r="F158"/>
  <c r="G158"/>
  <c r="I158"/>
  <c r="C159"/>
  <c r="D159"/>
  <c r="E159"/>
  <c r="F159"/>
  <c r="G159"/>
  <c r="I159"/>
  <c r="C160"/>
  <c r="D160"/>
  <c r="E160"/>
  <c r="F160"/>
  <c r="G160"/>
  <c r="I160"/>
  <c r="C161"/>
  <c r="D161"/>
  <c r="E161"/>
  <c r="F161"/>
  <c r="G161"/>
  <c r="I161"/>
  <c r="C162"/>
  <c r="D162"/>
  <c r="E162"/>
  <c r="F162"/>
  <c r="G162"/>
  <c r="I162"/>
  <c r="C163"/>
  <c r="D163"/>
  <c r="E163"/>
  <c r="F163"/>
  <c r="G163"/>
  <c r="I163"/>
  <c r="C164"/>
  <c r="D164"/>
  <c r="E164"/>
  <c r="F164"/>
  <c r="G164"/>
  <c r="I164"/>
  <c r="C165"/>
  <c r="D165"/>
  <c r="E165"/>
  <c r="F165"/>
  <c r="G165"/>
  <c r="I165"/>
  <c r="C166"/>
  <c r="D166"/>
  <c r="E166"/>
  <c r="F166"/>
  <c r="G166"/>
  <c r="I166"/>
  <c r="C167"/>
  <c r="D167"/>
  <c r="E167"/>
  <c r="F167"/>
  <c r="G167"/>
  <c r="I167"/>
  <c r="C168"/>
  <c r="D168"/>
  <c r="E168"/>
  <c r="F168"/>
  <c r="G168"/>
  <c r="I168"/>
  <c r="C169"/>
  <c r="D169"/>
  <c r="E169"/>
  <c r="F169"/>
  <c r="G169"/>
  <c r="I169"/>
  <c r="C170"/>
  <c r="D170"/>
  <c r="E170"/>
  <c r="F170"/>
  <c r="G170"/>
  <c r="I170"/>
  <c r="C171"/>
  <c r="D171"/>
  <c r="E171"/>
  <c r="F171"/>
  <c r="G171"/>
  <c r="I171"/>
  <c r="C172"/>
  <c r="D172"/>
  <c r="E172"/>
  <c r="F172"/>
  <c r="G172"/>
  <c r="I172"/>
  <c r="C173"/>
  <c r="D173"/>
  <c r="E173"/>
  <c r="F173"/>
  <c r="G173"/>
  <c r="I173"/>
  <c r="C174"/>
  <c r="D174"/>
  <c r="E174"/>
  <c r="F174"/>
  <c r="G174"/>
  <c r="I174"/>
  <c r="C175"/>
  <c r="D175"/>
  <c r="E175"/>
  <c r="F175"/>
  <c r="G175"/>
  <c r="I175"/>
  <c r="C176"/>
  <c r="D176"/>
  <c r="E176"/>
  <c r="F176"/>
  <c r="G176"/>
  <c r="I176"/>
  <c r="C177"/>
  <c r="D177"/>
  <c r="E177"/>
  <c r="F177"/>
  <c r="G177"/>
  <c r="I177"/>
  <c r="C178"/>
  <c r="D178"/>
  <c r="E178"/>
  <c r="F178"/>
  <c r="G178"/>
  <c r="I178"/>
  <c r="C179"/>
  <c r="D179"/>
  <c r="E179"/>
  <c r="F179"/>
  <c r="G179"/>
  <c r="I179"/>
  <c r="C180"/>
  <c r="D180"/>
  <c r="E180"/>
  <c r="F180"/>
  <c r="G180"/>
  <c r="I180"/>
  <c r="C181"/>
  <c r="D181"/>
  <c r="E181"/>
  <c r="F181"/>
  <c r="G181"/>
  <c r="I181"/>
  <c r="C182"/>
  <c r="D182"/>
  <c r="E182"/>
  <c r="F182"/>
  <c r="G182"/>
  <c r="I182"/>
  <c r="C183"/>
  <c r="D183"/>
  <c r="E183"/>
  <c r="F183"/>
  <c r="G183"/>
  <c r="I183"/>
  <c r="C184"/>
  <c r="D184"/>
  <c r="E184"/>
  <c r="F184"/>
  <c r="G184"/>
  <c r="I184"/>
  <c r="C185"/>
  <c r="D185"/>
  <c r="E185"/>
  <c r="F185"/>
  <c r="G185"/>
  <c r="I185"/>
  <c r="C186"/>
  <c r="D186"/>
  <c r="E186"/>
  <c r="F186"/>
  <c r="G186"/>
  <c r="I186"/>
  <c r="C187"/>
  <c r="D187"/>
  <c r="E187"/>
  <c r="F187"/>
  <c r="G187"/>
  <c r="I187"/>
  <c r="C188"/>
  <c r="D188"/>
  <c r="E188"/>
  <c r="F188"/>
  <c r="G188"/>
  <c r="I188"/>
  <c r="C189"/>
  <c r="D189"/>
  <c r="E189"/>
  <c r="F189"/>
  <c r="G189"/>
  <c r="I189"/>
  <c r="C190"/>
  <c r="D190"/>
  <c r="E190"/>
  <c r="F190"/>
  <c r="G190"/>
  <c r="I190"/>
  <c r="C191"/>
  <c r="D191"/>
  <c r="E191"/>
  <c r="F191"/>
  <c r="G191"/>
  <c r="I191"/>
  <c r="C192"/>
  <c r="D192"/>
  <c r="E192"/>
  <c r="F192"/>
  <c r="G192"/>
  <c r="I192"/>
  <c r="C193"/>
  <c r="D193"/>
  <c r="E193"/>
  <c r="F193"/>
  <c r="G193"/>
  <c r="I193"/>
  <c r="C194"/>
  <c r="D194"/>
  <c r="E194"/>
  <c r="F194"/>
  <c r="G194"/>
  <c r="I194"/>
  <c r="C195"/>
  <c r="D195"/>
  <c r="E195"/>
  <c r="F195"/>
  <c r="G195"/>
  <c r="I195"/>
  <c r="C196"/>
  <c r="D196"/>
  <c r="E196"/>
  <c r="F196"/>
  <c r="G196"/>
  <c r="I196"/>
  <c r="C197"/>
  <c r="D197"/>
  <c r="E197"/>
  <c r="F197"/>
  <c r="G197"/>
  <c r="I197"/>
  <c r="I4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3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C29"/>
  <c r="D29"/>
  <c r="E29"/>
  <c r="F29"/>
  <c r="G29"/>
  <c r="C30"/>
  <c r="D30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C43"/>
  <c r="D43"/>
  <c r="E43"/>
  <c r="F43"/>
  <c r="G43"/>
  <c r="C44"/>
  <c r="D44"/>
  <c r="E44"/>
  <c r="F44"/>
  <c r="G44"/>
  <c r="C45"/>
  <c r="D45"/>
  <c r="E45"/>
  <c r="F45"/>
  <c r="G45"/>
  <c r="C46"/>
  <c r="D46"/>
  <c r="E46"/>
  <c r="F46"/>
  <c r="G46"/>
  <c r="C47"/>
  <c r="D47"/>
  <c r="E47"/>
  <c r="F47"/>
  <c r="G47"/>
  <c r="C48"/>
  <c r="D48"/>
  <c r="E48"/>
  <c r="F48"/>
  <c r="G48"/>
  <c r="C49"/>
  <c r="D49"/>
  <c r="E49"/>
  <c r="F49"/>
  <c r="G49"/>
  <c r="C50"/>
  <c r="D50"/>
  <c r="E50"/>
  <c r="F50"/>
  <c r="G50"/>
  <c r="C51"/>
  <c r="D51"/>
  <c r="E51"/>
  <c r="F51"/>
  <c r="G51"/>
  <c r="C52"/>
  <c r="D52"/>
  <c r="E52"/>
  <c r="F52"/>
  <c r="G52"/>
  <c r="C53"/>
  <c r="D53"/>
  <c r="E53"/>
  <c r="F53"/>
  <c r="G53"/>
  <c r="C54"/>
  <c r="D54"/>
  <c r="E54"/>
  <c r="F54"/>
  <c r="G54"/>
  <c r="C55"/>
  <c r="D55"/>
  <c r="E55"/>
  <c r="F55"/>
  <c r="G55"/>
  <c r="C56"/>
  <c r="D56"/>
  <c r="E56"/>
  <c r="F56"/>
  <c r="G56"/>
  <c r="C57"/>
  <c r="D57"/>
  <c r="E57"/>
  <c r="F57"/>
  <c r="G57"/>
  <c r="C58"/>
  <c r="D58"/>
  <c r="E58"/>
  <c r="F58"/>
  <c r="G58"/>
  <c r="C59"/>
  <c r="D59"/>
  <c r="E59"/>
  <c r="F59"/>
  <c r="G59"/>
  <c r="C60"/>
  <c r="D60"/>
  <c r="E60"/>
  <c r="F60"/>
  <c r="G60"/>
  <c r="C61"/>
  <c r="D61"/>
  <c r="E61"/>
  <c r="F61"/>
  <c r="G61"/>
  <c r="C62"/>
  <c r="D62"/>
  <c r="E62"/>
  <c r="F62"/>
  <c r="G62"/>
  <c r="C63"/>
  <c r="D63"/>
  <c r="E63"/>
  <c r="F63"/>
  <c r="G63"/>
  <c r="C64"/>
  <c r="D64"/>
  <c r="E64"/>
  <c r="F64"/>
  <c r="G64"/>
  <c r="C65"/>
  <c r="D65"/>
  <c r="E65"/>
  <c r="F65"/>
  <c r="G65"/>
  <c r="C66"/>
  <c r="D66"/>
  <c r="E66"/>
  <c r="F66"/>
  <c r="G66"/>
  <c r="C67"/>
  <c r="D67"/>
  <c r="E67"/>
  <c r="F67"/>
  <c r="G67"/>
  <c r="C68"/>
  <c r="D68"/>
  <c r="E68"/>
  <c r="F68"/>
  <c r="G68"/>
  <c r="C69"/>
  <c r="D69"/>
  <c r="E69"/>
  <c r="F69"/>
  <c r="G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G73"/>
  <c r="C74"/>
  <c r="D74"/>
  <c r="E74"/>
  <c r="F74"/>
  <c r="G74"/>
  <c r="C75"/>
  <c r="D75"/>
  <c r="E75"/>
  <c r="F75"/>
  <c r="G75"/>
  <c r="C76"/>
  <c r="D76"/>
  <c r="E76"/>
  <c r="F76"/>
  <c r="G76"/>
  <c r="C77"/>
  <c r="D77"/>
  <c r="E77"/>
  <c r="F77"/>
  <c r="G77"/>
  <c r="C78"/>
  <c r="D78"/>
  <c r="E78"/>
  <c r="F78"/>
  <c r="G78"/>
  <c r="C79"/>
  <c r="D79"/>
  <c r="E79"/>
  <c r="F79"/>
  <c r="G79"/>
  <c r="C80"/>
  <c r="D80"/>
  <c r="E80"/>
  <c r="F80"/>
  <c r="G80"/>
  <c r="C81"/>
  <c r="D81"/>
  <c r="E81"/>
  <c r="F81"/>
  <c r="G81"/>
  <c r="C82"/>
  <c r="D82"/>
  <c r="E82"/>
  <c r="F82"/>
  <c r="G82"/>
  <c r="C83"/>
  <c r="D83"/>
  <c r="E83"/>
  <c r="F83"/>
  <c r="G83"/>
  <c r="C84"/>
  <c r="D84"/>
  <c r="E84"/>
  <c r="F84"/>
  <c r="G84"/>
  <c r="C85"/>
  <c r="D85"/>
  <c r="E85"/>
  <c r="F85"/>
  <c r="G85"/>
  <c r="C86"/>
  <c r="D86"/>
  <c r="E86"/>
  <c r="F86"/>
  <c r="G86"/>
  <c r="C87"/>
  <c r="D87"/>
  <c r="E87"/>
  <c r="F87"/>
  <c r="G87"/>
  <c r="C88"/>
  <c r="D88"/>
  <c r="E88"/>
  <c r="F88"/>
  <c r="G88"/>
  <c r="C89"/>
  <c r="D89"/>
  <c r="E89"/>
  <c r="F89"/>
  <c r="G89"/>
  <c r="C90"/>
  <c r="D90"/>
  <c r="E90"/>
  <c r="F90"/>
  <c r="G90"/>
  <c r="C91"/>
  <c r="D91"/>
  <c r="E91"/>
  <c r="F91"/>
  <c r="G91"/>
  <c r="C92"/>
  <c r="D92"/>
  <c r="E92"/>
  <c r="F92"/>
  <c r="G92"/>
  <c r="C93"/>
  <c r="D93"/>
  <c r="E93"/>
  <c r="F93"/>
  <c r="G93"/>
  <c r="C94"/>
  <c r="D94"/>
  <c r="E94"/>
  <c r="F94"/>
  <c r="G94"/>
  <c r="C95"/>
  <c r="D95"/>
  <c r="E95"/>
  <c r="F95"/>
  <c r="G95"/>
  <c r="C96"/>
  <c r="D96"/>
  <c r="E96"/>
  <c r="F96"/>
  <c r="G96"/>
  <c r="C97"/>
  <c r="D97"/>
  <c r="E97"/>
  <c r="F97"/>
  <c r="G97"/>
  <c r="C4" l="1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G3"/>
  <c r="F3"/>
  <c r="E3"/>
  <c r="D3"/>
  <c r="C3"/>
</calcChain>
</file>

<file path=xl/sharedStrings.xml><?xml version="1.0" encoding="utf-8"?>
<sst xmlns="http://schemas.openxmlformats.org/spreadsheetml/2006/main" count="1568" uniqueCount="481">
  <si>
    <t>10849486-7</t>
  </si>
  <si>
    <t>Producción</t>
  </si>
  <si>
    <t>LINEA 1</t>
  </si>
  <si>
    <t>VALDENEGRO  GARRIDO, ELVIO</t>
  </si>
  <si>
    <t>Operador Setup</t>
  </si>
  <si>
    <t>8360971-0</t>
  </si>
  <si>
    <t>LINEA 2</t>
  </si>
  <si>
    <t>CARRERA  MAUREIRA,PACIFICO</t>
  </si>
  <si>
    <t>Operador producción A</t>
  </si>
  <si>
    <t>8161344-3</t>
  </si>
  <si>
    <t>ESTRADA ELIANA</t>
  </si>
  <si>
    <t>Operador producción C</t>
  </si>
  <si>
    <t>MARCHANT  SOTO,GERARDO A.</t>
  </si>
  <si>
    <t>Operador producción B</t>
  </si>
  <si>
    <t>14336328-7</t>
  </si>
  <si>
    <t>DURAN  HENRIQUEZ,HECTOR MANUEL</t>
  </si>
  <si>
    <t>8881760-5</t>
  </si>
  <si>
    <t>Sala de Filtros</t>
  </si>
  <si>
    <t>VEGA LEYTON MANUEL</t>
  </si>
  <si>
    <t>Operador filtros</t>
  </si>
  <si>
    <t>14336364-3</t>
  </si>
  <si>
    <t>HERRERA  PALMA,ARIEL A.</t>
  </si>
  <si>
    <t>12959557-4</t>
  </si>
  <si>
    <t>LINEA 5 Y BAG IN BOX</t>
  </si>
  <si>
    <t>MADARIAGA  LOPEZ,RODRIGO</t>
  </si>
  <si>
    <t>10874066-3</t>
  </si>
  <si>
    <t>DIAZ  HENRIQUEZ,CRISTIAN</t>
  </si>
  <si>
    <t>7916907-2</t>
  </si>
  <si>
    <t>RUBIO  CASTRO,MARCOS A</t>
  </si>
  <si>
    <t>14307619-9</t>
  </si>
  <si>
    <t>Setup</t>
  </si>
  <si>
    <t>BERRIOS  LOPEZ,LUIS ROBERTO</t>
  </si>
  <si>
    <t>GONZALEZ HUGO</t>
  </si>
  <si>
    <t>9253701-3</t>
  </si>
  <si>
    <t>LINEA 7</t>
  </si>
  <si>
    <t>LEON  NUÑEZ,JOSE FRANCISCO</t>
  </si>
  <si>
    <t>9488820-4</t>
  </si>
  <si>
    <t>MUÑOZ  BUGUEÑO,MARCO ANTONIO</t>
  </si>
  <si>
    <t>MEZA CRISTIAN</t>
  </si>
  <si>
    <t>PALACIO FELIPE</t>
  </si>
  <si>
    <t>PEREZ SALAZAR CARLOS P.</t>
  </si>
  <si>
    <t>CAÑOLES VERA ANDRES NICOLAS</t>
  </si>
  <si>
    <t>PALACIO MARIO</t>
  </si>
  <si>
    <t>JIMENEZ PABLO</t>
  </si>
  <si>
    <t>PALAVECINOS SEPULVEDA CLAUDIA DEL PILAR</t>
  </si>
  <si>
    <t>12410690-7</t>
  </si>
  <si>
    <t>CARRASCO CID ANDRES SIMON</t>
  </si>
  <si>
    <t>10876404-K</t>
  </si>
  <si>
    <t>PALMA  MIRANDA,LUIS RAFAEL</t>
  </si>
  <si>
    <t>14523853-6</t>
  </si>
  <si>
    <t>LINEA 3</t>
  </si>
  <si>
    <t>VILLAGRA  BRAVO, FABIAN</t>
  </si>
  <si>
    <t>13297988-K</t>
  </si>
  <si>
    <t>LINEA 6</t>
  </si>
  <si>
    <t>POBLETE RIVEROS JORGE</t>
  </si>
  <si>
    <t>8085825-6</t>
  </si>
  <si>
    <t>SANHUEZA CUBILLOS ANTONIO ACISCLO</t>
  </si>
  <si>
    <t>15436097-2</t>
  </si>
  <si>
    <t>VALENZUELA  DIAZ, LUIS</t>
  </si>
  <si>
    <t>13839512-K</t>
  </si>
  <si>
    <t>URETA  PAREDES, EMILIO</t>
  </si>
  <si>
    <t>15701155-3</t>
  </si>
  <si>
    <t>OLIVARES  VALENZUELA, SEBASTIAN</t>
  </si>
  <si>
    <t>7815068-8</t>
  </si>
  <si>
    <t>JORQUERA  DURAN,ANA MARITZA</t>
  </si>
  <si>
    <t>7807741-7</t>
  </si>
  <si>
    <t>VIDAL  ORMAZABAL,RUBEN A</t>
  </si>
  <si>
    <t>14364429-4</t>
  </si>
  <si>
    <t>RIQUELME CANDIA RODRIGO JOSE</t>
  </si>
  <si>
    <t>7816517-0</t>
  </si>
  <si>
    <t>MORAGA SERRANO FERNANDO PATRICIO</t>
  </si>
  <si>
    <t>CRUCES AGUILERA MARIA ANGELICA</t>
  </si>
  <si>
    <t>8733235-7</t>
  </si>
  <si>
    <t>FUENZALIDA  VALENZUELA,EXEQUIEL</t>
  </si>
  <si>
    <t>12674806-K</t>
  </si>
  <si>
    <t>CARDENAS  ULLOA,MARCO</t>
  </si>
  <si>
    <t>14005554-9</t>
  </si>
  <si>
    <t>MATURANA  SANDOVAL, LUIS</t>
  </si>
  <si>
    <t>12392999-3</t>
  </si>
  <si>
    <t>TAPIA  CANTILLANA,CARLOS</t>
  </si>
  <si>
    <t>MONTANARES MONTANARES CARLOS</t>
  </si>
  <si>
    <t>BUSTAMANTE MARDONES JORGE</t>
  </si>
  <si>
    <t>15702200-8</t>
  </si>
  <si>
    <t>CERNA  VARGAS, CESAR</t>
  </si>
  <si>
    <t>7816535-9</t>
  </si>
  <si>
    <t>CERONI  PIZARRO,CARLOS</t>
  </si>
  <si>
    <t>14383969-9</t>
  </si>
  <si>
    <t>RUBIO GUZMAN AMERICO</t>
  </si>
  <si>
    <t>9503712-7</t>
  </si>
  <si>
    <t>ORTIZ  CONTRERAS,MANUEL</t>
  </si>
  <si>
    <t>12677193-2</t>
  </si>
  <si>
    <t>HERNANDEZ  ALCAINO, MARCUS</t>
  </si>
  <si>
    <t>9488801-8</t>
  </si>
  <si>
    <t>PALMA  SEREÑO,LUIS RICARDO</t>
  </si>
  <si>
    <t>6010169-8</t>
  </si>
  <si>
    <t>PINO QUINTANILLA, GUILLERMO</t>
  </si>
  <si>
    <t>7717451-6</t>
  </si>
  <si>
    <t>CERNA  CONTRERAS,JUAN FCO.</t>
  </si>
  <si>
    <t>6646724-4</t>
  </si>
  <si>
    <t>PALMA  SEREÑO,JUAN RAMON</t>
  </si>
  <si>
    <t>9806171-1</t>
  </si>
  <si>
    <t>RIOS  MIRANDA,VICTOR MANUEL</t>
  </si>
  <si>
    <t>11123851-0</t>
  </si>
  <si>
    <t>VALLE  GONZALEZ,VLADIMIR MAURICIO</t>
  </si>
  <si>
    <t>5754951-3</t>
  </si>
  <si>
    <t>VARGAS  PINUER,LUIS FERNAN</t>
  </si>
  <si>
    <t>5281950-4</t>
  </si>
  <si>
    <t>FUENTES  YAÑEZ,BLANCA</t>
  </si>
  <si>
    <t>14595059-7</t>
  </si>
  <si>
    <t>DIAZ  GALVEZ, YESENIA DE LOURDES</t>
  </si>
  <si>
    <t>7975267-3</t>
  </si>
  <si>
    <t>GONZALEZ  MASIAS,GLORIA</t>
  </si>
  <si>
    <t>7815083-1</t>
  </si>
  <si>
    <t>PALMA  SEREÑO,ELOY ENRIQUE</t>
  </si>
  <si>
    <t>12896866-0</t>
  </si>
  <si>
    <t>SOTO SOTO LUIS EDDIE</t>
  </si>
  <si>
    <t>11523492-7</t>
  </si>
  <si>
    <t>CORTES  ULLOA, CLAUDIO</t>
  </si>
  <si>
    <t>9613720-6</t>
  </si>
  <si>
    <t>MUÑOZ  GONZALEZ, ANGELA</t>
  </si>
  <si>
    <t>6187914-5</t>
  </si>
  <si>
    <t>FUENTES  YAÑEZ,PATRICIA</t>
  </si>
  <si>
    <t>9773355-4</t>
  </si>
  <si>
    <t>PINO  BASTIAS, HUGO</t>
  </si>
  <si>
    <t>LAGOS RUBIO ROSMERY</t>
  </si>
  <si>
    <t>LEON GALVEZ GUILLERMO</t>
  </si>
  <si>
    <t>13835927-1</t>
  </si>
  <si>
    <t>ZAVALA ARAVENA FELIPE</t>
  </si>
  <si>
    <t>reprocesos</t>
  </si>
  <si>
    <t>SALINAS SALDIAS LUIS ALBERTO</t>
  </si>
  <si>
    <t>16907382-1</t>
  </si>
  <si>
    <t>BUGUEÑO MEDEL HANS OLIVER</t>
  </si>
  <si>
    <t>5212428-K</t>
  </si>
  <si>
    <t>GALVEZ  MORALES,LUIS ROLANDO</t>
  </si>
  <si>
    <t>CARVAJAL APPELGREN CAMILO</t>
  </si>
  <si>
    <t>8809784-K</t>
  </si>
  <si>
    <t>AGUILERA  LABRIN,CARLOS ANTONIO</t>
  </si>
  <si>
    <t>8465592-9</t>
  </si>
  <si>
    <t>CASTAÑEDA  SANHUEZA,JUAN A</t>
  </si>
  <si>
    <t>13100464-8</t>
  </si>
  <si>
    <t>GALLARDO  OYARCE,JOSE A.</t>
  </si>
  <si>
    <t>10746078-0</t>
  </si>
  <si>
    <t>ORELLANA  OLIVARES,ARMANDO</t>
  </si>
  <si>
    <t>10311290-7</t>
  </si>
  <si>
    <t>VIDAL  ATENAS,RICARDO V.</t>
  </si>
  <si>
    <t>CARRASCO VALDERAS FRANCISCO</t>
  </si>
  <si>
    <t>7974375-5</t>
  </si>
  <si>
    <t>Administración</t>
  </si>
  <si>
    <t>GARRIDO  ACEVEDO,WILSON</t>
  </si>
  <si>
    <t>Supervisor</t>
  </si>
  <si>
    <t>8585356-2</t>
  </si>
  <si>
    <t>MORALES  ZAPATA,OSCAR E.</t>
  </si>
  <si>
    <t>10042994-2</t>
  </si>
  <si>
    <t>CONCHA VALDEBENITO ELIZABETH</t>
  </si>
  <si>
    <t>RETAMALES SEPULVEDA CLAUDIO</t>
  </si>
  <si>
    <t>9774031-3</t>
  </si>
  <si>
    <t>CACERES VASQUEZ VICTOR</t>
  </si>
  <si>
    <t>13557248-9</t>
  </si>
  <si>
    <t>BERRIOS LOPEZ OSCAR</t>
  </si>
  <si>
    <t>MARDONES ROJAS LUIS ARTURO</t>
  </si>
  <si>
    <t>OSORIO LUCERO ESTEBAN ARIEL</t>
  </si>
  <si>
    <t>13769935-4</t>
  </si>
  <si>
    <t>LEDESMA  ARRIAGADA, GONZALO</t>
  </si>
  <si>
    <t>Administrativo  proceso</t>
  </si>
  <si>
    <t>13994656-5</t>
  </si>
  <si>
    <t>MOSCOSO  LOPEZ,MARIA E</t>
  </si>
  <si>
    <t>Secretaria</t>
  </si>
  <si>
    <t>6143912-9</t>
  </si>
  <si>
    <t>CURIN  MILLAN,ARTURO BERNABE</t>
  </si>
  <si>
    <t>OPERARIO ASEO</t>
  </si>
  <si>
    <t>5921603-1</t>
  </si>
  <si>
    <t>GUERRERO  MONTANO,JUAN MANUEL</t>
  </si>
  <si>
    <t>6326657-4</t>
  </si>
  <si>
    <t>DURAN  SOTO,FERNANDO</t>
  </si>
  <si>
    <t>12898275-2</t>
  </si>
  <si>
    <t>MIRANDA  GOMEZ, CARLOS</t>
  </si>
  <si>
    <t>5428350-4</t>
  </si>
  <si>
    <t>GALAZ  DEL,PINO NELSON</t>
  </si>
  <si>
    <t>CABELLO DIAZ JUAN RAMON</t>
  </si>
  <si>
    <t>7832770-7</t>
  </si>
  <si>
    <t>SALAS  VALENZUELA,MIGUEL</t>
  </si>
  <si>
    <t>9957527-1</t>
  </si>
  <si>
    <t>DURAN  MUÑOZ,JUAN LISANDRO</t>
  </si>
  <si>
    <t>15437429-9</t>
  </si>
  <si>
    <t>NADEAU JOFRE,CESAR JULIO</t>
  </si>
  <si>
    <t>Inventarista filtros</t>
  </si>
  <si>
    <t>10933716-1</t>
  </si>
  <si>
    <t>RIVEROS  RIFFO, HERNANDO</t>
  </si>
  <si>
    <t>13700526-3</t>
  </si>
  <si>
    <t>MORALES  NUÑEZ, PATRICIO</t>
  </si>
  <si>
    <t>16029464-7</t>
  </si>
  <si>
    <t>Control Producción</t>
  </si>
  <si>
    <t>REYES GALVEZ VICTOR</t>
  </si>
  <si>
    <t>Inspector de Tiempos</t>
  </si>
  <si>
    <t xml:space="preserve">VASQUEZ MONTECINO LEONARDO </t>
  </si>
  <si>
    <t>CAÑAS CAÑAS ANDREA FRANCISCA</t>
  </si>
  <si>
    <t>VERA P.OSCAR</t>
  </si>
  <si>
    <t>DIAZ MUÑOZ ANGELICA VICTORIA</t>
  </si>
  <si>
    <t>15786314-2</t>
  </si>
  <si>
    <t>PALMA VERA JUAN PABLO</t>
  </si>
  <si>
    <t>ARANGUIZ ALIAGA SANDRA</t>
  </si>
  <si>
    <t>RUIZ ZUÑIGA CRISTIAN ANDRES</t>
  </si>
  <si>
    <t>OSORIO OSORIO JORGE MANUEL</t>
  </si>
  <si>
    <t>12501307-4</t>
  </si>
  <si>
    <t>ARAYA FUENTES MARCELO ANTONIO</t>
  </si>
  <si>
    <t>ALVEAR GONZALEZ RODOLFO ALBERTO</t>
  </si>
  <si>
    <t>URBINA CEPEDA RICARDO ALBERTO</t>
  </si>
  <si>
    <t>VILLAFAÑA IBAÑEZ NOLBERTO</t>
  </si>
  <si>
    <t>JAQUE VARGAS ALEJANDRO ANDRES</t>
  </si>
  <si>
    <t>TORRES FARIAS CESAR OMAR</t>
  </si>
  <si>
    <t>SALINAS MARIN EDUARDO</t>
  </si>
  <si>
    <t>GONZALEZ PALMA CARLOS IVAN</t>
  </si>
  <si>
    <t>ARRIAGADA JARA JUAN</t>
  </si>
  <si>
    <t>12474360-5</t>
  </si>
  <si>
    <t>Mantención</t>
  </si>
  <si>
    <t>AHUMADA PERALTA FELIPE</t>
  </si>
  <si>
    <t>PLANIFICADOR MATERIALES</t>
  </si>
  <si>
    <t>BULNES LUEIZA GUSTAVO ADOLFO</t>
  </si>
  <si>
    <t>Supervisor de plantas externas</t>
  </si>
  <si>
    <t>14616618-0</t>
  </si>
  <si>
    <t>LOPEZ LOPEZ MARCELO</t>
  </si>
  <si>
    <t>ELECTRICO</t>
  </si>
  <si>
    <t>9531192-K</t>
  </si>
  <si>
    <t>GARCIA  ACEVEDO,CARLOS ALBERTO</t>
  </si>
  <si>
    <t>MECANICO</t>
  </si>
  <si>
    <t>10504758-4</t>
  </si>
  <si>
    <t>HERRERA  MONRROI,VICTOR MANUEL</t>
  </si>
  <si>
    <t>13836725-8</t>
  </si>
  <si>
    <t>JOFRE  RIOS,LUIS</t>
  </si>
  <si>
    <t>6900196-3</t>
  </si>
  <si>
    <t>LIZANA  CARO,JOSE</t>
  </si>
  <si>
    <t>6746915-1</t>
  </si>
  <si>
    <t>LOBOS  IBARRA,MANUEL R.</t>
  </si>
  <si>
    <t>6862045-7</t>
  </si>
  <si>
    <t>MACAYA  OLIVARES,VICTOR M</t>
  </si>
  <si>
    <t>7751431-7</t>
  </si>
  <si>
    <t>MORAGA  SERRANO,EDUARDO</t>
  </si>
  <si>
    <t>DESPACHADOR BODEGA REPUESTOS</t>
  </si>
  <si>
    <t>11754780-9</t>
  </si>
  <si>
    <t>NARVAI  OLIVARES,RAUL A</t>
  </si>
  <si>
    <t>5689159-5</t>
  </si>
  <si>
    <t>NARVAI  RIVERA,RAUL</t>
  </si>
  <si>
    <t>10149810-7</t>
  </si>
  <si>
    <t>PINO  BASTIAS,OMAR ANTONIO</t>
  </si>
  <si>
    <t>8108796-2</t>
  </si>
  <si>
    <t>PINO  GIERING,JOSE ANICETO</t>
  </si>
  <si>
    <t>SUPERVISOR TALLER ELECTRICO</t>
  </si>
  <si>
    <t>6097991-K</t>
  </si>
  <si>
    <t>ROJAS  CONTRERAS,JUAN</t>
  </si>
  <si>
    <t>10480326-1</t>
  </si>
  <si>
    <t>ROJAS  ESPINOZA,JORGE MANUEL</t>
  </si>
  <si>
    <t>7836237-5</t>
  </si>
  <si>
    <t>TAGLE  CAVIERES,JULIO A.</t>
  </si>
  <si>
    <t>5004443-2</t>
  </si>
  <si>
    <t>PEREZ  NUÑEZ,EDILIO</t>
  </si>
  <si>
    <t>Calderas Pirque</t>
  </si>
  <si>
    <t>8298007-5</t>
  </si>
  <si>
    <t>PEREZ  NUÑEZ,JORGE</t>
  </si>
  <si>
    <t>12384400-9</t>
  </si>
  <si>
    <t>ROJAS  CISTERNAS,JUAN ELADIO</t>
  </si>
  <si>
    <t>9571467-6</t>
  </si>
  <si>
    <t>FRUMAR  PINO, REINHOLD</t>
  </si>
  <si>
    <t>SUPERVISOR TALLER MECANICO</t>
  </si>
  <si>
    <t>7403414-4</t>
  </si>
  <si>
    <t>SANDOVAL VIDAL PEDRO</t>
  </si>
  <si>
    <t>Jefe de Mantención</t>
  </si>
  <si>
    <t>ULLOA OYARZO RODRIGO ALEJANDRO</t>
  </si>
  <si>
    <t>9384740-7</t>
  </si>
  <si>
    <t>AVENDAÑO FERNANDEZ MANUEL</t>
  </si>
  <si>
    <t>10058190-6</t>
  </si>
  <si>
    <t>SEPULVEDA DOMINGUEZ GASTON</t>
  </si>
  <si>
    <t>11878275-5</t>
  </si>
  <si>
    <t>CACERES MARTINEZ JOAQUIN</t>
  </si>
  <si>
    <t>SERRANO SALINAS MAURICIO</t>
  </si>
  <si>
    <t>MOYA BEROIZA DAVID</t>
  </si>
  <si>
    <t>FUENZALIDA ADASME FIDEL</t>
  </si>
  <si>
    <t>15533689-7</t>
  </si>
  <si>
    <t>DURAN  BRAVO, ROBERTO</t>
  </si>
  <si>
    <t>Ingenieria</t>
  </si>
  <si>
    <t>12898844-0</t>
  </si>
  <si>
    <t>PALMA  CLARO,DANIEL H.</t>
  </si>
  <si>
    <t>11914799-9</t>
  </si>
  <si>
    <t>FERNANDEZ MELLA LUIS</t>
  </si>
  <si>
    <t>12896000-7</t>
  </si>
  <si>
    <t>SERRANO  VEGA,IGNACIO ANDRES</t>
  </si>
  <si>
    <t>12690098-8</t>
  </si>
  <si>
    <t>MORALES OLGUIN RODRIGO</t>
  </si>
  <si>
    <t>9608532-K</t>
  </si>
  <si>
    <t>PEZO ANRIQUEZ LUIS</t>
  </si>
  <si>
    <t>JEFE LINEA PRODUCCION</t>
  </si>
  <si>
    <t>10042860-1</t>
  </si>
  <si>
    <t>QUIROGA GARCIA LUIS ABRAHAM</t>
  </si>
  <si>
    <t>10849076-4</t>
  </si>
  <si>
    <t>SANTANA PEREZ RICARDO</t>
  </si>
  <si>
    <t>15823421-1</t>
  </si>
  <si>
    <t>ORIAS ORIAS ALEXIS</t>
  </si>
  <si>
    <t>14193049-4</t>
  </si>
  <si>
    <t>TAPIA IBARRA CESAR ANTONIO</t>
  </si>
  <si>
    <t>VALDERRAMA CAÑAS ROBERTO MARIO</t>
  </si>
  <si>
    <t>DONOSO ROSAS CLAUDIO ALBERTO</t>
  </si>
  <si>
    <t>13484832-4</t>
  </si>
  <si>
    <t>DIAZ GOMEZ LUIS IVAN</t>
  </si>
  <si>
    <t>8025043-6</t>
  </si>
  <si>
    <t>LEIVA  CASTILLO, RAUL</t>
  </si>
  <si>
    <t>7816805-6</t>
  </si>
  <si>
    <t>PINTO  FLORES,JULIO CESAR</t>
  </si>
  <si>
    <t>OLEKSIUK SEKOWSKA EUGENIO</t>
  </si>
  <si>
    <t>ÑANCUCHEO MARIQUEO JOSE MAURICIO</t>
  </si>
  <si>
    <t>DIAZ POBLETE CECILIA</t>
  </si>
  <si>
    <t>BRAVO SALAMANCA MARICEL ANDREA</t>
  </si>
  <si>
    <t>13486775-2</t>
  </si>
  <si>
    <t>CHAVEZ FARIÑA RICARDO</t>
  </si>
  <si>
    <t>13838747-K</t>
  </si>
  <si>
    <t>ALLENDES VARGAS MAURICIO</t>
  </si>
  <si>
    <t>9839411-7</t>
  </si>
  <si>
    <t>RUBIO AYALA VICTOR MANUEL</t>
  </si>
  <si>
    <t>POZO CAMPOS JUAN MIGUEL</t>
  </si>
  <si>
    <t>VICENCIO ALVEAR BRAULIO SEBASTIAN</t>
  </si>
  <si>
    <t>5738427-2</t>
  </si>
  <si>
    <t>MARTINEZ VASQUEZ FRANCISCO RAÚL</t>
  </si>
  <si>
    <t>CASANOVA SALINAS BRAULIO GUILLERMO</t>
  </si>
  <si>
    <t>10033627-8</t>
  </si>
  <si>
    <t>MOLINA FERNANDEZ ANTONIO MARCO</t>
  </si>
  <si>
    <t>SEPULVEDA ANTILEO JOSE LUIS</t>
  </si>
  <si>
    <t>GONZALEZ GONZALEZ GILBERTO</t>
  </si>
  <si>
    <t>ENCARGADO BODEGA REPUESTO</t>
  </si>
  <si>
    <t>6434911-2</t>
  </si>
  <si>
    <t>ABARCA  JARA,EDUARDO A</t>
  </si>
  <si>
    <t>8634737-7</t>
  </si>
  <si>
    <t>RODRIGUEZ  CISTERNA,RAFAEL</t>
  </si>
  <si>
    <t>6940813-3</t>
  </si>
  <si>
    <t>PLAZA  ALFARO ISAIAS</t>
  </si>
  <si>
    <t>PINO MARTINEZ CARLOS</t>
  </si>
  <si>
    <t>12740284-1</t>
  </si>
  <si>
    <t>MARCHANT RAMIREZ CARLOS</t>
  </si>
  <si>
    <t>21516766-6</t>
  </si>
  <si>
    <t>VALDEZ WERNLI ARIEL LUIS</t>
  </si>
  <si>
    <t>9959939-1</t>
  </si>
  <si>
    <t>VENEGAS SANCHEZ VARINIA LEONOR</t>
  </si>
  <si>
    <t>13284709-6</t>
  </si>
  <si>
    <t>MUÑOZ KATERINE</t>
  </si>
  <si>
    <t>16041935-0</t>
  </si>
  <si>
    <t>MARIN MANUEL</t>
  </si>
  <si>
    <t>12897839-9</t>
  </si>
  <si>
    <t>BECERRA SOLEDAD</t>
  </si>
  <si>
    <t>13077995-6</t>
  </si>
  <si>
    <t>MARTINEZ FRANCISCO</t>
  </si>
  <si>
    <t>tecnica</t>
  </si>
  <si>
    <t>MUÑOZ CASTRO PATRICIO</t>
  </si>
  <si>
    <t>HERNANDEZ FLORES LUIS</t>
  </si>
  <si>
    <t>11378029-0</t>
  </si>
  <si>
    <t>VEAS DURAN ALCIDES</t>
  </si>
  <si>
    <t>14182138-5</t>
  </si>
  <si>
    <t>GAJARDO GAJARDO CAROLINA</t>
  </si>
  <si>
    <t>22637242-3</t>
  </si>
  <si>
    <t>ALVAREZ MARISOL</t>
  </si>
  <si>
    <t>7427288-7</t>
  </si>
  <si>
    <t>FRITZ NAVIA PATRICIO</t>
  </si>
  <si>
    <t>ITURIAGA DANIEL</t>
  </si>
  <si>
    <t>16649200-9</t>
  </si>
  <si>
    <t>MARTINEZ VICTOR</t>
  </si>
  <si>
    <t>16413939-5</t>
  </si>
  <si>
    <t>ESPINOZA FABIAN</t>
  </si>
  <si>
    <t>16441596-1</t>
  </si>
  <si>
    <t>TPM</t>
  </si>
  <si>
    <t>OTOROLA VIDAL DAYANA</t>
  </si>
  <si>
    <t>SECRETARIA TPM</t>
  </si>
  <si>
    <t>DURAN FABIAN</t>
  </si>
  <si>
    <t>MARTINEZ RAÚL</t>
  </si>
  <si>
    <t>ALARCON EXEQUIEL</t>
  </si>
  <si>
    <t>RODRIGUEZ GERARDO</t>
  </si>
  <si>
    <t>MACAYA FELIPE</t>
  </si>
  <si>
    <t>ESCOBAR HUMBERTO</t>
  </si>
  <si>
    <t>CONTRERAS ANGEL</t>
  </si>
  <si>
    <t>VASQUEZ LUIS</t>
  </si>
  <si>
    <t>NORESE AMERICO</t>
  </si>
  <si>
    <t>Rut</t>
  </si>
  <si>
    <t>Area</t>
  </si>
  <si>
    <t>Area 2</t>
  </si>
  <si>
    <t>Centro Costo</t>
  </si>
  <si>
    <t>Nombre</t>
  </si>
  <si>
    <t>Funcion</t>
  </si>
  <si>
    <t>Semana</t>
  </si>
  <si>
    <t>Fecha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</si>
  <si>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</si>
  <si>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</si>
  <si>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</si>
  <si>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</si>
  <si>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</si>
  <si>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</si>
  <si>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</si>
  <si>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</si>
  <si>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</si>
  <si>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</si>
  <si>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</si>
  <si>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</si>
  <si>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</si>
  <si>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</si>
  <si>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</si>
  <si>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</si>
  <si>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</si>
  <si>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</si>
  <si>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</si>
  <si>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</si>
  <si>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</si>
  <si>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</si>
  <si>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</si>
  <si>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</si>
  <si>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</si>
  <si>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</si>
  <si>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</si>
  <si>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</si>
  <si>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</si>
  <si>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</si>
  <si>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</si>
  <si>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</si>
  <si>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</si>
  <si>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</si>
  <si>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</si>
  <si>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</si>
  <si>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</si>
  <si>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</si>
  <si>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</si>
  <si>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</si>
  <si>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</si>
  <si>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</si>
  <si>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</si>
  <si>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</si>
  <si>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</si>
  <si>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</si>
  <si>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</si>
  <si>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</si>
  <si>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</si>
  <si>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</si>
  <si>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</si>
  <si>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</si>
  <si>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</si>
  <si>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Ubicación</t>
  </si>
  <si>
    <t>Linea</t>
  </si>
  <si>
    <t>C.Costo</t>
  </si>
  <si>
    <t>Cargo</t>
  </si>
  <si>
    <t>Total general</t>
  </si>
  <si>
    <t>Hora extra 50%</t>
  </si>
  <si>
    <t>Hora extra 100%</t>
  </si>
  <si>
    <t>Datos</t>
  </si>
  <si>
    <t>(Todas)</t>
  </si>
  <si>
    <t>Horas al 50%</t>
  </si>
  <si>
    <t>Horas al 100%</t>
  </si>
  <si>
    <t>17755770-6</t>
  </si>
  <si>
    <t>17543456-K</t>
  </si>
  <si>
    <t>20342651-8</t>
  </si>
  <si>
    <t>14095347-4</t>
  </si>
  <si>
    <t>16441533-3</t>
  </si>
  <si>
    <t>8771787-9</t>
  </si>
  <si>
    <t>16695463-0</t>
  </si>
  <si>
    <t>14182371-K</t>
  </si>
  <si>
    <t>8406841-1</t>
  </si>
  <si>
    <t>6528911-3</t>
  </si>
  <si>
    <t>15788909-5</t>
  </si>
  <si>
    <t>15449281-k</t>
  </si>
  <si>
    <t>10846325-2</t>
  </si>
  <si>
    <t>15442841-0</t>
  </si>
  <si>
    <t>14005587-5</t>
  </si>
  <si>
    <t>15445100-5</t>
  </si>
  <si>
    <t>8247677-6</t>
  </si>
  <si>
    <t>120093149-0</t>
  </si>
  <si>
    <t>12637278-7</t>
  </si>
  <si>
    <t>13835073-8</t>
  </si>
  <si>
    <t>9991228-6</t>
  </si>
  <si>
    <t>15891790-4</t>
  </si>
  <si>
    <t>16267560-5</t>
  </si>
  <si>
    <t>8962599-8</t>
  </si>
  <si>
    <t>15327501-7</t>
  </si>
  <si>
    <t>Total Producción</t>
  </si>
  <si>
    <t>Total tecnica</t>
  </si>
  <si>
    <t>Total Administración</t>
  </si>
  <si>
    <t>Dia</t>
  </si>
  <si>
    <t>Bono</t>
  </si>
  <si>
    <t>Libre</t>
  </si>
  <si>
    <t>Dias Libres</t>
  </si>
  <si>
    <t>Suma de Libre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</si>
</sst>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Arial Unicode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/>
    <xf numFmtId="0" fontId="6" fillId="0" borderId="1" xfId="2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6" fillId="0" borderId="1" xfId="1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2" applyFont="1" applyFill="1" applyBorder="1"/>
    <xf numFmtId="0" fontId="0" fillId="0" borderId="1" xfId="0" applyFill="1" applyBorder="1"/>
    <xf numFmtId="0" fontId="7" fillId="0" borderId="1" xfId="0" applyFont="1" applyFill="1" applyBorder="1" applyAlignment="1">
      <alignment horizontal="left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justify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right"/>
    </xf>
    <xf numFmtId="0" fontId="3" fillId="0" borderId="3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right"/>
    </xf>
    <xf numFmtId="0" fontId="3" fillId="0" borderId="4" xfId="0" applyFont="1" applyFill="1" applyBorder="1"/>
    <xf numFmtId="0" fontId="3" fillId="0" borderId="5" xfId="0" applyFont="1" applyFill="1" applyBorder="1"/>
    <xf numFmtId="0" fontId="4" fillId="3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5" borderId="1" xfId="0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3" fillId="0" borderId="2" xfId="0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0" xfId="0" applyNumberFormat="1" applyFill="1" applyAlignment="1">
      <alignment horizontal="center"/>
    </xf>
  </cellXfs>
  <cellStyles count="3">
    <cellStyle name="Normal" xfId="0" builtinId="0"/>
    <cellStyle name="Normal_Dotación Interna 07" xfId="1"/>
    <cellStyle name="Normal_Dotación Interna 2007" xfId="2"/>
  </cellStyles>
  <dxfs count="15"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[Horas extras 2010.xlsx]Resumen!Tabla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Horas extras semanales</a:t>
            </a:r>
          </a:p>
        </c:rich>
      </c:tx>
      <c:layout>
        <c:manualLayout>
          <c:xMode val="edge"/>
          <c:yMode val="edge"/>
          <c:x val="0.24282633420822408"/>
          <c:y val="2.4024024024024031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226618547681555"/>
          <c:y val="0.18353282416274541"/>
          <c:w val="0.6609573490813645"/>
          <c:h val="0.66609286451806193"/>
        </c:manualLayout>
      </c:layout>
      <c:barChart>
        <c:barDir val="col"/>
        <c:grouping val="clustered"/>
        <c:ser>
          <c:idx val="0"/>
          <c:order val="0"/>
          <c:tx>
            <c:strRef>
              <c:f>Resumen!$J$5:$J$6</c:f>
              <c:strCache>
                <c:ptCount val="1"/>
                <c:pt idx="0">
                  <c:v>Horas al 50%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dLblPos val="outEnd"/>
            <c:showVal val="1"/>
          </c:dLbls>
          <c:cat>
            <c:strRef>
              <c:f>Resumen!$I$7:$I$10</c:f>
              <c:strCache>
                <c:ptCount val="3"/>
                <c:pt idx="0">
                  <c:v>Producción</c:v>
                </c:pt>
                <c:pt idx="1">
                  <c:v>tecnica</c:v>
                </c:pt>
                <c:pt idx="2">
                  <c:v>Administración</c:v>
                </c:pt>
              </c:strCache>
            </c:strRef>
          </c:cat>
          <c:val>
            <c:numRef>
              <c:f>Resumen!$J$7:$J$10</c:f>
              <c:numCache>
                <c:formatCode>General</c:formatCode>
                <c:ptCount val="3"/>
                <c:pt idx="0">
                  <c:v>122.5</c:v>
                </c:pt>
                <c:pt idx="1">
                  <c:v>4</c:v>
                </c:pt>
                <c:pt idx="2">
                  <c:v>90.5</c:v>
                </c:pt>
              </c:numCache>
            </c:numRef>
          </c:val>
        </c:ser>
        <c:ser>
          <c:idx val="1"/>
          <c:order val="1"/>
          <c:tx>
            <c:strRef>
              <c:f>Resumen!$K$5:$K$6</c:f>
              <c:strCache>
                <c:ptCount val="1"/>
                <c:pt idx="0">
                  <c:v>Horas al 100%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dLblPos val="outEnd"/>
            <c:showVal val="1"/>
          </c:dLbls>
          <c:cat>
            <c:strRef>
              <c:f>Resumen!$I$7:$I$10</c:f>
              <c:strCache>
                <c:ptCount val="3"/>
                <c:pt idx="0">
                  <c:v>Producción</c:v>
                </c:pt>
                <c:pt idx="1">
                  <c:v>tecnica</c:v>
                </c:pt>
                <c:pt idx="2">
                  <c:v>Administración</c:v>
                </c:pt>
              </c:strCache>
            </c:strRef>
          </c:cat>
          <c:val>
            <c:numRef>
              <c:f>Resumen!$K$7:$K$10</c:f>
              <c:numCache>
                <c:formatCode>General</c:formatCode>
                <c:ptCount val="3"/>
                <c:pt idx="0">
                  <c:v>121</c:v>
                </c:pt>
                <c:pt idx="1">
                  <c:v>0</c:v>
                </c:pt>
                <c:pt idx="2">
                  <c:v>82.5</c:v>
                </c:pt>
              </c:numCache>
            </c:numRef>
          </c:val>
        </c:ser>
        <c:ser>
          <c:idx val="2"/>
          <c:order val="2"/>
          <c:tx>
            <c:strRef>
              <c:f>Resumen!$L$5:$L$6</c:f>
              <c:strCache>
                <c:ptCount val="1"/>
                <c:pt idx="0">
                  <c:v>Suma de Libre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Val val="1"/>
          </c:dLbls>
          <c:cat>
            <c:strRef>
              <c:f>Resumen!$I$7:$I$10</c:f>
              <c:strCache>
                <c:ptCount val="3"/>
                <c:pt idx="0">
                  <c:v>Producción</c:v>
                </c:pt>
                <c:pt idx="1">
                  <c:v>tecnica</c:v>
                </c:pt>
                <c:pt idx="2">
                  <c:v>Administración</c:v>
                </c:pt>
              </c:strCache>
            </c:strRef>
          </c:cat>
          <c:val>
            <c:numRef>
              <c:f>Resumen!$L$7:$L$10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axId val="60308480"/>
        <c:axId val="60343040"/>
      </c:barChart>
      <c:catAx>
        <c:axId val="60308480"/>
        <c:scaling>
          <c:orientation val="minMax"/>
        </c:scaling>
        <c:axPos val="b"/>
        <c:tickLblPos val="nextTo"/>
        <c:crossAx val="60343040"/>
        <c:crosses val="autoZero"/>
        <c:auto val="1"/>
        <c:lblAlgn val="ctr"/>
        <c:lblOffset val="100"/>
      </c:catAx>
      <c:valAx>
        <c:axId val="60343040"/>
        <c:scaling>
          <c:orientation val="minMax"/>
        </c:scaling>
        <c:axPos val="l"/>
        <c:majorGridlines/>
        <c:numFmt formatCode="General" sourceLinked="1"/>
        <c:tickLblPos val="nextTo"/>
        <c:crossAx val="60308480"/>
        <c:crosses val="autoZero"/>
        <c:crossBetween val="between"/>
      </c:valAx>
    </c:plotArea>
    <c:legend>
      <c:legendPos val="r"/>
      <c:layout/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16</xdr:row>
      <xdr:rowOff>161925</xdr:rowOff>
    </xdr:from>
    <xdr:to>
      <xdr:col>13</xdr:col>
      <xdr:colOff>361949</xdr:colOff>
      <xdr:row>33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vasquez" refreshedDate="40196.723940046293" createdVersion="3" refreshedVersion="3" minRefreshableVersion="3" recordCount="196">
  <cacheSource type="worksheet">
    <worksheetSource ref="B2:L64997" sheet="Informe"/>
  </cacheSource>
  <cacheFields count="11">
    <cacheField name="Rut" numFmtId="0">
      <sharedItems containsBlank="1" count="25">
        <s v="8634737-7"/>
        <s v="7916907-2"/>
        <s v="8406841-1"/>
        <s v="9991228-6"/>
        <s v="8465592-9"/>
        <s v="20342651-8"/>
        <s v="14095347-4"/>
        <s v="15437429-9"/>
        <s v="9503712-7"/>
        <s v="7717451-6"/>
        <s v="15891790-4"/>
        <s v="7974375-5"/>
        <s v="8585356-2"/>
        <s v="9839411-7"/>
        <s v="13700526-3"/>
        <s v="15436097-2"/>
        <s v="16267560-5"/>
        <s v="9806171-1"/>
        <s v="11123851-0"/>
        <s v="8962599-8"/>
        <s v="13769935-4"/>
        <s v="15327501-7"/>
        <s v="16029464-7"/>
        <s v="13100464-8"/>
        <m/>
      </sharedItems>
    </cacheField>
    <cacheField name="Ubicación" numFmtId="0">
      <sharedItems containsBlank="1" count="5">
        <s v="Producción"/>
        <s v="tecnica"/>
        <s v="Administración"/>
        <s v=""/>
        <m/>
      </sharedItems>
    </cacheField>
    <cacheField name="Linea" numFmtId="0">
      <sharedItems containsBlank="1"/>
    </cacheField>
    <cacheField name="C.Costo" numFmtId="0">
      <sharedItems containsBlank="1" containsMixedTypes="1" containsNumber="1" containsInteger="1" minValue="1050502" maxValue="1050632"/>
    </cacheField>
    <cacheField name="Nombre" numFmtId="0">
      <sharedItems containsBlank="1" count="26">
        <s v="RODRIGUEZ  CISTERNA,RAFAEL"/>
        <s v="RUBIO  CASTRO,MARCOS A"/>
        <s v="CASANOVA SALINAS BRAULIO GUILLERMO"/>
        <s v="MUÑOZ CASTRO PATRICIO"/>
        <s v="CASTAÑEDA  SANHUEZA,JUAN A"/>
        <s v="PEREZ SALAZAR CARLOS P."/>
        <s v="CAÑOLES VERA ANDRES NICOLAS"/>
        <s v="NADEAU JOFRE,CESAR JULIO"/>
        <s v="ORTIZ  CONTRERAS,MANUEL"/>
        <s v="CERNA  CONTRERAS,JUAN FCO."/>
        <s v="SALINAS SALDIAS LUIS ALBERTO"/>
        <s v="GARRIDO  ACEVEDO,WILSON"/>
        <s v="MORALES  ZAPATA,OSCAR E."/>
        <s v="RUBIO AYALA VICTOR MANUEL"/>
        <s v="MORALES  NUÑEZ, PATRICIO"/>
        <s v="VALENZUELA  DIAZ, LUIS"/>
        <s v="VICENCIO ALVEAR BRAULIO SEBASTIAN"/>
        <s v="RIOS  MIRANDA,VICTOR MANUEL"/>
        <s v="VALLE  GONZALEZ,VLADIMIR MAURICIO"/>
        <s v="GONZALEZ HUGO"/>
        <s v="LEDESMA  ARRIAGADA, GONZALO"/>
        <s v="VASQUEZ MONTECINO LEONARDO "/>
        <s v="REYES GALVEZ VICTOR"/>
        <s v="GALLARDO  OYARCE,JOSE A."/>
        <s v=""/>
        <m/>
      </sharedItems>
    </cacheField>
    <cacheField name="Cargo" numFmtId="0">
      <sharedItems containsBlank="1"/>
    </cacheField>
    <cacheField name="Fecha" numFmtId="0">
      <sharedItems containsNonDate="0" containsDate="1" containsString="0" containsBlank="1" minDate="2009-12-21T00:00:00" maxDate="2010-01-17T00:00:00"/>
    </cacheField>
    <cacheField name="Semana" numFmtId="0">
      <sharedItems containsBlank="1" count="6">
        <s v="Semana 53"/>
        <s v="Semana 1"/>
        <s v="Semana 2"/>
        <s v="Semana 3"/>
        <s v=""/>
        <m/>
      </sharedItems>
    </cacheField>
    <cacheField name="Hora extra 50%" numFmtId="0">
      <sharedItems containsString="0" containsBlank="1" containsNumber="1" minValue="0" maxValue="8"/>
    </cacheField>
    <cacheField name="Hora extra 100%" numFmtId="0">
      <sharedItems containsString="0" containsBlank="1" containsNumber="1" minValue="0" maxValue="8.5"/>
    </cacheField>
    <cacheField name="Libre" numFmtId="0">
      <sharedItems containsBlank="1" containsMixedTypes="1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LINEA 1"/>
    <n v="1050553"/>
    <x v="0"/>
    <s v="Operador producción B"/>
    <d v="2009-12-24T00:00:00"/>
    <x v="0"/>
    <n v="2"/>
    <n v="0"/>
    <n v="0"/>
  </r>
  <r>
    <x v="1"/>
    <x v="0"/>
    <s v="LINEA 1"/>
    <n v="1050551"/>
    <x v="1"/>
    <s v="Operador producción A"/>
    <d v="2009-12-22T00:00:00"/>
    <x v="0"/>
    <n v="4.5"/>
    <n v="0"/>
    <n v="0"/>
  </r>
  <r>
    <x v="1"/>
    <x v="0"/>
    <s v="LINEA 1"/>
    <n v="1050551"/>
    <x v="1"/>
    <s v="Operador producción A"/>
    <d v="2009-12-23T00:00:00"/>
    <x v="0"/>
    <n v="1.5"/>
    <n v="0"/>
    <n v="0"/>
  </r>
  <r>
    <x v="2"/>
    <x v="0"/>
    <s v="LINEA 1"/>
    <n v="1050551"/>
    <x v="2"/>
    <s v="Operador Setup"/>
    <d v="2009-12-21T00:00:00"/>
    <x v="0"/>
    <n v="2"/>
    <n v="0"/>
    <n v="0"/>
  </r>
  <r>
    <x v="3"/>
    <x v="1"/>
    <s v="tecnica"/>
    <n v="1050559"/>
    <x v="3"/>
    <s v="tecnica"/>
    <d v="2009-12-28T00:00:00"/>
    <x v="1"/>
    <n v="3"/>
    <n v="0"/>
    <n v="0"/>
  </r>
  <r>
    <x v="3"/>
    <x v="1"/>
    <s v="tecnica"/>
    <n v="1050559"/>
    <x v="3"/>
    <s v="tecnica"/>
    <d v="2009-12-29T00:00:00"/>
    <x v="1"/>
    <n v="1"/>
    <n v="0"/>
    <n v="0"/>
  </r>
  <r>
    <x v="4"/>
    <x v="0"/>
    <s v="Sala de Filtros"/>
    <n v="1050574"/>
    <x v="4"/>
    <s v="Operador filtros"/>
    <d v="2009-12-28T00:00:00"/>
    <x v="1"/>
    <n v="0"/>
    <n v="7.5"/>
    <n v="0"/>
  </r>
  <r>
    <x v="4"/>
    <x v="0"/>
    <s v="Sala de Filtros"/>
    <n v="1050574"/>
    <x v="4"/>
    <s v="Operador filtros"/>
    <d v="2010-01-02T00:00:00"/>
    <x v="1"/>
    <n v="0"/>
    <n v="7.5"/>
    <n v="0"/>
  </r>
  <r>
    <x v="5"/>
    <x v="0"/>
    <s v="Sala de Filtros"/>
    <n v="1050574"/>
    <x v="5"/>
    <s v="Operador filtros"/>
    <d v="2009-12-28T00:00:00"/>
    <x v="1"/>
    <n v="0"/>
    <n v="7.5"/>
    <n v="0"/>
  </r>
  <r>
    <x v="5"/>
    <x v="0"/>
    <s v="Sala de Filtros"/>
    <n v="1050574"/>
    <x v="5"/>
    <s v="Operador filtros"/>
    <d v="2010-01-02T00:00:00"/>
    <x v="1"/>
    <n v="0"/>
    <n v="7.5"/>
    <n v="0"/>
  </r>
  <r>
    <x v="6"/>
    <x v="0"/>
    <s v="Sala de Filtros"/>
    <n v="1050574"/>
    <x v="6"/>
    <s v="Operador filtros"/>
    <d v="2009-12-28T00:00:00"/>
    <x v="1"/>
    <n v="0"/>
    <n v="7.5"/>
    <n v="0"/>
  </r>
  <r>
    <x v="6"/>
    <x v="0"/>
    <s v="Sala de Filtros"/>
    <n v="1050574"/>
    <x v="6"/>
    <s v="Operador filtros"/>
    <d v="2010-01-02T00:00:00"/>
    <x v="1"/>
    <n v="0"/>
    <n v="7.5"/>
    <n v="0"/>
  </r>
  <r>
    <x v="7"/>
    <x v="0"/>
    <s v="Sala de Filtros"/>
    <n v="1050574"/>
    <x v="7"/>
    <s v="Inventarista filtros"/>
    <d v="2009-12-28T00:00:00"/>
    <x v="1"/>
    <n v="2.5"/>
    <n v="0"/>
    <n v="0"/>
  </r>
  <r>
    <x v="7"/>
    <x v="0"/>
    <s v="Sala de Filtros"/>
    <n v="1050574"/>
    <x v="7"/>
    <s v="Inventarista filtros"/>
    <d v="2009-12-29T00:00:00"/>
    <x v="1"/>
    <n v="2.5"/>
    <n v="0"/>
    <n v="0"/>
  </r>
  <r>
    <x v="7"/>
    <x v="0"/>
    <s v="Sala de Filtros"/>
    <n v="1050574"/>
    <x v="7"/>
    <s v="Inventarista filtros"/>
    <d v="2009-12-30T00:00:00"/>
    <x v="1"/>
    <n v="2.5"/>
    <n v="0"/>
    <n v="0"/>
  </r>
  <r>
    <x v="7"/>
    <x v="0"/>
    <s v="Sala de Filtros"/>
    <n v="1050574"/>
    <x v="7"/>
    <s v="Inventarista filtros"/>
    <d v="2010-01-02T00:00:00"/>
    <x v="1"/>
    <n v="0"/>
    <n v="7.5"/>
    <n v="0"/>
  </r>
  <r>
    <x v="8"/>
    <x v="0"/>
    <s v="LINEA 5 Y BAG IN BOX"/>
    <n v="1050595"/>
    <x v="8"/>
    <s v="Operador producción B"/>
    <d v="2009-12-28T00:00:00"/>
    <x v="1"/>
    <n v="4.5"/>
    <n v="0"/>
    <n v="0"/>
  </r>
  <r>
    <x v="8"/>
    <x v="0"/>
    <s v="LINEA 5 Y BAG IN BOX"/>
    <n v="1050595"/>
    <x v="8"/>
    <s v="Operador producción B"/>
    <d v="2009-12-29T00:00:00"/>
    <x v="1"/>
    <n v="3"/>
    <n v="0"/>
    <n v="0"/>
  </r>
  <r>
    <x v="8"/>
    <x v="0"/>
    <s v="LINEA 5 Y BAG IN BOX"/>
    <n v="1050595"/>
    <x v="8"/>
    <s v="Operador producción B"/>
    <d v="2009-12-30T00:00:00"/>
    <x v="1"/>
    <n v="2.5"/>
    <n v="0"/>
    <n v="0"/>
  </r>
  <r>
    <x v="9"/>
    <x v="0"/>
    <s v="LINEA 5 Y BAG IN BOX"/>
    <n v="1050595"/>
    <x v="9"/>
    <s v="Operador producción B"/>
    <d v="2009-12-28T00:00:00"/>
    <x v="1"/>
    <n v="2.5"/>
    <n v="0"/>
    <n v="0"/>
  </r>
  <r>
    <x v="9"/>
    <x v="0"/>
    <s v="LINEA 5 Y BAG IN BOX"/>
    <n v="1050595"/>
    <x v="9"/>
    <s v="Operador producción B"/>
    <d v="2009-12-29T00:00:00"/>
    <x v="1"/>
    <n v="2.5"/>
    <n v="0"/>
    <n v="0"/>
  </r>
  <r>
    <x v="9"/>
    <x v="0"/>
    <s v="LINEA 5 Y BAG IN BOX"/>
    <n v="1050595"/>
    <x v="9"/>
    <s v="Operador producción B"/>
    <d v="2009-12-30T00:00:00"/>
    <x v="1"/>
    <n v="2.5"/>
    <n v="0"/>
    <n v="0"/>
  </r>
  <r>
    <x v="10"/>
    <x v="0"/>
    <s v="reprocesos"/>
    <n v="1050556"/>
    <x v="10"/>
    <s v="Operador producción B"/>
    <d v="2009-12-29T00:00:00"/>
    <x v="1"/>
    <n v="2.5"/>
    <n v="0"/>
    <n v="0"/>
  </r>
  <r>
    <x v="10"/>
    <x v="0"/>
    <s v="reprocesos"/>
    <n v="1050556"/>
    <x v="10"/>
    <s v="Operador producción B"/>
    <d v="2009-12-31T00:00:00"/>
    <x v="1"/>
    <n v="1"/>
    <n v="0"/>
    <n v="0"/>
  </r>
  <r>
    <x v="11"/>
    <x v="2"/>
    <s v="Administración"/>
    <n v="1050502"/>
    <x v="11"/>
    <s v="Supervisor"/>
    <d v="2009-12-29T00:00:00"/>
    <x v="1"/>
    <n v="3.5"/>
    <n v="0"/>
    <n v="0"/>
  </r>
  <r>
    <x v="12"/>
    <x v="2"/>
    <s v="Administración"/>
    <n v="1050502"/>
    <x v="12"/>
    <s v="Supervisor"/>
    <d v="2009-12-28T00:00:00"/>
    <x v="1"/>
    <n v="4.5"/>
    <n v="0"/>
    <n v="0"/>
  </r>
  <r>
    <x v="12"/>
    <x v="2"/>
    <s v="Administración"/>
    <n v="1050502"/>
    <x v="12"/>
    <s v="Supervisor"/>
    <d v="2009-12-29T00:00:00"/>
    <x v="1"/>
    <n v="4.5"/>
    <n v="0"/>
    <n v="0"/>
  </r>
  <r>
    <x v="12"/>
    <x v="2"/>
    <s v="Administración"/>
    <n v="1050502"/>
    <x v="12"/>
    <s v="Supervisor"/>
    <d v="2009-12-30T00:00:00"/>
    <x v="1"/>
    <n v="4.5"/>
    <n v="0"/>
    <n v="0"/>
  </r>
  <r>
    <x v="12"/>
    <x v="2"/>
    <s v="Administración"/>
    <n v="1050502"/>
    <x v="12"/>
    <s v="Supervisor"/>
    <d v="2009-12-31T00:00:00"/>
    <x v="1"/>
    <n v="4.5"/>
    <n v="0"/>
    <n v="0"/>
  </r>
  <r>
    <x v="13"/>
    <x v="2"/>
    <s v="Administración"/>
    <n v="1050502"/>
    <x v="13"/>
    <s v="Supervisor"/>
    <d v="2009-12-28T00:00:00"/>
    <x v="1"/>
    <n v="3.5"/>
    <n v="6.5"/>
    <n v="0"/>
  </r>
  <r>
    <x v="13"/>
    <x v="2"/>
    <s v="Administración"/>
    <n v="1050502"/>
    <x v="13"/>
    <s v="Supervisor"/>
    <d v="2009-12-29T00:00:00"/>
    <x v="1"/>
    <n v="4"/>
    <n v="0"/>
    <n v="0"/>
  </r>
  <r>
    <x v="13"/>
    <x v="2"/>
    <s v="Administración"/>
    <n v="1050502"/>
    <x v="13"/>
    <s v="Supervisor"/>
    <d v="2009-12-30T00:00:00"/>
    <x v="1"/>
    <n v="4"/>
    <n v="0"/>
    <n v="0"/>
  </r>
  <r>
    <x v="13"/>
    <x v="2"/>
    <s v="Administración"/>
    <n v="1050502"/>
    <x v="13"/>
    <s v="Supervisor"/>
    <d v="2009-12-31T00:00:00"/>
    <x v="1"/>
    <n v="4"/>
    <n v="0"/>
    <n v="0"/>
  </r>
  <r>
    <x v="13"/>
    <x v="2"/>
    <s v="Administración"/>
    <n v="1050502"/>
    <x v="13"/>
    <s v="Supervisor"/>
    <d v="2010-01-02T00:00:00"/>
    <x v="1"/>
    <n v="8"/>
    <n v="6.5"/>
    <n v="0"/>
  </r>
  <r>
    <x v="1"/>
    <x v="0"/>
    <s v="LINEA 1"/>
    <n v="1050551"/>
    <x v="1"/>
    <s v="Operador producción A"/>
    <d v="2009-12-28T00:00:00"/>
    <x v="1"/>
    <n v="0"/>
    <n v="7"/>
    <n v="0"/>
  </r>
  <r>
    <x v="1"/>
    <x v="0"/>
    <s v="LINEA 1"/>
    <n v="1050551"/>
    <x v="1"/>
    <s v="Operador producción A"/>
    <d v="2010-01-02T00:00:00"/>
    <x v="1"/>
    <n v="0"/>
    <n v="5"/>
    <n v="0"/>
  </r>
  <r>
    <x v="14"/>
    <x v="0"/>
    <s v="LINEA 7"/>
    <n v="1050615"/>
    <x v="14"/>
    <s v="Operador producción A"/>
    <d v="2010-01-08T00:00:00"/>
    <x v="2"/>
    <n v="3.5"/>
    <n v="0"/>
    <n v="0"/>
  </r>
  <r>
    <x v="1"/>
    <x v="0"/>
    <s v="LINEA 1"/>
    <n v="1050551"/>
    <x v="1"/>
    <s v="Operador producción A"/>
    <d v="2010-01-05T00:00:00"/>
    <x v="2"/>
    <n v="2.5"/>
    <n v="0"/>
    <n v="0"/>
  </r>
  <r>
    <x v="1"/>
    <x v="0"/>
    <s v="LINEA 1"/>
    <n v="1050551"/>
    <x v="1"/>
    <s v="Operador producción A"/>
    <d v="2010-01-06T00:00:00"/>
    <x v="2"/>
    <n v="2.5"/>
    <n v="0"/>
    <n v="0"/>
  </r>
  <r>
    <x v="1"/>
    <x v="0"/>
    <s v="LINEA 1"/>
    <n v="1050551"/>
    <x v="1"/>
    <s v="Operador producción A"/>
    <d v="2010-01-07T00:00:00"/>
    <x v="2"/>
    <n v="2"/>
    <n v="0"/>
    <n v="0"/>
  </r>
  <r>
    <x v="15"/>
    <x v="0"/>
    <s v="LINEA 2"/>
    <n v="1050554"/>
    <x v="15"/>
    <s v="Operador producción B"/>
    <d v="2010-01-06T00:00:00"/>
    <x v="2"/>
    <n v="1"/>
    <n v="1"/>
    <n v="0"/>
  </r>
  <r>
    <x v="15"/>
    <x v="0"/>
    <s v="LINEA 2"/>
    <n v="1050554"/>
    <x v="15"/>
    <s v="Operador producción B"/>
    <d v="2010-01-07T00:00:00"/>
    <x v="2"/>
    <n v="1"/>
    <n v="1"/>
    <n v="0"/>
  </r>
  <r>
    <x v="15"/>
    <x v="0"/>
    <s v="LINEA 2"/>
    <n v="1050554"/>
    <x v="15"/>
    <s v="Operador producción B"/>
    <d v="2010-01-08T00:00:00"/>
    <x v="2"/>
    <n v="1"/>
    <n v="1"/>
    <n v="0"/>
  </r>
  <r>
    <x v="15"/>
    <x v="0"/>
    <s v="LINEA 2"/>
    <n v="1050554"/>
    <x v="15"/>
    <s v="Operador producción B"/>
    <d v="2010-01-09T00:00:00"/>
    <x v="2"/>
    <n v="1"/>
    <n v="1"/>
    <n v="0"/>
  </r>
  <r>
    <x v="8"/>
    <x v="0"/>
    <s v="LINEA 5 Y BAG IN BOX"/>
    <n v="1050595"/>
    <x v="8"/>
    <s v="Operador producción B"/>
    <d v="2010-01-04T00:00:00"/>
    <x v="2"/>
    <n v="3"/>
    <n v="0"/>
    <n v="0"/>
  </r>
  <r>
    <x v="8"/>
    <x v="0"/>
    <s v="LINEA 5 Y BAG IN BOX"/>
    <n v="1050595"/>
    <x v="8"/>
    <s v="Operador producción B"/>
    <d v="2010-01-05T00:00:00"/>
    <x v="2"/>
    <n v="3"/>
    <n v="0"/>
    <n v="0"/>
  </r>
  <r>
    <x v="8"/>
    <x v="0"/>
    <s v="LINEA 5 Y BAG IN BOX"/>
    <n v="1050595"/>
    <x v="8"/>
    <s v="Operador producción B"/>
    <d v="2010-01-06T00:00:00"/>
    <x v="2"/>
    <n v="2.5"/>
    <n v="0"/>
    <n v="0"/>
  </r>
  <r>
    <x v="8"/>
    <x v="0"/>
    <s v="LINEA 5 Y BAG IN BOX"/>
    <n v="1050595"/>
    <x v="8"/>
    <s v="Operador producción B"/>
    <d v="2010-01-07T00:00:00"/>
    <x v="2"/>
    <n v="3"/>
    <n v="0"/>
    <n v="0"/>
  </r>
  <r>
    <x v="8"/>
    <x v="0"/>
    <s v="LINEA 5 Y BAG IN BOX"/>
    <n v="1050595"/>
    <x v="8"/>
    <s v="Operador producción B"/>
    <d v="2010-01-08T00:00:00"/>
    <x v="2"/>
    <n v="2.5"/>
    <n v="0"/>
    <n v="0"/>
  </r>
  <r>
    <x v="9"/>
    <x v="0"/>
    <s v="LINEA 5 Y BAG IN BOX"/>
    <n v="1050595"/>
    <x v="9"/>
    <s v="Operador producción B"/>
    <d v="2010-01-04T00:00:00"/>
    <x v="2"/>
    <n v="3"/>
    <n v="0"/>
    <n v="0"/>
  </r>
  <r>
    <x v="9"/>
    <x v="0"/>
    <s v="LINEA 5 Y BAG IN BOX"/>
    <n v="1050595"/>
    <x v="9"/>
    <s v="Operador producción B"/>
    <d v="2010-01-05T00:00:00"/>
    <x v="2"/>
    <n v="3"/>
    <n v="0"/>
    <n v="0"/>
  </r>
  <r>
    <x v="9"/>
    <x v="0"/>
    <s v="LINEA 5 Y BAG IN BOX"/>
    <n v="1050595"/>
    <x v="9"/>
    <s v="Operador producción B"/>
    <d v="2010-01-06T00:00:00"/>
    <x v="2"/>
    <n v="2.5"/>
    <n v="0"/>
    <n v="0"/>
  </r>
  <r>
    <x v="9"/>
    <x v="0"/>
    <s v="LINEA 5 Y BAG IN BOX"/>
    <n v="1050595"/>
    <x v="9"/>
    <s v="Operador producción B"/>
    <d v="2010-01-07T00:00:00"/>
    <x v="2"/>
    <n v="3"/>
    <n v="0"/>
    <n v="0"/>
  </r>
  <r>
    <x v="9"/>
    <x v="0"/>
    <s v="LINEA 5 Y BAG IN BOX"/>
    <n v="1050595"/>
    <x v="9"/>
    <s v="Operador producción B"/>
    <d v="2010-01-08T00:00:00"/>
    <x v="2"/>
    <n v="2.5"/>
    <n v="0"/>
    <n v="0"/>
  </r>
  <r>
    <x v="10"/>
    <x v="0"/>
    <s v="reprocesos"/>
    <n v="1050556"/>
    <x v="10"/>
    <s v="Operador producción B"/>
    <d v="2010-01-04T00:00:00"/>
    <x v="2"/>
    <n v="2.5"/>
    <n v="0"/>
    <n v="0"/>
  </r>
  <r>
    <x v="10"/>
    <x v="0"/>
    <s v="reprocesos"/>
    <n v="1050556"/>
    <x v="10"/>
    <s v="Operador producción B"/>
    <d v="2010-01-05T00:00:00"/>
    <x v="2"/>
    <n v="2.5"/>
    <n v="0"/>
    <n v="0"/>
  </r>
  <r>
    <x v="10"/>
    <x v="0"/>
    <s v="reprocesos"/>
    <n v="1050556"/>
    <x v="10"/>
    <s v="Operador producción B"/>
    <d v="2010-01-06T00:00:00"/>
    <x v="2"/>
    <n v="2.5"/>
    <n v="0"/>
    <n v="0"/>
  </r>
  <r>
    <x v="10"/>
    <x v="0"/>
    <s v="reprocesos"/>
    <n v="1050556"/>
    <x v="10"/>
    <s v="Operador producción B"/>
    <d v="2010-01-07T00:00:00"/>
    <x v="2"/>
    <n v="2.5"/>
    <n v="0"/>
    <n v="0"/>
  </r>
  <r>
    <x v="10"/>
    <x v="0"/>
    <s v="reprocesos"/>
    <n v="1050556"/>
    <x v="10"/>
    <s v="Operador producción B"/>
    <d v="2010-01-08T00:00:00"/>
    <x v="2"/>
    <n v="2.5"/>
    <n v="0"/>
    <n v="0"/>
  </r>
  <r>
    <x v="16"/>
    <x v="0"/>
    <s v="LINEA 2"/>
    <n v="1050554"/>
    <x v="16"/>
    <s v="Operador producción B"/>
    <d v="2010-01-06T00:00:00"/>
    <x v="2"/>
    <n v="1"/>
    <n v="1"/>
    <n v="0"/>
  </r>
  <r>
    <x v="16"/>
    <x v="0"/>
    <s v="LINEA 2"/>
    <n v="1050554"/>
    <x v="16"/>
    <s v="Operador producción B"/>
    <d v="2010-01-07T00:00:00"/>
    <x v="2"/>
    <n v="1"/>
    <n v="1"/>
    <n v="0"/>
  </r>
  <r>
    <x v="16"/>
    <x v="0"/>
    <s v="LINEA 2"/>
    <n v="1050554"/>
    <x v="16"/>
    <s v="Operador producción B"/>
    <d v="2010-01-08T00:00:00"/>
    <x v="2"/>
    <n v="1"/>
    <n v="1"/>
    <n v="0"/>
  </r>
  <r>
    <x v="16"/>
    <x v="0"/>
    <s v="LINEA 2"/>
    <n v="1050554"/>
    <x v="16"/>
    <s v="Operador producción B"/>
    <d v="2010-01-09T00:00:00"/>
    <x v="2"/>
    <n v="1"/>
    <n v="1"/>
    <n v="0"/>
  </r>
  <r>
    <x v="13"/>
    <x v="2"/>
    <s v="Administración"/>
    <n v="1050502"/>
    <x v="13"/>
    <s v="Supervisor"/>
    <d v="2010-01-04T00:00:00"/>
    <x v="2"/>
    <n v="2"/>
    <n v="6.5"/>
    <n v="0"/>
  </r>
  <r>
    <x v="13"/>
    <x v="2"/>
    <s v="Administración"/>
    <n v="1050502"/>
    <x v="13"/>
    <s v="Supervisor"/>
    <d v="2010-01-05T00:00:00"/>
    <x v="2"/>
    <n v="2"/>
    <n v="0"/>
    <n v="0"/>
  </r>
  <r>
    <x v="13"/>
    <x v="2"/>
    <s v="Administración"/>
    <n v="1050502"/>
    <x v="13"/>
    <s v="Supervisor"/>
    <d v="2010-01-06T00:00:00"/>
    <x v="2"/>
    <n v="2"/>
    <n v="0"/>
    <n v="0"/>
  </r>
  <r>
    <x v="13"/>
    <x v="2"/>
    <s v="Administración"/>
    <n v="1050502"/>
    <x v="13"/>
    <s v="Supervisor"/>
    <d v="2010-01-07T00:00:00"/>
    <x v="2"/>
    <n v="2"/>
    <n v="0"/>
    <n v="0"/>
  </r>
  <r>
    <x v="13"/>
    <x v="2"/>
    <s v="Administración"/>
    <n v="1050502"/>
    <x v="13"/>
    <s v="Supervisor"/>
    <d v="2010-01-08T00:00:00"/>
    <x v="2"/>
    <n v="2"/>
    <n v="0"/>
    <n v="0"/>
  </r>
  <r>
    <x v="17"/>
    <x v="0"/>
    <s v="LINEA 5 Y BAG IN BOX"/>
    <n v="1050595"/>
    <x v="17"/>
    <s v="Operador producción B"/>
    <d v="2010-01-06T00:00:00"/>
    <x v="2"/>
    <n v="1"/>
    <n v="1"/>
    <n v="0"/>
  </r>
  <r>
    <x v="17"/>
    <x v="0"/>
    <s v="LINEA 5 Y BAG IN BOX"/>
    <n v="1050595"/>
    <x v="17"/>
    <s v="Operador producción B"/>
    <d v="2010-01-07T00:00:00"/>
    <x v="2"/>
    <n v="1"/>
    <n v="1"/>
    <n v="0"/>
  </r>
  <r>
    <x v="17"/>
    <x v="0"/>
    <s v="LINEA 5 Y BAG IN BOX"/>
    <n v="1050595"/>
    <x v="17"/>
    <s v="Operador producción B"/>
    <d v="2010-01-08T00:00:00"/>
    <x v="2"/>
    <n v="1"/>
    <n v="1"/>
    <n v="0"/>
  </r>
  <r>
    <x v="18"/>
    <x v="0"/>
    <s v="LINEA 5 Y BAG IN BOX"/>
    <n v="1050595"/>
    <x v="18"/>
    <s v="Operador producción B"/>
    <d v="2010-01-07T00:00:00"/>
    <x v="2"/>
    <n v="1"/>
    <n v="1"/>
    <n v="0"/>
  </r>
  <r>
    <x v="18"/>
    <x v="0"/>
    <s v="LINEA 5 Y BAG IN BOX"/>
    <n v="1050595"/>
    <x v="18"/>
    <s v="Operador producción B"/>
    <d v="2010-01-08T00:00:00"/>
    <x v="2"/>
    <n v="1"/>
    <n v="1"/>
    <n v="0"/>
  </r>
  <r>
    <x v="19"/>
    <x v="0"/>
    <s v="LINEA 5 Y BAG IN BOX"/>
    <n v="1050595"/>
    <x v="19"/>
    <s v="Operador producción B"/>
    <d v="2010-01-07T00:00:00"/>
    <x v="2"/>
    <n v="1"/>
    <n v="1"/>
    <n v="0"/>
  </r>
  <r>
    <x v="19"/>
    <x v="0"/>
    <s v="LINEA 5 Y BAG IN BOX"/>
    <n v="1050595"/>
    <x v="19"/>
    <s v="Operador producción B"/>
    <d v="2010-01-08T00:00:00"/>
    <x v="2"/>
    <n v="1"/>
    <n v="1"/>
    <n v="0"/>
  </r>
  <r>
    <x v="20"/>
    <x v="2"/>
    <s v="Administración"/>
    <n v="1050632"/>
    <x v="20"/>
    <s v="Administrativo  proceso"/>
    <d v="2010-01-04T00:00:00"/>
    <x v="2"/>
    <n v="1"/>
    <n v="1.5"/>
    <n v="0"/>
  </r>
  <r>
    <x v="20"/>
    <x v="2"/>
    <s v="Administración"/>
    <n v="1050632"/>
    <x v="20"/>
    <s v="Administrativo  proceso"/>
    <d v="2010-01-05T00:00:00"/>
    <x v="2"/>
    <n v="1"/>
    <n v="1.5"/>
    <n v="0"/>
  </r>
  <r>
    <x v="20"/>
    <x v="2"/>
    <s v="Administración"/>
    <n v="1050632"/>
    <x v="20"/>
    <s v="Administrativo  proceso"/>
    <d v="2010-01-06T00:00:00"/>
    <x v="2"/>
    <n v="1"/>
    <n v="1.5"/>
    <n v="0"/>
  </r>
  <r>
    <x v="20"/>
    <x v="2"/>
    <s v="Administración"/>
    <n v="1050632"/>
    <x v="20"/>
    <s v="Administrativo  proceso"/>
    <d v="2010-01-07T00:00:00"/>
    <x v="2"/>
    <n v="1"/>
    <n v="1.5"/>
    <n v="0"/>
  </r>
  <r>
    <x v="20"/>
    <x v="2"/>
    <s v="Administración"/>
    <n v="1050632"/>
    <x v="20"/>
    <s v="Administrativo  proceso"/>
    <d v="2010-01-08T00:00:00"/>
    <x v="2"/>
    <n v="1"/>
    <n v="1.5"/>
    <n v="0"/>
  </r>
  <r>
    <x v="21"/>
    <x v="2"/>
    <s v="Control Producción"/>
    <n v="1050632"/>
    <x v="21"/>
    <s v="Inspector de Tiempos"/>
    <d v="2010-01-04T00:00:00"/>
    <x v="2"/>
    <n v="1"/>
    <n v="1.5"/>
    <n v="0"/>
  </r>
  <r>
    <x v="21"/>
    <x v="2"/>
    <s v="Control Producción"/>
    <n v="1050632"/>
    <x v="21"/>
    <s v="Inspector de Tiempos"/>
    <d v="2010-01-05T00:00:00"/>
    <x v="2"/>
    <n v="1"/>
    <n v="1.5"/>
    <n v="0"/>
  </r>
  <r>
    <x v="21"/>
    <x v="2"/>
    <s v="Control Producción"/>
    <n v="1050632"/>
    <x v="21"/>
    <s v="Inspector de Tiempos"/>
    <d v="2010-01-06T00:00:00"/>
    <x v="2"/>
    <n v="1"/>
    <n v="1.5"/>
    <n v="0"/>
  </r>
  <r>
    <x v="21"/>
    <x v="2"/>
    <s v="Control Producción"/>
    <n v="1050632"/>
    <x v="21"/>
    <s v="Inspector de Tiempos"/>
    <d v="2010-01-07T00:00:00"/>
    <x v="2"/>
    <n v="1"/>
    <n v="1.5"/>
    <n v="0"/>
  </r>
  <r>
    <x v="21"/>
    <x v="2"/>
    <s v="Control Producción"/>
    <n v="1050632"/>
    <x v="21"/>
    <s v="Inspector de Tiempos"/>
    <d v="2010-01-08T00:00:00"/>
    <x v="2"/>
    <n v="1"/>
    <n v="1.5"/>
    <n v="0"/>
  </r>
  <r>
    <x v="22"/>
    <x v="2"/>
    <s v="Control Producción"/>
    <n v="1050632"/>
    <x v="22"/>
    <s v="Inspector de Tiempos"/>
    <d v="2010-01-05T00:00:00"/>
    <x v="2"/>
    <n v="1"/>
    <n v="1.5"/>
    <n v="0"/>
  </r>
  <r>
    <x v="22"/>
    <x v="2"/>
    <s v="Control Producción"/>
    <n v="1050632"/>
    <x v="22"/>
    <s v="Inspector de Tiempos"/>
    <d v="2010-01-06T00:00:00"/>
    <x v="2"/>
    <n v="1"/>
    <n v="1.5"/>
    <n v="0"/>
  </r>
  <r>
    <x v="22"/>
    <x v="2"/>
    <s v="Control Producción"/>
    <n v="1050632"/>
    <x v="22"/>
    <s v="Inspector de Tiempos"/>
    <d v="2010-01-07T00:00:00"/>
    <x v="2"/>
    <n v="1"/>
    <n v="1.5"/>
    <n v="0"/>
  </r>
  <r>
    <x v="22"/>
    <x v="2"/>
    <s v="Control Producción"/>
    <n v="1050632"/>
    <x v="22"/>
    <s v="Inspector de Tiempos"/>
    <d v="2010-01-08T00:00:00"/>
    <x v="2"/>
    <n v="1"/>
    <n v="1.5"/>
    <n v="0"/>
  </r>
  <r>
    <x v="20"/>
    <x v="2"/>
    <s v="Administración"/>
    <n v="1050632"/>
    <x v="20"/>
    <s v="Administrativo  proceso"/>
    <d v="2010-01-12T00:00:00"/>
    <x v="3"/>
    <n v="1"/>
    <n v="1.5"/>
    <n v="0"/>
  </r>
  <r>
    <x v="20"/>
    <x v="2"/>
    <s v="Administración"/>
    <n v="1050632"/>
    <x v="20"/>
    <s v="Administrativo  proceso"/>
    <d v="2010-01-15T00:00:00"/>
    <x v="3"/>
    <n v="1"/>
    <n v="1.5"/>
    <n v="0"/>
  </r>
  <r>
    <x v="22"/>
    <x v="2"/>
    <s v="Control Producción"/>
    <n v="1050632"/>
    <x v="22"/>
    <s v="Inspector de Tiempos"/>
    <d v="2010-01-11T00:00:00"/>
    <x v="3"/>
    <n v="1"/>
    <n v="1.5"/>
    <n v="0"/>
  </r>
  <r>
    <x v="22"/>
    <x v="2"/>
    <s v="Control Producción"/>
    <n v="1050632"/>
    <x v="22"/>
    <s v="Inspector de Tiempos"/>
    <d v="2010-01-12T00:00:00"/>
    <x v="3"/>
    <n v="1"/>
    <n v="1.5"/>
    <n v="0"/>
  </r>
  <r>
    <x v="22"/>
    <x v="2"/>
    <s v="Control Producción"/>
    <n v="1050632"/>
    <x v="22"/>
    <s v="Inspector de Tiempos"/>
    <d v="2010-01-13T00:00:00"/>
    <x v="3"/>
    <n v="1"/>
    <n v="1.5"/>
    <n v="0"/>
  </r>
  <r>
    <x v="22"/>
    <x v="2"/>
    <s v="Control Producción"/>
    <n v="1050632"/>
    <x v="22"/>
    <s v="Inspector de Tiempos"/>
    <d v="2010-01-14T00:00:00"/>
    <x v="3"/>
    <n v="1"/>
    <n v="1.5"/>
    <n v="0"/>
  </r>
  <r>
    <x v="22"/>
    <x v="2"/>
    <s v="Control Producción"/>
    <n v="1050632"/>
    <x v="22"/>
    <s v="Inspector de Tiempos"/>
    <d v="2010-01-15T00:00:00"/>
    <x v="3"/>
    <n v="1"/>
    <n v="1.5"/>
    <n v="0"/>
  </r>
  <r>
    <x v="13"/>
    <x v="2"/>
    <s v="Administración"/>
    <n v="1050502"/>
    <x v="13"/>
    <s v="Supervisor"/>
    <d v="2010-01-04T00:00:00"/>
    <x v="2"/>
    <n v="1"/>
    <n v="8.5"/>
    <n v="0"/>
  </r>
  <r>
    <x v="13"/>
    <x v="2"/>
    <s v="Administración"/>
    <n v="1050502"/>
    <x v="13"/>
    <s v="Supervisor"/>
    <d v="2010-01-05T00:00:00"/>
    <x v="2"/>
    <n v="1"/>
    <n v="1"/>
    <n v="0"/>
  </r>
  <r>
    <x v="13"/>
    <x v="2"/>
    <s v="Administración"/>
    <n v="1050502"/>
    <x v="13"/>
    <s v="Supervisor"/>
    <d v="2010-01-06T00:00:00"/>
    <x v="2"/>
    <n v="1"/>
    <n v="1"/>
    <n v="0"/>
  </r>
  <r>
    <x v="13"/>
    <x v="2"/>
    <s v="Administración"/>
    <n v="1050502"/>
    <x v="13"/>
    <s v="Supervisor"/>
    <d v="2010-01-07T00:00:00"/>
    <x v="2"/>
    <n v="1"/>
    <n v="1"/>
    <n v="0"/>
  </r>
  <r>
    <x v="13"/>
    <x v="2"/>
    <s v="Administración"/>
    <n v="1050502"/>
    <x v="13"/>
    <s v="Supervisor"/>
    <d v="2010-01-08T00:00:00"/>
    <x v="2"/>
    <n v="1"/>
    <n v="1"/>
    <n v="0"/>
  </r>
  <r>
    <x v="13"/>
    <x v="2"/>
    <s v="Administración"/>
    <n v="1050502"/>
    <x v="13"/>
    <s v="Supervisor"/>
    <d v="2010-01-11T00:00:00"/>
    <x v="3"/>
    <n v="1"/>
    <n v="7.5"/>
    <n v="0"/>
  </r>
  <r>
    <x v="13"/>
    <x v="2"/>
    <s v="Administración"/>
    <n v="1050502"/>
    <x v="13"/>
    <s v="Supervisor"/>
    <d v="2010-01-12T00:00:00"/>
    <x v="3"/>
    <n v="2"/>
    <n v="1"/>
    <n v="0"/>
  </r>
  <r>
    <x v="13"/>
    <x v="2"/>
    <s v="Administración"/>
    <n v="1050502"/>
    <x v="13"/>
    <s v="Supervisor"/>
    <d v="2010-01-13T00:00:00"/>
    <x v="3"/>
    <n v="1"/>
    <n v="1"/>
    <n v="0"/>
  </r>
  <r>
    <x v="13"/>
    <x v="2"/>
    <s v="Administración"/>
    <n v="1050502"/>
    <x v="13"/>
    <s v="Supervisor"/>
    <d v="2010-01-14T00:00:00"/>
    <x v="3"/>
    <n v="1"/>
    <n v="1"/>
    <n v="0"/>
  </r>
  <r>
    <x v="13"/>
    <x v="2"/>
    <s v="Administración"/>
    <n v="1050502"/>
    <x v="13"/>
    <s v="Supervisor"/>
    <d v="2010-01-15T00:00:00"/>
    <x v="3"/>
    <n v="1"/>
    <n v="1"/>
    <n v="0"/>
  </r>
  <r>
    <x v="13"/>
    <x v="2"/>
    <s v="Administración"/>
    <n v="1050502"/>
    <x v="13"/>
    <s v="Supervisor"/>
    <d v="2010-01-16T00:00:00"/>
    <x v="3"/>
    <n v="3.5"/>
    <n v="7.5"/>
    <n v="0"/>
  </r>
  <r>
    <x v="5"/>
    <x v="0"/>
    <s v="Sala de Filtros"/>
    <n v="1050574"/>
    <x v="5"/>
    <s v="Operador filtros"/>
    <d v="2010-01-11T00:00:00"/>
    <x v="3"/>
    <n v="0"/>
    <n v="7.5"/>
    <n v="0"/>
  </r>
  <r>
    <x v="7"/>
    <x v="0"/>
    <s v="Sala de Filtros"/>
    <n v="1050574"/>
    <x v="7"/>
    <s v="Inventarista filtros"/>
    <d v="2010-01-11T00:00:00"/>
    <x v="3"/>
    <n v="1"/>
    <n v="1.5"/>
    <n v="0"/>
  </r>
  <r>
    <x v="7"/>
    <x v="0"/>
    <s v="Sala de Filtros"/>
    <n v="1050574"/>
    <x v="7"/>
    <s v="Inventarista filtros"/>
    <d v="2010-01-13T00:00:00"/>
    <x v="3"/>
    <n v="1"/>
    <n v="1.5"/>
    <n v="0"/>
  </r>
  <r>
    <x v="23"/>
    <x v="0"/>
    <s v="Sala de Filtros"/>
    <n v="1050574"/>
    <x v="23"/>
    <s v="Operador filtros"/>
    <d v="2010-01-11T00:00:00"/>
    <x v="3"/>
    <n v="0"/>
    <n v="7.5"/>
    <n v="0"/>
  </r>
  <r>
    <x v="8"/>
    <x v="0"/>
    <s v="LINEA 5 Y BAG IN BOX"/>
    <n v="1050595"/>
    <x v="8"/>
    <s v="Operador producción B"/>
    <d v="2010-01-11T00:00:00"/>
    <x v="3"/>
    <n v="1"/>
    <n v="1.5"/>
    <n v="0"/>
  </r>
  <r>
    <x v="8"/>
    <x v="0"/>
    <s v="LINEA 5 Y BAG IN BOX"/>
    <n v="1050595"/>
    <x v="8"/>
    <s v="Operador producción B"/>
    <d v="2010-01-12T00:00:00"/>
    <x v="3"/>
    <n v="1"/>
    <n v="1.5"/>
    <n v="0"/>
  </r>
  <r>
    <x v="8"/>
    <x v="0"/>
    <s v="LINEA 5 Y BAG IN BOX"/>
    <n v="1050595"/>
    <x v="8"/>
    <s v="Operador producción B"/>
    <d v="2010-01-13T00:00:00"/>
    <x v="3"/>
    <n v="1"/>
    <n v="2"/>
    <n v="0"/>
  </r>
  <r>
    <x v="8"/>
    <x v="0"/>
    <s v="LINEA 5 Y BAG IN BOX"/>
    <n v="1050595"/>
    <x v="8"/>
    <s v="Operador producción B"/>
    <d v="2010-01-14T00:00:00"/>
    <x v="3"/>
    <n v="1"/>
    <n v="2.5"/>
    <n v="0"/>
  </r>
  <r>
    <x v="8"/>
    <x v="0"/>
    <s v="LINEA 5 Y BAG IN BOX"/>
    <n v="1050595"/>
    <x v="8"/>
    <s v="Operador producción B"/>
    <d v="2010-01-15T00:00:00"/>
    <x v="3"/>
    <n v="1"/>
    <n v="1.5"/>
    <n v="0"/>
  </r>
  <r>
    <x v="9"/>
    <x v="0"/>
    <s v="LINEA 5 Y BAG IN BOX"/>
    <n v="1050595"/>
    <x v="9"/>
    <s v="Operador producción B"/>
    <d v="2010-01-11T00:00:00"/>
    <x v="3"/>
    <n v="1"/>
    <n v="1.5"/>
    <n v="0"/>
  </r>
  <r>
    <x v="9"/>
    <x v="0"/>
    <s v="LINEA 5 Y BAG IN BOX"/>
    <n v="1050595"/>
    <x v="9"/>
    <s v="Operador producción B"/>
    <d v="2010-01-12T00:00:00"/>
    <x v="3"/>
    <n v="1"/>
    <n v="1.5"/>
    <n v="0"/>
  </r>
  <r>
    <x v="9"/>
    <x v="0"/>
    <s v="LINEA 5 Y BAG IN BOX"/>
    <n v="1050595"/>
    <x v="9"/>
    <s v="Operador producción B"/>
    <d v="2010-01-13T00:00:00"/>
    <x v="3"/>
    <n v="1"/>
    <n v="1.5"/>
    <n v="0"/>
  </r>
  <r>
    <x v="9"/>
    <x v="0"/>
    <s v="LINEA 5 Y BAG IN BOX"/>
    <n v="1050595"/>
    <x v="9"/>
    <s v="Operador producción B"/>
    <d v="2010-01-15T00:00:00"/>
    <x v="3"/>
    <n v="1"/>
    <n v="1.5"/>
    <n v="0"/>
  </r>
  <r>
    <x v="10"/>
    <x v="0"/>
    <s v="reprocesos"/>
    <n v="1050556"/>
    <x v="10"/>
    <s v="Operador producción B"/>
    <d v="2010-01-11T00:00:00"/>
    <x v="3"/>
    <n v="1"/>
    <n v="1.5"/>
    <n v="0"/>
  </r>
  <r>
    <x v="10"/>
    <x v="0"/>
    <s v="reprocesos"/>
    <n v="1050556"/>
    <x v="10"/>
    <s v="Operador producción B"/>
    <d v="2010-01-12T00:00:00"/>
    <x v="3"/>
    <n v="1"/>
    <n v="1.5"/>
    <n v="0"/>
  </r>
  <r>
    <x v="10"/>
    <x v="0"/>
    <s v="reprocesos"/>
    <n v="1050556"/>
    <x v="10"/>
    <s v="Operador producción B"/>
    <d v="2010-01-14T00:00:00"/>
    <x v="3"/>
    <n v="1"/>
    <n v="1.5"/>
    <n v="0"/>
  </r>
  <r>
    <x v="16"/>
    <x v="0"/>
    <s v="LINEA 2"/>
    <n v="1050554"/>
    <x v="16"/>
    <s v="Operador producción B"/>
    <d v="2010-01-11T00:00:00"/>
    <x v="3"/>
    <n v="1"/>
    <n v="1"/>
    <n v="0"/>
  </r>
  <r>
    <x v="16"/>
    <x v="0"/>
    <s v="LINEA 2"/>
    <n v="1050554"/>
    <x v="16"/>
    <s v="Operador producción B"/>
    <d v="2010-01-13T00:00:00"/>
    <x v="3"/>
    <n v="1"/>
    <n v="1"/>
    <n v="0"/>
  </r>
  <r>
    <x v="16"/>
    <x v="0"/>
    <s v="LINEA 2"/>
    <n v="1050554"/>
    <x v="16"/>
    <s v="Operador producción B"/>
    <d v="2010-01-14T00:00:00"/>
    <x v="3"/>
    <n v="1"/>
    <n v="1"/>
    <n v="0"/>
  </r>
  <r>
    <x v="16"/>
    <x v="0"/>
    <s v="LINEA 2"/>
    <n v="1050554"/>
    <x v="16"/>
    <s v="Operador producción B"/>
    <d v="2010-01-15T00:00:00"/>
    <x v="3"/>
    <n v="1"/>
    <n v="1"/>
    <n v="0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3"/>
    <s v=""/>
    <s v=""/>
    <x v="24"/>
    <s v=""/>
    <m/>
    <x v="4"/>
    <m/>
    <m/>
    <s v=""/>
  </r>
  <r>
    <x v="24"/>
    <x v="4"/>
    <m/>
    <m/>
    <x v="25"/>
    <m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Datos" updatedVersion="3" minRefreshableVersion="3" showMemberPropertyTips="0" useAutoFormatting="1" itemPrintTitles="1" createdVersion="3" indent="0" compact="0" compactData="0" gridDropZones="1" chartFormat="1">
  <location ref="I5:L10" firstHeaderRow="1" firstDataRow="2" firstDataCol="1" rowPageCount="1" colPageCount="1"/>
  <pivotFields count="11">
    <pivotField compact="0" outline="0" subtotalTop="0" showAll="0" includeNewItemsInFilter="1"/>
    <pivotField axis="axisRow" compact="0" outline="0" subtotalTop="0" showAll="0" includeNewItemsInFilter="1" defaultSubtotal="0">
      <items count="5">
        <item h="1" x="3"/>
        <item x="0"/>
        <item h="1" x="4"/>
        <item x="1"/>
        <item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multipleItemSelectionAllowed="1" showAll="0" includeNewItemsInFilter="1">
      <items count="7">
        <item x="1"/>
        <item x="2"/>
        <item x="5"/>
        <item x="0"/>
        <item x="4"/>
        <item x="3"/>
        <item t="default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howAll="0" defaultSubtota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Horas al 50%" fld="8" baseField="0" baseItem="0"/>
    <dataField name="Horas al 100%" fld="9" baseField="0" baseItem="0"/>
    <dataField name="Suma de Libre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Datos" updatedVersion="3" minRefreshableVersion="3" showMemberPropertyTips="0" useAutoFormatting="1" itemPrintTitles="1" createdVersion="3" indent="0" compact="0" compactData="0" gridDropZones="1">
  <location ref="B5:G34" firstHeaderRow="1" firstDataRow="2" firstDataCol="3" rowPageCount="1" colPageCount="1"/>
  <pivotFields count="11">
    <pivotField axis="axisRow" compact="0" outline="0" subtotalTop="0" showAll="0" includeNewItemsInFilter="1">
      <items count="26">
        <item x="18"/>
        <item x="14"/>
        <item x="20"/>
        <item x="6"/>
        <item x="21"/>
        <item x="15"/>
        <item x="7"/>
        <item x="10"/>
        <item x="22"/>
        <item x="16"/>
        <item x="5"/>
        <item x="9"/>
        <item x="1"/>
        <item x="11"/>
        <item x="2"/>
        <item x="4"/>
        <item x="12"/>
        <item x="0"/>
        <item x="19"/>
        <item x="8"/>
        <item x="17"/>
        <item x="13"/>
        <item x="3"/>
        <item x="24"/>
        <item x="23"/>
        <item t="default"/>
      </items>
    </pivotField>
    <pivotField axis="axisRow" compact="0" outline="0" subtotalTop="0" showAll="0" includeNewItemsInFilter="1">
      <items count="6">
        <item h="1" x="3"/>
        <item x="0"/>
        <item h="1" x="4"/>
        <item x="1"/>
        <item x="2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6">
        <item x="24"/>
        <item x="19"/>
        <item x="5"/>
        <item x="1"/>
        <item x="25"/>
        <item x="0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</items>
    </pivotField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showAll="0" includeNewItemsInFilter="1">
      <items count="7">
        <item x="1"/>
        <item x="2"/>
        <item x="5"/>
        <item x="0"/>
        <item x="4"/>
        <item x="3"/>
        <item t="default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howAll="0" defaultSubtotal="0"/>
  </pivotFields>
  <rowFields count="3">
    <field x="1"/>
    <field x="4"/>
    <field x="0"/>
  </rowFields>
  <rowItems count="28">
    <i>
      <x v="1"/>
      <x v="1"/>
      <x v="18"/>
    </i>
    <i r="1">
      <x v="2"/>
      <x v="10"/>
    </i>
    <i r="1">
      <x v="3"/>
      <x v="12"/>
    </i>
    <i r="1">
      <x v="5"/>
      <x v="17"/>
    </i>
    <i r="1">
      <x v="6"/>
      <x v="14"/>
    </i>
    <i r="1">
      <x v="8"/>
      <x v="15"/>
    </i>
    <i r="1">
      <x v="9"/>
      <x v="3"/>
    </i>
    <i r="1">
      <x v="10"/>
      <x v="6"/>
    </i>
    <i r="1">
      <x v="11"/>
      <x v="19"/>
    </i>
    <i r="1">
      <x v="12"/>
      <x v="11"/>
    </i>
    <i r="1">
      <x v="13"/>
      <x v="7"/>
    </i>
    <i r="1">
      <x v="17"/>
      <x v="1"/>
    </i>
    <i r="1">
      <x v="18"/>
      <x v="5"/>
    </i>
    <i r="1">
      <x v="19"/>
      <x v="9"/>
    </i>
    <i r="1">
      <x v="20"/>
      <x v="20"/>
    </i>
    <i r="1">
      <x v="21"/>
      <x/>
    </i>
    <i r="1">
      <x v="25"/>
      <x v="24"/>
    </i>
    <i t="default">
      <x v="1"/>
    </i>
    <i>
      <x v="3"/>
      <x v="7"/>
      <x v="22"/>
    </i>
    <i t="default">
      <x v="3"/>
    </i>
    <i>
      <x v="4"/>
      <x v="14"/>
      <x v="13"/>
    </i>
    <i r="1">
      <x v="15"/>
      <x v="16"/>
    </i>
    <i r="1">
      <x v="16"/>
      <x v="21"/>
    </i>
    <i r="1">
      <x v="22"/>
      <x v="2"/>
    </i>
    <i r="1">
      <x v="23"/>
      <x v="4"/>
    </i>
    <i r="1">
      <x v="24"/>
      <x v="8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Horas al 50%" fld="8" baseField="0" baseItem="0"/>
    <dataField name="Horas al 100%" fld="9" baseField="0" baseItem="0"/>
    <dataField name="Dias Libres" fld="10" baseField="0" baseItem="0"/>
  </dataFields>
  <formats count="5">
    <format dxfId="14">
      <pivotArea dataOnly="0" outline="0" fieldPosition="0">
        <references count="1">
          <reference field="1" count="0" defaultSubtotal="1"/>
        </references>
      </pivotArea>
    </format>
    <format dxfId="13">
      <pivotArea outline="0" collapsedLevelsAreSubtotals="1" fieldPosition="0"/>
    </format>
    <format dxfId="12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06"/>
  <sheetViews>
    <sheetView topLeftCell="A10" workbookViewId="0">
      <selection activeCell="C42" sqref="C42"/>
    </sheetView>
  </sheetViews>
  <sheetFormatPr baseColWidth="10" defaultRowHeight="15"/>
  <cols>
    <col min="1" max="1" width="12.7109375" bestFit="1" customWidth="1"/>
    <col min="2" max="2" width="13.28515625" bestFit="1" customWidth="1"/>
    <col min="3" max="3" width="21" bestFit="1" customWidth="1"/>
    <col min="4" max="4" width="8" bestFit="1" customWidth="1"/>
    <col min="5" max="5" width="45.85546875" bestFit="1" customWidth="1"/>
    <col min="6" max="6" width="36" bestFit="1" customWidth="1"/>
  </cols>
  <sheetData>
    <row r="3" spans="1:6">
      <c r="A3" t="s">
        <v>376</v>
      </c>
      <c r="B3" t="s">
        <v>377</v>
      </c>
      <c r="C3" t="s">
        <v>378</v>
      </c>
      <c r="D3" t="s">
        <v>379</v>
      </c>
      <c r="E3" t="s">
        <v>380</v>
      </c>
      <c r="F3" t="s">
        <v>381</v>
      </c>
    </row>
    <row r="4" spans="1:6">
      <c r="A4" s="1" t="s">
        <v>0</v>
      </c>
      <c r="B4" s="2" t="s">
        <v>1</v>
      </c>
      <c r="C4" s="2" t="s">
        <v>2</v>
      </c>
      <c r="D4" s="3">
        <v>1050552</v>
      </c>
      <c r="E4" s="4" t="s">
        <v>3</v>
      </c>
      <c r="F4" s="5" t="s">
        <v>4</v>
      </c>
    </row>
    <row r="5" spans="1:6">
      <c r="A5" s="9">
        <v>4776546</v>
      </c>
      <c r="B5" s="2" t="s">
        <v>1</v>
      </c>
      <c r="C5" s="2" t="s">
        <v>34</v>
      </c>
      <c r="D5" s="6">
        <v>1050616</v>
      </c>
      <c r="E5" s="16" t="s">
        <v>306</v>
      </c>
      <c r="F5" s="4" t="s">
        <v>11</v>
      </c>
    </row>
    <row r="6" spans="1:6">
      <c r="A6" s="9">
        <v>6933508</v>
      </c>
      <c r="B6" s="2" t="s">
        <v>1</v>
      </c>
      <c r="C6" s="11" t="s">
        <v>34</v>
      </c>
      <c r="D6" s="6">
        <v>1050616</v>
      </c>
      <c r="E6" s="15" t="s">
        <v>178</v>
      </c>
      <c r="F6" s="4" t="s">
        <v>11</v>
      </c>
    </row>
    <row r="7" spans="1:6">
      <c r="A7" s="9">
        <v>7023216</v>
      </c>
      <c r="B7" s="2" t="s">
        <v>1</v>
      </c>
      <c r="C7" s="2" t="s">
        <v>34</v>
      </c>
      <c r="D7" s="6">
        <v>1050615</v>
      </c>
      <c r="E7" s="4" t="s">
        <v>275</v>
      </c>
      <c r="F7" s="4" t="s">
        <v>11</v>
      </c>
    </row>
    <row r="8" spans="1:6">
      <c r="A8" s="9">
        <v>8272509</v>
      </c>
      <c r="B8" s="2" t="s">
        <v>1</v>
      </c>
      <c r="C8" s="2" t="s">
        <v>34</v>
      </c>
      <c r="D8" s="6">
        <v>1050615</v>
      </c>
      <c r="E8" s="4" t="s">
        <v>202</v>
      </c>
      <c r="F8" s="4" t="s">
        <v>13</v>
      </c>
    </row>
    <row r="9" spans="1:6">
      <c r="A9" s="9">
        <v>8332629</v>
      </c>
      <c r="B9" s="2" t="s">
        <v>1</v>
      </c>
      <c r="C9" s="2" t="s">
        <v>34</v>
      </c>
      <c r="D9" s="6">
        <v>1050616</v>
      </c>
      <c r="E9" s="4" t="s">
        <v>212</v>
      </c>
      <c r="F9" s="4" t="s">
        <v>11</v>
      </c>
    </row>
    <row r="10" spans="1:6">
      <c r="A10" s="10" t="s">
        <v>471</v>
      </c>
      <c r="B10" s="2" t="s">
        <v>1</v>
      </c>
      <c r="C10" s="2" t="s">
        <v>23</v>
      </c>
      <c r="D10" s="6">
        <v>1050595</v>
      </c>
      <c r="E10" s="7" t="s">
        <v>32</v>
      </c>
      <c r="F10" s="4" t="s">
        <v>13</v>
      </c>
    </row>
    <row r="11" spans="1:6">
      <c r="A11" s="9">
        <v>9471557</v>
      </c>
      <c r="B11" s="2" t="s">
        <v>1</v>
      </c>
      <c r="C11" s="2" t="s">
        <v>34</v>
      </c>
      <c r="D11" s="6">
        <v>1050616</v>
      </c>
      <c r="E11" s="15" t="s">
        <v>200</v>
      </c>
      <c r="F11" s="4" t="s">
        <v>11</v>
      </c>
    </row>
    <row r="12" spans="1:6">
      <c r="A12" s="1">
        <v>9878189</v>
      </c>
      <c r="B12" s="2" t="s">
        <v>1</v>
      </c>
      <c r="C12" s="11" t="s">
        <v>50</v>
      </c>
      <c r="D12" s="6">
        <v>1050556</v>
      </c>
      <c r="E12" s="15" t="s">
        <v>125</v>
      </c>
      <c r="F12" s="4" t="s">
        <v>13</v>
      </c>
    </row>
    <row r="13" spans="1:6">
      <c r="A13" s="14">
        <v>10307350</v>
      </c>
      <c r="B13" s="2" t="s">
        <v>1</v>
      </c>
      <c r="C13" s="11" t="s">
        <v>50</v>
      </c>
      <c r="D13" s="6">
        <v>1050555</v>
      </c>
      <c r="E13" s="8" t="s">
        <v>81</v>
      </c>
      <c r="F13" s="4" t="s">
        <v>4</v>
      </c>
    </row>
    <row r="14" spans="1:6">
      <c r="A14" s="9">
        <v>10670905</v>
      </c>
      <c r="B14" s="2" t="s">
        <v>1</v>
      </c>
      <c r="C14" s="2" t="s">
        <v>34</v>
      </c>
      <c r="D14" s="6">
        <v>1050616</v>
      </c>
      <c r="E14" s="4" t="s">
        <v>211</v>
      </c>
      <c r="F14" s="4" t="s">
        <v>11</v>
      </c>
    </row>
    <row r="15" spans="1:6">
      <c r="A15" s="9">
        <v>10846598</v>
      </c>
      <c r="B15" s="2" t="s">
        <v>1</v>
      </c>
      <c r="C15" s="2" t="s">
        <v>34</v>
      </c>
      <c r="D15" s="6">
        <v>1050616</v>
      </c>
      <c r="E15" s="4" t="s">
        <v>205</v>
      </c>
      <c r="F15" s="4" t="s">
        <v>11</v>
      </c>
    </row>
    <row r="16" spans="1:6">
      <c r="A16" s="9">
        <v>11054986</v>
      </c>
      <c r="B16" s="2" t="s">
        <v>1</v>
      </c>
      <c r="C16" s="2" t="s">
        <v>6</v>
      </c>
      <c r="D16" s="3">
        <v>1050554</v>
      </c>
      <c r="E16" s="4" t="s">
        <v>44</v>
      </c>
      <c r="F16" s="4" t="s">
        <v>13</v>
      </c>
    </row>
    <row r="17" spans="1:6">
      <c r="A17" s="9">
        <v>11165105</v>
      </c>
      <c r="B17" s="2" t="s">
        <v>1</v>
      </c>
      <c r="C17" s="2" t="s">
        <v>34</v>
      </c>
      <c r="D17" s="6">
        <v>1050616</v>
      </c>
      <c r="E17" s="4" t="s">
        <v>308</v>
      </c>
      <c r="F17" s="4" t="s">
        <v>11</v>
      </c>
    </row>
    <row r="18" spans="1:6">
      <c r="A18" s="9">
        <v>11268136</v>
      </c>
      <c r="B18" s="2" t="s">
        <v>1</v>
      </c>
      <c r="C18" s="2" t="s">
        <v>6</v>
      </c>
      <c r="D18" s="3">
        <v>1050554</v>
      </c>
      <c r="E18" s="4" t="s">
        <v>71</v>
      </c>
      <c r="F18" s="4" t="s">
        <v>13</v>
      </c>
    </row>
    <row r="19" spans="1:6">
      <c r="A19" s="9">
        <v>11394356</v>
      </c>
      <c r="B19" s="2" t="s">
        <v>1</v>
      </c>
      <c r="C19" s="2" t="s">
        <v>34</v>
      </c>
      <c r="D19" s="6">
        <v>1050616</v>
      </c>
      <c r="E19" s="4" t="s">
        <v>197</v>
      </c>
      <c r="F19" s="4" t="s">
        <v>11</v>
      </c>
    </row>
    <row r="20" spans="1:6">
      <c r="A20" s="9">
        <v>11444125</v>
      </c>
      <c r="B20" s="2" t="s">
        <v>1</v>
      </c>
      <c r="C20" s="11" t="s">
        <v>17</v>
      </c>
      <c r="D20" s="3">
        <v>1050574</v>
      </c>
      <c r="E20" s="4" t="s">
        <v>145</v>
      </c>
      <c r="F20" s="4" t="s">
        <v>19</v>
      </c>
    </row>
    <row r="21" spans="1:6">
      <c r="A21" s="9">
        <v>11840491</v>
      </c>
      <c r="B21" s="2" t="s">
        <v>1</v>
      </c>
      <c r="C21" s="2" t="s">
        <v>34</v>
      </c>
      <c r="D21" s="6">
        <v>1050616</v>
      </c>
      <c r="E21" s="16" t="s">
        <v>209</v>
      </c>
      <c r="F21" s="4" t="s">
        <v>11</v>
      </c>
    </row>
    <row r="22" spans="1:6">
      <c r="A22" s="9">
        <v>12504270</v>
      </c>
      <c r="B22" s="2" t="s">
        <v>1</v>
      </c>
      <c r="C22" s="2" t="s">
        <v>6</v>
      </c>
      <c r="D22" s="3">
        <v>1050554</v>
      </c>
      <c r="E22" s="4" t="s">
        <v>124</v>
      </c>
      <c r="F22" s="4" t="s">
        <v>13</v>
      </c>
    </row>
    <row r="23" spans="1:6">
      <c r="A23" s="1">
        <v>12959669</v>
      </c>
      <c r="B23" s="2" t="s">
        <v>1</v>
      </c>
      <c r="C23" s="2" t="s">
        <v>2</v>
      </c>
      <c r="D23" s="3">
        <v>1050552</v>
      </c>
      <c r="E23" s="4" t="s">
        <v>12</v>
      </c>
      <c r="F23" s="4" t="s">
        <v>13</v>
      </c>
    </row>
    <row r="24" spans="1:6">
      <c r="A24" s="9">
        <v>13284475</v>
      </c>
      <c r="B24" s="2" t="s">
        <v>1</v>
      </c>
      <c r="C24" s="2" t="s">
        <v>2</v>
      </c>
      <c r="D24" s="3">
        <v>1050551</v>
      </c>
      <c r="E24" s="4" t="s">
        <v>160</v>
      </c>
      <c r="F24" s="4" t="s">
        <v>4</v>
      </c>
    </row>
    <row r="25" spans="1:6">
      <c r="A25" s="9">
        <v>13552988</v>
      </c>
      <c r="B25" s="2" t="s">
        <v>1</v>
      </c>
      <c r="C25" s="2" t="s">
        <v>34</v>
      </c>
      <c r="D25" s="6">
        <v>1050615</v>
      </c>
      <c r="E25" s="16" t="s">
        <v>274</v>
      </c>
      <c r="F25" s="4" t="s">
        <v>13</v>
      </c>
    </row>
    <row r="26" spans="1:6">
      <c r="A26" s="9">
        <v>13553033</v>
      </c>
      <c r="B26" s="2" t="s">
        <v>1</v>
      </c>
      <c r="C26" s="2" t="s">
        <v>53</v>
      </c>
      <c r="D26" s="3">
        <v>1050610</v>
      </c>
      <c r="E26" s="4" t="s">
        <v>154</v>
      </c>
      <c r="F26" s="4" t="s">
        <v>8</v>
      </c>
    </row>
    <row r="27" spans="1:6">
      <c r="A27" s="9">
        <v>13638571</v>
      </c>
      <c r="B27" s="2" t="s">
        <v>1</v>
      </c>
      <c r="C27" s="2" t="s">
        <v>30</v>
      </c>
      <c r="D27" s="6">
        <v>1050529</v>
      </c>
      <c r="E27" s="4" t="s">
        <v>210</v>
      </c>
      <c r="F27" s="4" t="s">
        <v>4</v>
      </c>
    </row>
    <row r="28" spans="1:6">
      <c r="A28" s="9">
        <v>13688839</v>
      </c>
      <c r="B28" s="2" t="s">
        <v>1</v>
      </c>
      <c r="C28" s="2" t="s">
        <v>34</v>
      </c>
      <c r="D28" s="6">
        <v>1050616</v>
      </c>
      <c r="E28" s="4" t="s">
        <v>207</v>
      </c>
      <c r="F28" s="4" t="s">
        <v>4</v>
      </c>
    </row>
    <row r="29" spans="1:6">
      <c r="A29" s="9">
        <v>13836182</v>
      </c>
      <c r="B29" s="2" t="s">
        <v>1</v>
      </c>
      <c r="C29" s="2" t="s">
        <v>53</v>
      </c>
      <c r="D29" s="3">
        <v>1050609</v>
      </c>
      <c r="E29" s="16" t="s">
        <v>323</v>
      </c>
      <c r="F29" s="5" t="s">
        <v>4</v>
      </c>
    </row>
    <row r="30" spans="1:6">
      <c r="A30" s="22">
        <v>13897327</v>
      </c>
      <c r="B30" s="2" t="s">
        <v>1</v>
      </c>
      <c r="C30" s="2" t="s">
        <v>191</v>
      </c>
      <c r="D30" s="3">
        <v>1050632</v>
      </c>
      <c r="E30" s="15" t="s">
        <v>358</v>
      </c>
      <c r="F30" s="4" t="s">
        <v>193</v>
      </c>
    </row>
    <row r="31" spans="1:6">
      <c r="A31" s="9">
        <v>15102640</v>
      </c>
      <c r="B31" s="2" t="s">
        <v>1</v>
      </c>
      <c r="C31" s="17" t="s">
        <v>30</v>
      </c>
      <c r="D31" s="3">
        <v>1050553</v>
      </c>
      <c r="E31" s="4" t="s">
        <v>159</v>
      </c>
      <c r="F31" s="4" t="s">
        <v>4</v>
      </c>
    </row>
    <row r="32" spans="1:6">
      <c r="A32" s="9">
        <v>15270382</v>
      </c>
      <c r="B32" s="2" t="s">
        <v>214</v>
      </c>
      <c r="C32" s="2" t="s">
        <v>214</v>
      </c>
      <c r="D32" s="3">
        <v>1050527</v>
      </c>
      <c r="E32" s="15" t="s">
        <v>266</v>
      </c>
      <c r="F32" s="13" t="s">
        <v>221</v>
      </c>
    </row>
    <row r="33" spans="1:6">
      <c r="A33" s="10" t="s">
        <v>472</v>
      </c>
      <c r="B33" s="2" t="s">
        <v>147</v>
      </c>
      <c r="C33" s="2" t="s">
        <v>191</v>
      </c>
      <c r="D33" s="3">
        <v>1050632</v>
      </c>
      <c r="E33" s="4" t="s">
        <v>194</v>
      </c>
      <c r="F33" s="4" t="s">
        <v>193</v>
      </c>
    </row>
    <row r="34" spans="1:6">
      <c r="A34" s="9">
        <v>15439409</v>
      </c>
      <c r="B34" s="2" t="s">
        <v>1</v>
      </c>
      <c r="C34" s="2" t="s">
        <v>34</v>
      </c>
      <c r="D34" s="6">
        <v>1050616</v>
      </c>
      <c r="E34" s="4" t="s">
        <v>309</v>
      </c>
      <c r="F34" s="4" t="s">
        <v>4</v>
      </c>
    </row>
    <row r="35" spans="1:6">
      <c r="A35" s="1">
        <v>15441831</v>
      </c>
      <c r="B35" s="2" t="s">
        <v>1</v>
      </c>
      <c r="C35" s="17" t="s">
        <v>30</v>
      </c>
      <c r="D35" s="6">
        <v>1050615</v>
      </c>
      <c r="E35" s="4" t="s">
        <v>298</v>
      </c>
      <c r="F35" s="4" t="s">
        <v>4</v>
      </c>
    </row>
    <row r="36" spans="1:6">
      <c r="A36" s="9">
        <v>15514269</v>
      </c>
      <c r="B36" s="2" t="s">
        <v>214</v>
      </c>
      <c r="C36" s="2" t="s">
        <v>214</v>
      </c>
      <c r="D36" s="3">
        <v>1050527</v>
      </c>
      <c r="E36" s="15" t="s">
        <v>324</v>
      </c>
      <c r="F36" s="13" t="s">
        <v>325</v>
      </c>
    </row>
    <row r="37" spans="1:6">
      <c r="A37" s="9">
        <v>15700476</v>
      </c>
      <c r="B37" s="2" t="s">
        <v>147</v>
      </c>
      <c r="C37" s="2" t="s">
        <v>191</v>
      </c>
      <c r="D37" s="3">
        <v>1050632</v>
      </c>
      <c r="E37" s="15" t="s">
        <v>195</v>
      </c>
      <c r="F37" s="4" t="s">
        <v>193</v>
      </c>
    </row>
    <row r="38" spans="1:6">
      <c r="A38" s="9">
        <v>15899732</v>
      </c>
      <c r="B38" s="2" t="s">
        <v>1</v>
      </c>
      <c r="C38" s="2" t="s">
        <v>50</v>
      </c>
      <c r="D38" s="6">
        <v>1050555</v>
      </c>
      <c r="E38" s="15" t="s">
        <v>208</v>
      </c>
      <c r="F38" s="4" t="s">
        <v>11</v>
      </c>
    </row>
    <row r="39" spans="1:6">
      <c r="A39" s="9">
        <v>16169301</v>
      </c>
      <c r="B39" s="2" t="s">
        <v>1</v>
      </c>
      <c r="C39" s="2" t="s">
        <v>30</v>
      </c>
      <c r="D39" s="6">
        <v>1050529</v>
      </c>
      <c r="E39" s="16" t="s">
        <v>307</v>
      </c>
      <c r="F39" s="4" t="s">
        <v>4</v>
      </c>
    </row>
    <row r="40" spans="1:6">
      <c r="A40" s="9">
        <v>16170208</v>
      </c>
      <c r="B40" s="2" t="s">
        <v>1</v>
      </c>
      <c r="C40" s="2" t="s">
        <v>34</v>
      </c>
      <c r="D40" s="6">
        <v>1050615</v>
      </c>
      <c r="E40" s="15" t="s">
        <v>201</v>
      </c>
      <c r="F40" s="4" t="s">
        <v>11</v>
      </c>
    </row>
    <row r="41" spans="1:6">
      <c r="A41" s="14">
        <v>16266873</v>
      </c>
      <c r="B41" s="2" t="s">
        <v>1</v>
      </c>
      <c r="C41" s="11" t="s">
        <v>50</v>
      </c>
      <c r="D41" s="6">
        <v>1050555</v>
      </c>
      <c r="E41" s="8" t="s">
        <v>80</v>
      </c>
      <c r="F41" s="4" t="s">
        <v>13</v>
      </c>
    </row>
    <row r="42" spans="1:6">
      <c r="A42" s="10" t="s">
        <v>470</v>
      </c>
      <c r="B42" s="2" t="s">
        <v>1</v>
      </c>
      <c r="C42" s="2" t="s">
        <v>6</v>
      </c>
      <c r="D42" s="3">
        <v>1050554</v>
      </c>
      <c r="E42" s="4" t="s">
        <v>317</v>
      </c>
      <c r="F42" s="4" t="s">
        <v>13</v>
      </c>
    </row>
    <row r="43" spans="1:6">
      <c r="A43" s="9">
        <v>16408490</v>
      </c>
      <c r="B43" s="2" t="s">
        <v>1</v>
      </c>
      <c r="C43" s="2" t="s">
        <v>6</v>
      </c>
      <c r="D43" s="3">
        <v>1050554</v>
      </c>
      <c r="E43" s="4" t="s">
        <v>316</v>
      </c>
      <c r="F43" s="4" t="s">
        <v>4</v>
      </c>
    </row>
    <row r="44" spans="1:6">
      <c r="A44" s="9">
        <v>16556645</v>
      </c>
      <c r="B44" s="2" t="s">
        <v>1</v>
      </c>
      <c r="C44" s="2" t="s">
        <v>34</v>
      </c>
      <c r="D44" s="6">
        <v>1050615</v>
      </c>
      <c r="E44" s="4" t="s">
        <v>273</v>
      </c>
      <c r="F44" s="4" t="s">
        <v>11</v>
      </c>
    </row>
    <row r="45" spans="1:6">
      <c r="A45" s="9">
        <v>16876439</v>
      </c>
      <c r="B45" s="2" t="s">
        <v>1</v>
      </c>
      <c r="C45" s="2" t="s">
        <v>34</v>
      </c>
      <c r="D45" s="6">
        <v>1050616</v>
      </c>
      <c r="E45" s="15" t="s">
        <v>206</v>
      </c>
      <c r="F45" s="4" t="s">
        <v>11</v>
      </c>
    </row>
    <row r="46" spans="1:6">
      <c r="A46" s="9">
        <v>21318186</v>
      </c>
      <c r="B46" s="2" t="s">
        <v>1</v>
      </c>
      <c r="C46" s="2" t="s">
        <v>34</v>
      </c>
      <c r="D46" s="6">
        <v>1050615</v>
      </c>
      <c r="E46" s="4" t="s">
        <v>299</v>
      </c>
      <c r="F46" s="4" t="s">
        <v>4</v>
      </c>
    </row>
    <row r="47" spans="1:6">
      <c r="A47" s="1">
        <v>122691489</v>
      </c>
      <c r="B47" s="2" t="s">
        <v>214</v>
      </c>
      <c r="C47" s="2" t="s">
        <v>214</v>
      </c>
      <c r="D47" s="3">
        <v>1050527</v>
      </c>
      <c r="E47" s="15" t="s">
        <v>217</v>
      </c>
      <c r="F47" s="4" t="s">
        <v>218</v>
      </c>
    </row>
    <row r="48" spans="1:6">
      <c r="A48" s="9" t="s">
        <v>321</v>
      </c>
      <c r="B48" s="2" t="s">
        <v>1</v>
      </c>
      <c r="C48" s="2" t="s">
        <v>53</v>
      </c>
      <c r="D48" s="3">
        <v>1050616</v>
      </c>
      <c r="E48" s="15" t="s">
        <v>322</v>
      </c>
      <c r="F48" s="5" t="s">
        <v>4</v>
      </c>
    </row>
    <row r="49" spans="1:6">
      <c r="A49" s="1" t="s">
        <v>290</v>
      </c>
      <c r="B49" s="2" t="s">
        <v>1</v>
      </c>
      <c r="C49" s="11" t="s">
        <v>30</v>
      </c>
      <c r="D49" s="3">
        <v>1050609</v>
      </c>
      <c r="E49" s="15" t="s">
        <v>291</v>
      </c>
      <c r="F49" s="4" t="s">
        <v>4</v>
      </c>
    </row>
    <row r="50" spans="1:6">
      <c r="A50" s="1" t="s">
        <v>152</v>
      </c>
      <c r="B50" s="2" t="s">
        <v>1</v>
      </c>
      <c r="C50" s="2" t="s">
        <v>53</v>
      </c>
      <c r="D50" s="3">
        <v>1050610</v>
      </c>
      <c r="E50" s="4" t="s">
        <v>153</v>
      </c>
      <c r="F50" s="4" t="s">
        <v>4</v>
      </c>
    </row>
    <row r="51" spans="1:6" ht="15.75">
      <c r="A51" s="18" t="s">
        <v>269</v>
      </c>
      <c r="B51" s="2" t="s">
        <v>214</v>
      </c>
      <c r="C51" s="2" t="s">
        <v>214</v>
      </c>
      <c r="D51" s="3">
        <v>1050527</v>
      </c>
      <c r="E51" s="4" t="s">
        <v>270</v>
      </c>
      <c r="F51" s="13"/>
    </row>
    <row r="52" spans="1:6">
      <c r="A52" s="1" t="s">
        <v>242</v>
      </c>
      <c r="B52" s="2" t="s">
        <v>214</v>
      </c>
      <c r="C52" s="2" t="s">
        <v>214</v>
      </c>
      <c r="D52" s="3">
        <v>1050527</v>
      </c>
      <c r="E52" s="4" t="s">
        <v>243</v>
      </c>
      <c r="F52" s="13" t="s">
        <v>224</v>
      </c>
    </row>
    <row r="53" spans="1:6">
      <c r="A53" s="1" t="s">
        <v>143</v>
      </c>
      <c r="B53" s="2" t="s">
        <v>1</v>
      </c>
      <c r="C53" s="11" t="s">
        <v>17</v>
      </c>
      <c r="D53" s="3">
        <v>1050574</v>
      </c>
      <c r="E53" s="4" t="s">
        <v>144</v>
      </c>
      <c r="F53" s="4" t="s">
        <v>19</v>
      </c>
    </row>
    <row r="54" spans="1:6">
      <c r="A54" s="1" t="s">
        <v>249</v>
      </c>
      <c r="B54" s="2" t="s">
        <v>214</v>
      </c>
      <c r="C54" s="2" t="s">
        <v>214</v>
      </c>
      <c r="D54" s="3">
        <v>1050527</v>
      </c>
      <c r="E54" s="4" t="s">
        <v>250</v>
      </c>
      <c r="F54" s="13" t="s">
        <v>246</v>
      </c>
    </row>
    <row r="55" spans="1:6">
      <c r="A55" s="1" t="s">
        <v>225</v>
      </c>
      <c r="B55" s="2" t="s">
        <v>214</v>
      </c>
      <c r="C55" s="2" t="s">
        <v>214</v>
      </c>
      <c r="D55" s="3">
        <v>1050527</v>
      </c>
      <c r="E55" s="4" t="s">
        <v>226</v>
      </c>
      <c r="F55" s="13" t="s">
        <v>224</v>
      </c>
    </row>
    <row r="56" spans="1:6">
      <c r="A56" s="1" t="s">
        <v>141</v>
      </c>
      <c r="B56" s="2" t="s">
        <v>1</v>
      </c>
      <c r="C56" s="11" t="s">
        <v>17</v>
      </c>
      <c r="D56" s="3">
        <v>1050574</v>
      </c>
      <c r="E56" s="4" t="s">
        <v>142</v>
      </c>
      <c r="F56" s="4" t="s">
        <v>19</v>
      </c>
    </row>
    <row r="57" spans="1:6">
      <c r="A57" s="33" t="s">
        <v>460</v>
      </c>
      <c r="B57" s="2" t="s">
        <v>1</v>
      </c>
      <c r="C57" s="2" t="s">
        <v>30</v>
      </c>
      <c r="D57" s="3">
        <v>1050529</v>
      </c>
      <c r="E57" s="13" t="s">
        <v>368</v>
      </c>
      <c r="F57" s="4" t="s">
        <v>4</v>
      </c>
    </row>
    <row r="58" spans="1:6">
      <c r="A58" s="9" t="s">
        <v>292</v>
      </c>
      <c r="B58" s="2" t="s">
        <v>1</v>
      </c>
      <c r="C58" s="11" t="s">
        <v>50</v>
      </c>
      <c r="D58" s="3">
        <v>1050555</v>
      </c>
      <c r="E58" s="4" t="s">
        <v>293</v>
      </c>
      <c r="F58" s="4" t="s">
        <v>8</v>
      </c>
    </row>
    <row r="59" spans="1:6">
      <c r="A59" s="1" t="s">
        <v>25</v>
      </c>
      <c r="B59" s="2" t="s">
        <v>1</v>
      </c>
      <c r="C59" s="2" t="s">
        <v>2</v>
      </c>
      <c r="D59" s="3">
        <v>1050552</v>
      </c>
      <c r="E59" s="4" t="s">
        <v>26</v>
      </c>
      <c r="F59" s="4" t="s">
        <v>13</v>
      </c>
    </row>
    <row r="60" spans="1:6">
      <c r="A60" s="1" t="s">
        <v>47</v>
      </c>
      <c r="B60" s="2" t="s">
        <v>1</v>
      </c>
      <c r="C60" s="2" t="s">
        <v>2</v>
      </c>
      <c r="D60" s="3">
        <v>1050551</v>
      </c>
      <c r="E60" s="7" t="s">
        <v>48</v>
      </c>
      <c r="F60" s="4" t="s">
        <v>8</v>
      </c>
    </row>
    <row r="61" spans="1:6">
      <c r="A61" s="1" t="s">
        <v>186</v>
      </c>
      <c r="B61" s="2" t="s">
        <v>1</v>
      </c>
      <c r="C61" s="2" t="s">
        <v>17</v>
      </c>
      <c r="D61" s="3">
        <v>1050574</v>
      </c>
      <c r="E61" s="4" t="s">
        <v>187</v>
      </c>
      <c r="F61" s="4" t="s">
        <v>19</v>
      </c>
    </row>
    <row r="62" spans="1:6">
      <c r="A62" s="1" t="s">
        <v>102</v>
      </c>
      <c r="B62" s="2" t="s">
        <v>1</v>
      </c>
      <c r="C62" s="11" t="s">
        <v>23</v>
      </c>
      <c r="D62" s="6">
        <v>1050595</v>
      </c>
      <c r="E62" s="4" t="s">
        <v>103</v>
      </c>
      <c r="F62" s="4" t="s">
        <v>13</v>
      </c>
    </row>
    <row r="63" spans="1:6">
      <c r="A63" s="1" t="s">
        <v>350</v>
      </c>
      <c r="B63" s="2" t="s">
        <v>1</v>
      </c>
      <c r="C63" s="2" t="s">
        <v>191</v>
      </c>
      <c r="D63" s="3">
        <v>1050632</v>
      </c>
      <c r="E63" s="15" t="s">
        <v>351</v>
      </c>
      <c r="F63" s="4" t="s">
        <v>193</v>
      </c>
    </row>
    <row r="64" spans="1:6">
      <c r="A64" s="1" t="s">
        <v>116</v>
      </c>
      <c r="B64" s="2" t="s">
        <v>1</v>
      </c>
      <c r="C64" s="2" t="s">
        <v>34</v>
      </c>
      <c r="D64" s="6">
        <v>1050616</v>
      </c>
      <c r="E64" s="4" t="s">
        <v>117</v>
      </c>
      <c r="F64" s="4" t="s">
        <v>13</v>
      </c>
    </row>
    <row r="65" spans="1:6">
      <c r="A65" s="1" t="s">
        <v>238</v>
      </c>
      <c r="B65" s="2" t="s">
        <v>214</v>
      </c>
      <c r="C65" s="2" t="s">
        <v>214</v>
      </c>
      <c r="D65" s="3">
        <v>1050527</v>
      </c>
      <c r="E65" s="4" t="s">
        <v>239</v>
      </c>
      <c r="F65" s="13" t="s">
        <v>224</v>
      </c>
    </row>
    <row r="66" spans="1:6" ht="15.75">
      <c r="A66" s="18" t="s">
        <v>271</v>
      </c>
      <c r="B66" s="2" t="s">
        <v>214</v>
      </c>
      <c r="C66" s="2" t="s">
        <v>214</v>
      </c>
      <c r="D66" s="3">
        <v>1050527</v>
      </c>
      <c r="E66" s="15" t="s">
        <v>272</v>
      </c>
      <c r="F66" s="13" t="s">
        <v>237</v>
      </c>
    </row>
    <row r="67" spans="1:6">
      <c r="A67" s="9" t="s">
        <v>281</v>
      </c>
      <c r="B67" s="2" t="s">
        <v>1</v>
      </c>
      <c r="C67" s="2" t="s">
        <v>53</v>
      </c>
      <c r="D67" s="3">
        <v>1050610</v>
      </c>
      <c r="E67" s="4" t="s">
        <v>282</v>
      </c>
      <c r="F67" s="4" t="s">
        <v>13</v>
      </c>
    </row>
    <row r="68" spans="1:6">
      <c r="A68" s="33" t="s">
        <v>465</v>
      </c>
      <c r="B68" s="2" t="s">
        <v>1</v>
      </c>
      <c r="C68" s="2" t="s">
        <v>30</v>
      </c>
      <c r="D68" s="3">
        <v>1050529</v>
      </c>
      <c r="E68" s="13" t="s">
        <v>373</v>
      </c>
      <c r="F68" s="4" t="s">
        <v>4</v>
      </c>
    </row>
    <row r="69" spans="1:6">
      <c r="A69" s="1" t="s">
        <v>258</v>
      </c>
      <c r="B69" s="2" t="s">
        <v>214</v>
      </c>
      <c r="C69" s="2" t="s">
        <v>214</v>
      </c>
      <c r="D69" s="3">
        <v>1050566</v>
      </c>
      <c r="E69" s="4" t="s">
        <v>259</v>
      </c>
      <c r="F69" s="4" t="s">
        <v>255</v>
      </c>
    </row>
    <row r="70" spans="1:6">
      <c r="A70" s="1" t="s">
        <v>78</v>
      </c>
      <c r="B70" s="2" t="s">
        <v>1</v>
      </c>
      <c r="C70" s="11" t="s">
        <v>34</v>
      </c>
      <c r="D70" s="6">
        <v>1050616</v>
      </c>
      <c r="E70" s="4" t="s">
        <v>79</v>
      </c>
      <c r="F70" s="4" t="s">
        <v>8</v>
      </c>
    </row>
    <row r="71" spans="1:6">
      <c r="A71" s="9" t="s">
        <v>45</v>
      </c>
      <c r="B71" s="2" t="s">
        <v>1</v>
      </c>
      <c r="C71" s="2" t="s">
        <v>6</v>
      </c>
      <c r="D71" s="3">
        <v>1050554</v>
      </c>
      <c r="E71" s="4" t="s">
        <v>46</v>
      </c>
      <c r="F71" s="4" t="s">
        <v>13</v>
      </c>
    </row>
    <row r="72" spans="1:6">
      <c r="A72" s="1" t="s">
        <v>213</v>
      </c>
      <c r="B72" s="2" t="s">
        <v>214</v>
      </c>
      <c r="C72" s="2" t="s">
        <v>214</v>
      </c>
      <c r="D72" s="3">
        <v>1050527</v>
      </c>
      <c r="E72" s="15" t="s">
        <v>215</v>
      </c>
      <c r="F72" s="13" t="s">
        <v>216</v>
      </c>
    </row>
    <row r="73" spans="1:6">
      <c r="A73" s="1" t="s">
        <v>203</v>
      </c>
      <c r="B73" s="2" t="s">
        <v>1</v>
      </c>
      <c r="C73" s="2" t="s">
        <v>34</v>
      </c>
      <c r="D73" s="6">
        <v>1050616</v>
      </c>
      <c r="E73" s="15" t="s">
        <v>204</v>
      </c>
      <c r="F73" s="4" t="s">
        <v>11</v>
      </c>
    </row>
    <row r="74" spans="1:6">
      <c r="A74" s="33" t="s">
        <v>466</v>
      </c>
      <c r="B74" s="2" t="s">
        <v>1</v>
      </c>
      <c r="C74" s="2" t="s">
        <v>30</v>
      </c>
      <c r="D74" s="3">
        <v>1050529</v>
      </c>
      <c r="E74" s="13" t="s">
        <v>374</v>
      </c>
      <c r="F74" s="4" t="s">
        <v>4</v>
      </c>
    </row>
    <row r="75" spans="1:6">
      <c r="A75" s="1" t="s">
        <v>74</v>
      </c>
      <c r="B75" s="2" t="s">
        <v>1</v>
      </c>
      <c r="C75" s="11" t="s">
        <v>50</v>
      </c>
      <c r="D75" s="6">
        <v>1050556</v>
      </c>
      <c r="E75" s="4" t="s">
        <v>75</v>
      </c>
      <c r="F75" s="4" t="s">
        <v>8</v>
      </c>
    </row>
    <row r="76" spans="1:6">
      <c r="A76" s="1" t="s">
        <v>90</v>
      </c>
      <c r="B76" s="2" t="s">
        <v>1</v>
      </c>
      <c r="C76" s="11" t="s">
        <v>23</v>
      </c>
      <c r="D76" s="6">
        <v>1050595</v>
      </c>
      <c r="E76" s="7" t="s">
        <v>91</v>
      </c>
      <c r="F76" s="4" t="s">
        <v>13</v>
      </c>
    </row>
    <row r="77" spans="1:6">
      <c r="A77" s="12" t="s">
        <v>285</v>
      </c>
      <c r="B77" s="2" t="s">
        <v>1</v>
      </c>
      <c r="C77" s="2" t="s">
        <v>53</v>
      </c>
      <c r="D77" s="3">
        <v>1050609</v>
      </c>
      <c r="E77" s="4" t="s">
        <v>286</v>
      </c>
      <c r="F77" s="5" t="s">
        <v>4</v>
      </c>
    </row>
    <row r="78" spans="1:6">
      <c r="A78" s="1" t="s">
        <v>333</v>
      </c>
      <c r="B78" s="2" t="s">
        <v>1</v>
      </c>
      <c r="C78" s="11" t="s">
        <v>50</v>
      </c>
      <c r="D78" s="3">
        <v>1050556</v>
      </c>
      <c r="E78" s="4" t="s">
        <v>334</v>
      </c>
      <c r="F78" s="4" t="s">
        <v>13</v>
      </c>
    </row>
    <row r="79" spans="1:6">
      <c r="A79" s="1" t="s">
        <v>283</v>
      </c>
      <c r="B79" s="2" t="s">
        <v>1</v>
      </c>
      <c r="C79" s="2" t="s">
        <v>53</v>
      </c>
      <c r="D79" s="3">
        <v>1050610</v>
      </c>
      <c r="E79" s="4" t="s">
        <v>284</v>
      </c>
      <c r="F79" s="4" t="s">
        <v>8</v>
      </c>
    </row>
    <row r="80" spans="1:6">
      <c r="A80" s="1" t="s">
        <v>114</v>
      </c>
      <c r="B80" s="2" t="s">
        <v>1</v>
      </c>
      <c r="C80" s="2" t="s">
        <v>23</v>
      </c>
      <c r="D80" s="6">
        <v>1050595</v>
      </c>
      <c r="E80" s="4" t="s">
        <v>115</v>
      </c>
      <c r="F80" s="4" t="s">
        <v>13</v>
      </c>
    </row>
    <row r="81" spans="1:6">
      <c r="A81" s="22" t="s">
        <v>343</v>
      </c>
      <c r="B81" s="2" t="s">
        <v>1</v>
      </c>
      <c r="C81" s="2" t="s">
        <v>34</v>
      </c>
      <c r="D81" s="3">
        <v>1050609</v>
      </c>
      <c r="E81" s="16" t="s">
        <v>344</v>
      </c>
      <c r="F81" s="4" t="s">
        <v>11</v>
      </c>
    </row>
    <row r="82" spans="1:6">
      <c r="A82" s="1" t="s">
        <v>174</v>
      </c>
      <c r="B82" s="2" t="s">
        <v>1</v>
      </c>
      <c r="C82" s="2" t="s">
        <v>34</v>
      </c>
      <c r="D82" s="6">
        <v>1050616</v>
      </c>
      <c r="E82" s="7" t="s">
        <v>175</v>
      </c>
      <c r="F82" s="4" t="s">
        <v>13</v>
      </c>
    </row>
    <row r="83" spans="1:6">
      <c r="A83" s="1" t="s">
        <v>279</v>
      </c>
      <c r="B83" s="2" t="s">
        <v>1</v>
      </c>
      <c r="C83" s="2" t="s">
        <v>50</v>
      </c>
      <c r="D83" s="6">
        <v>1050556</v>
      </c>
      <c r="E83" s="4" t="s">
        <v>280</v>
      </c>
      <c r="F83" s="4" t="s">
        <v>13</v>
      </c>
    </row>
    <row r="84" spans="1:6">
      <c r="A84" s="1" t="s">
        <v>22</v>
      </c>
      <c r="B84" s="2" t="s">
        <v>1</v>
      </c>
      <c r="C84" s="2" t="s">
        <v>23</v>
      </c>
      <c r="D84" s="6">
        <v>1050595</v>
      </c>
      <c r="E84" s="4" t="s">
        <v>24</v>
      </c>
      <c r="F84" s="4" t="s">
        <v>13</v>
      </c>
    </row>
    <row r="85" spans="1:6">
      <c r="A85" s="22" t="s">
        <v>345</v>
      </c>
      <c r="B85" s="2" t="s">
        <v>1</v>
      </c>
      <c r="C85" s="2" t="s">
        <v>53</v>
      </c>
      <c r="D85" s="23">
        <v>1050610</v>
      </c>
      <c r="E85" s="4" t="s">
        <v>346</v>
      </c>
      <c r="F85" s="4" t="s">
        <v>11</v>
      </c>
    </row>
    <row r="86" spans="1:6">
      <c r="A86" s="1" t="s">
        <v>139</v>
      </c>
      <c r="B86" s="2" t="s">
        <v>1</v>
      </c>
      <c r="C86" s="11" t="s">
        <v>17</v>
      </c>
      <c r="D86" s="3">
        <v>1050574</v>
      </c>
      <c r="E86" s="4" t="s">
        <v>140</v>
      </c>
      <c r="F86" s="4" t="s">
        <v>19</v>
      </c>
    </row>
    <row r="87" spans="1:6">
      <c r="A87" s="22" t="s">
        <v>339</v>
      </c>
      <c r="B87" s="2" t="s">
        <v>1</v>
      </c>
      <c r="C87" s="2" t="s">
        <v>50</v>
      </c>
      <c r="D87" s="3">
        <v>1050553</v>
      </c>
      <c r="E87" s="15" t="s">
        <v>340</v>
      </c>
      <c r="F87" s="4" t="s">
        <v>11</v>
      </c>
    </row>
    <row r="88" spans="1:6">
      <c r="A88" s="12" t="s">
        <v>52</v>
      </c>
      <c r="B88" s="2" t="s">
        <v>1</v>
      </c>
      <c r="C88" s="2" t="s">
        <v>53</v>
      </c>
      <c r="D88" s="3">
        <v>1050609</v>
      </c>
      <c r="E88" s="4" t="s">
        <v>54</v>
      </c>
      <c r="F88" s="4" t="s">
        <v>8</v>
      </c>
    </row>
    <row r="89" spans="1:6">
      <c r="A89" s="9" t="s">
        <v>300</v>
      </c>
      <c r="B89" s="2" t="s">
        <v>1</v>
      </c>
      <c r="C89" s="2" t="s">
        <v>50</v>
      </c>
      <c r="D89" s="6">
        <v>1050615</v>
      </c>
      <c r="E89" s="4" t="s">
        <v>301</v>
      </c>
      <c r="F89" s="4" t="s">
        <v>4</v>
      </c>
    </row>
    <row r="90" spans="1:6">
      <c r="A90" s="12" t="s">
        <v>310</v>
      </c>
      <c r="B90" s="2" t="s">
        <v>1</v>
      </c>
      <c r="C90" s="2" t="s">
        <v>53</v>
      </c>
      <c r="D90" s="3">
        <v>1050610</v>
      </c>
      <c r="E90" s="4" t="s">
        <v>311</v>
      </c>
      <c r="F90" s="4" t="s">
        <v>13</v>
      </c>
    </row>
    <row r="91" spans="1:6">
      <c r="A91" s="1" t="s">
        <v>157</v>
      </c>
      <c r="B91" s="2" t="s">
        <v>1</v>
      </c>
      <c r="C91" s="2" t="s">
        <v>53</v>
      </c>
      <c r="D91" s="3">
        <v>1050609</v>
      </c>
      <c r="E91" s="8" t="s">
        <v>158</v>
      </c>
      <c r="F91" s="4" t="s">
        <v>13</v>
      </c>
    </row>
    <row r="92" spans="1:6">
      <c r="A92" s="1" t="s">
        <v>188</v>
      </c>
      <c r="B92" s="2" t="s">
        <v>1</v>
      </c>
      <c r="C92" s="2" t="s">
        <v>34</v>
      </c>
      <c r="D92" s="3">
        <v>1050615</v>
      </c>
      <c r="E92" s="4" t="s">
        <v>189</v>
      </c>
      <c r="F92" s="4" t="s">
        <v>8</v>
      </c>
    </row>
    <row r="93" spans="1:6">
      <c r="A93" s="1" t="s">
        <v>161</v>
      </c>
      <c r="B93" s="2" t="s">
        <v>147</v>
      </c>
      <c r="C93" s="2" t="s">
        <v>147</v>
      </c>
      <c r="D93" s="3">
        <v>1050632</v>
      </c>
      <c r="E93" s="4" t="s">
        <v>162</v>
      </c>
      <c r="F93" s="4" t="s">
        <v>163</v>
      </c>
    </row>
    <row r="94" spans="1:6">
      <c r="A94" s="33" t="s">
        <v>467</v>
      </c>
      <c r="B94" s="2" t="s">
        <v>1</v>
      </c>
      <c r="C94" s="2" t="s">
        <v>30</v>
      </c>
      <c r="D94" s="3">
        <v>1050529</v>
      </c>
      <c r="E94" s="13" t="s">
        <v>375</v>
      </c>
      <c r="F94" s="4" t="s">
        <v>4</v>
      </c>
    </row>
    <row r="95" spans="1:6">
      <c r="A95" s="9" t="s">
        <v>126</v>
      </c>
      <c r="B95" s="2" t="s">
        <v>1</v>
      </c>
      <c r="C95" s="11" t="s">
        <v>50</v>
      </c>
      <c r="D95" s="6">
        <v>1050556</v>
      </c>
      <c r="E95" s="16" t="s">
        <v>127</v>
      </c>
      <c r="F95" s="4" t="s">
        <v>13</v>
      </c>
    </row>
    <row r="96" spans="1:6">
      <c r="A96" s="1" t="s">
        <v>227</v>
      </c>
      <c r="B96" s="2" t="s">
        <v>214</v>
      </c>
      <c r="C96" s="2" t="s">
        <v>214</v>
      </c>
      <c r="D96" s="3">
        <v>1050527</v>
      </c>
      <c r="E96" s="4" t="s">
        <v>228</v>
      </c>
      <c r="F96" s="13" t="s">
        <v>221</v>
      </c>
    </row>
    <row r="97" spans="1:6">
      <c r="A97" s="12" t="s">
        <v>312</v>
      </c>
      <c r="B97" s="2" t="s">
        <v>1</v>
      </c>
      <c r="C97" s="2" t="s">
        <v>53</v>
      </c>
      <c r="D97" s="3">
        <v>1050610</v>
      </c>
      <c r="E97" s="8" t="s">
        <v>313</v>
      </c>
      <c r="F97" s="4" t="s">
        <v>8</v>
      </c>
    </row>
    <row r="98" spans="1:6">
      <c r="A98" s="1" t="s">
        <v>59</v>
      </c>
      <c r="B98" s="2" t="s">
        <v>1</v>
      </c>
      <c r="C98" s="2" t="s">
        <v>6</v>
      </c>
      <c r="D98" s="3">
        <v>1050554</v>
      </c>
      <c r="E98" s="7" t="s">
        <v>60</v>
      </c>
      <c r="F98" s="4" t="s">
        <v>8</v>
      </c>
    </row>
    <row r="99" spans="1:6">
      <c r="A99" s="12" t="s">
        <v>164</v>
      </c>
      <c r="B99" s="2" t="s">
        <v>147</v>
      </c>
      <c r="C99" s="2" t="s">
        <v>147</v>
      </c>
      <c r="D99" s="3">
        <v>1050502</v>
      </c>
      <c r="E99" s="4" t="s">
        <v>165</v>
      </c>
      <c r="F99" s="4" t="s">
        <v>166</v>
      </c>
    </row>
    <row r="100" spans="1:6">
      <c r="A100" s="1" t="s">
        <v>76</v>
      </c>
      <c r="B100" s="2" t="s">
        <v>1</v>
      </c>
      <c r="C100" s="11" t="s">
        <v>50</v>
      </c>
      <c r="D100" s="6">
        <v>1050556</v>
      </c>
      <c r="E100" s="4" t="s">
        <v>77</v>
      </c>
      <c r="F100" s="4" t="s">
        <v>13</v>
      </c>
    </row>
    <row r="101" spans="1:6">
      <c r="A101" s="33" t="s">
        <v>462</v>
      </c>
      <c r="B101" s="2" t="s">
        <v>1</v>
      </c>
      <c r="C101" s="2" t="s">
        <v>30</v>
      </c>
      <c r="D101" s="3">
        <v>1050529</v>
      </c>
      <c r="E101" s="13" t="s">
        <v>370</v>
      </c>
      <c r="F101" s="4" t="s">
        <v>4</v>
      </c>
    </row>
    <row r="102" spans="1:6">
      <c r="A102" s="1" t="s">
        <v>451</v>
      </c>
      <c r="B102" s="2" t="s">
        <v>1</v>
      </c>
      <c r="C102" s="2" t="s">
        <v>17</v>
      </c>
      <c r="D102" s="3">
        <v>1050574</v>
      </c>
      <c r="E102" s="8" t="s">
        <v>41</v>
      </c>
      <c r="F102" s="4" t="s">
        <v>19</v>
      </c>
    </row>
    <row r="103" spans="1:6">
      <c r="A103" s="1" t="s">
        <v>352</v>
      </c>
      <c r="B103" s="2" t="s">
        <v>1</v>
      </c>
      <c r="C103" s="2" t="s">
        <v>191</v>
      </c>
      <c r="D103" s="3">
        <v>1050632</v>
      </c>
      <c r="E103" s="15" t="s">
        <v>353</v>
      </c>
      <c r="F103" s="4" t="s">
        <v>193</v>
      </c>
    </row>
    <row r="104" spans="1:6">
      <c r="A104" s="1" t="s">
        <v>455</v>
      </c>
      <c r="B104" s="2" t="s">
        <v>147</v>
      </c>
      <c r="C104" s="2" t="s">
        <v>191</v>
      </c>
      <c r="D104" s="3">
        <v>1050632</v>
      </c>
      <c r="E104" s="15" t="s">
        <v>196</v>
      </c>
      <c r="F104" s="4" t="s">
        <v>193</v>
      </c>
    </row>
    <row r="105" spans="1:6">
      <c r="A105" s="9" t="s">
        <v>296</v>
      </c>
      <c r="B105" s="2" t="s">
        <v>1</v>
      </c>
      <c r="C105" s="2" t="s">
        <v>53</v>
      </c>
      <c r="D105" s="3">
        <v>1050609</v>
      </c>
      <c r="E105" s="4" t="s">
        <v>297</v>
      </c>
      <c r="F105" s="4" t="s">
        <v>13</v>
      </c>
    </row>
    <row r="106" spans="1:6">
      <c r="A106" s="1" t="s">
        <v>29</v>
      </c>
      <c r="B106" s="2" t="s">
        <v>1</v>
      </c>
      <c r="C106" s="2" t="s">
        <v>30</v>
      </c>
      <c r="D106" s="6">
        <v>1050529</v>
      </c>
      <c r="E106" s="7" t="s">
        <v>31</v>
      </c>
      <c r="F106" s="4" t="s">
        <v>13</v>
      </c>
    </row>
    <row r="107" spans="1:6">
      <c r="A107" s="1" t="s">
        <v>14</v>
      </c>
      <c r="B107" s="2" t="s">
        <v>1</v>
      </c>
      <c r="C107" s="2" t="s">
        <v>2</v>
      </c>
      <c r="D107" s="3">
        <v>1050552</v>
      </c>
      <c r="E107" s="4" t="s">
        <v>15</v>
      </c>
      <c r="F107" s="4" t="s">
        <v>8</v>
      </c>
    </row>
    <row r="108" spans="1:6">
      <c r="A108" s="1" t="s">
        <v>20</v>
      </c>
      <c r="B108" s="2" t="s">
        <v>1</v>
      </c>
      <c r="C108" s="2" t="s">
        <v>2</v>
      </c>
      <c r="D108" s="3">
        <v>1050552</v>
      </c>
      <c r="E108" s="4" t="s">
        <v>21</v>
      </c>
      <c r="F108" s="4" t="s">
        <v>8</v>
      </c>
    </row>
    <row r="109" spans="1:6">
      <c r="A109" s="1" t="s">
        <v>67</v>
      </c>
      <c r="B109" s="2" t="s">
        <v>1</v>
      </c>
      <c r="C109" s="2" t="s">
        <v>23</v>
      </c>
      <c r="D109" s="6">
        <v>1050595</v>
      </c>
      <c r="E109" s="13" t="s">
        <v>68</v>
      </c>
      <c r="F109" s="4" t="s">
        <v>13</v>
      </c>
    </row>
    <row r="110" spans="1:6">
      <c r="A110" s="10" t="s">
        <v>86</v>
      </c>
      <c r="B110" s="2" t="s">
        <v>1</v>
      </c>
      <c r="C110" s="2" t="s">
        <v>34</v>
      </c>
      <c r="D110" s="6">
        <v>1050616</v>
      </c>
      <c r="E110" s="7" t="s">
        <v>87</v>
      </c>
      <c r="F110" s="4" t="s">
        <v>13</v>
      </c>
    </row>
    <row r="111" spans="1:6">
      <c r="A111" s="10" t="s">
        <v>49</v>
      </c>
      <c r="B111" s="2" t="s">
        <v>1</v>
      </c>
      <c r="C111" s="11" t="s">
        <v>50</v>
      </c>
      <c r="D111" s="6">
        <v>1050555</v>
      </c>
      <c r="E111" s="7" t="s">
        <v>51</v>
      </c>
      <c r="F111" s="4" t="s">
        <v>13</v>
      </c>
    </row>
    <row r="112" spans="1:6">
      <c r="A112" s="1" t="s">
        <v>108</v>
      </c>
      <c r="B112" s="2" t="s">
        <v>1</v>
      </c>
      <c r="C112" s="2" t="s">
        <v>34</v>
      </c>
      <c r="D112" s="6">
        <v>1050616</v>
      </c>
      <c r="E112" s="4" t="s">
        <v>109</v>
      </c>
      <c r="F112" s="4" t="s">
        <v>11</v>
      </c>
    </row>
    <row r="113" spans="1:6">
      <c r="A113" s="1" t="s">
        <v>219</v>
      </c>
      <c r="B113" s="2" t="s">
        <v>214</v>
      </c>
      <c r="C113" s="2" t="s">
        <v>214</v>
      </c>
      <c r="D113" s="3">
        <v>1050527</v>
      </c>
      <c r="E113" s="4" t="s">
        <v>220</v>
      </c>
      <c r="F113" s="13" t="s">
        <v>221</v>
      </c>
    </row>
    <row r="114" spans="1:6">
      <c r="A114" s="12" t="s">
        <v>57</v>
      </c>
      <c r="B114" s="2" t="s">
        <v>1</v>
      </c>
      <c r="C114" s="2" t="s">
        <v>6</v>
      </c>
      <c r="D114" s="3">
        <v>1050554</v>
      </c>
      <c r="E114" s="7" t="s">
        <v>58</v>
      </c>
      <c r="F114" s="4" t="s">
        <v>13</v>
      </c>
    </row>
    <row r="115" spans="1:6">
      <c r="A115" s="1" t="s">
        <v>183</v>
      </c>
      <c r="B115" s="2" t="s">
        <v>1</v>
      </c>
      <c r="C115" s="2" t="s">
        <v>17</v>
      </c>
      <c r="D115" s="3">
        <v>1050574</v>
      </c>
      <c r="E115" s="7" t="s">
        <v>184</v>
      </c>
      <c r="F115" s="4" t="s">
        <v>185</v>
      </c>
    </row>
    <row r="116" spans="1:6">
      <c r="A116" s="33" t="s">
        <v>461</v>
      </c>
      <c r="B116" s="2" t="s">
        <v>1</v>
      </c>
      <c r="C116" s="2" t="s">
        <v>30</v>
      </c>
      <c r="D116" s="3">
        <v>1050529</v>
      </c>
      <c r="E116" s="13" t="s">
        <v>369</v>
      </c>
      <c r="F116" s="4" t="s">
        <v>4</v>
      </c>
    </row>
    <row r="117" spans="1:6">
      <c r="A117" s="33" t="s">
        <v>463</v>
      </c>
      <c r="B117" s="2" t="s">
        <v>1</v>
      </c>
      <c r="C117" s="2" t="s">
        <v>30</v>
      </c>
      <c r="D117" s="3">
        <v>1050529</v>
      </c>
      <c r="E117" s="13" t="s">
        <v>371</v>
      </c>
      <c r="F117" s="4" t="s">
        <v>4</v>
      </c>
    </row>
    <row r="118" spans="1:6">
      <c r="A118" s="33" t="s">
        <v>459</v>
      </c>
      <c r="B118" s="2" t="s">
        <v>1</v>
      </c>
      <c r="C118" s="2" t="s">
        <v>30</v>
      </c>
      <c r="D118" s="3">
        <v>1050529</v>
      </c>
      <c r="E118" s="13" t="s">
        <v>367</v>
      </c>
      <c r="F118" s="4" t="s">
        <v>4</v>
      </c>
    </row>
    <row r="119" spans="1:6">
      <c r="A119" s="1" t="s">
        <v>276</v>
      </c>
      <c r="B119" s="2" t="s">
        <v>1</v>
      </c>
      <c r="C119" s="2" t="s">
        <v>147</v>
      </c>
      <c r="D119" s="3">
        <v>1050609</v>
      </c>
      <c r="E119" s="4" t="s">
        <v>277</v>
      </c>
      <c r="F119" s="13" t="s">
        <v>278</v>
      </c>
    </row>
    <row r="120" spans="1:6">
      <c r="A120" s="1" t="s">
        <v>61</v>
      </c>
      <c r="B120" s="2" t="s">
        <v>1</v>
      </c>
      <c r="C120" s="2" t="s">
        <v>53</v>
      </c>
      <c r="D120" s="3">
        <v>1050609</v>
      </c>
      <c r="E120" s="7" t="s">
        <v>62</v>
      </c>
      <c r="F120" s="4" t="s">
        <v>13</v>
      </c>
    </row>
    <row r="121" spans="1:6">
      <c r="A121" s="10" t="s">
        <v>82</v>
      </c>
      <c r="B121" s="2" t="s">
        <v>1</v>
      </c>
      <c r="C121" s="11" t="s">
        <v>2</v>
      </c>
      <c r="D121" s="3">
        <v>1050552</v>
      </c>
      <c r="E121" s="7" t="s">
        <v>83</v>
      </c>
      <c r="F121" s="4" t="s">
        <v>13</v>
      </c>
    </row>
    <row r="122" spans="1:6">
      <c r="A122" s="1" t="s">
        <v>198</v>
      </c>
      <c r="B122" s="2" t="s">
        <v>1</v>
      </c>
      <c r="C122" s="2" t="s">
        <v>34</v>
      </c>
      <c r="D122" s="6">
        <v>1050616</v>
      </c>
      <c r="E122" s="15" t="s">
        <v>199</v>
      </c>
      <c r="F122" s="4" t="s">
        <v>13</v>
      </c>
    </row>
    <row r="123" spans="1:6">
      <c r="A123" s="22" t="s">
        <v>458</v>
      </c>
      <c r="B123" s="2" t="s">
        <v>1</v>
      </c>
      <c r="C123" s="2" t="s">
        <v>53</v>
      </c>
      <c r="D123" s="3">
        <v>1050529</v>
      </c>
      <c r="E123" s="4" t="s">
        <v>349</v>
      </c>
      <c r="F123" s="4" t="s">
        <v>4</v>
      </c>
    </row>
    <row r="124" spans="1:6">
      <c r="A124" s="9" t="s">
        <v>294</v>
      </c>
      <c r="B124" s="2" t="s">
        <v>1</v>
      </c>
      <c r="C124" s="11" t="s">
        <v>50</v>
      </c>
      <c r="D124" s="3">
        <v>1050555</v>
      </c>
      <c r="E124" s="4" t="s">
        <v>295</v>
      </c>
      <c r="F124" s="4" t="s">
        <v>8</v>
      </c>
    </row>
    <row r="125" spans="1:6">
      <c r="A125" s="9" t="s">
        <v>469</v>
      </c>
      <c r="B125" s="2" t="s">
        <v>1</v>
      </c>
      <c r="C125" s="11" t="s">
        <v>128</v>
      </c>
      <c r="D125" s="6">
        <v>1050556</v>
      </c>
      <c r="E125" s="4" t="s">
        <v>129</v>
      </c>
      <c r="F125" s="4" t="s">
        <v>13</v>
      </c>
    </row>
    <row r="126" spans="1:6">
      <c r="A126" s="1" t="s">
        <v>190</v>
      </c>
      <c r="B126" s="2" t="s">
        <v>147</v>
      </c>
      <c r="C126" s="2" t="s">
        <v>191</v>
      </c>
      <c r="D126" s="3">
        <v>1050632</v>
      </c>
      <c r="E126" s="4" t="s">
        <v>192</v>
      </c>
      <c r="F126" s="4" t="s">
        <v>193</v>
      </c>
    </row>
    <row r="127" spans="1:6">
      <c r="A127" s="22" t="s">
        <v>341</v>
      </c>
      <c r="B127" s="2" t="s">
        <v>1</v>
      </c>
      <c r="C127" s="2" t="s">
        <v>53</v>
      </c>
      <c r="D127" s="3">
        <v>1050609</v>
      </c>
      <c r="E127" s="16" t="s">
        <v>342</v>
      </c>
      <c r="F127" s="4" t="s">
        <v>11</v>
      </c>
    </row>
    <row r="128" spans="1:6">
      <c r="A128" s="22" t="s">
        <v>361</v>
      </c>
      <c r="B128" s="2" t="s">
        <v>1</v>
      </c>
      <c r="C128" s="2" t="s">
        <v>30</v>
      </c>
      <c r="D128" s="3">
        <v>1050529</v>
      </c>
      <c r="E128" s="15" t="s">
        <v>362</v>
      </c>
      <c r="F128" s="4" t="s">
        <v>4</v>
      </c>
    </row>
    <row r="129" spans="1:6">
      <c r="A129" s="33" t="s">
        <v>361</v>
      </c>
      <c r="B129" s="2" t="s">
        <v>1</v>
      </c>
      <c r="C129" s="2" t="s">
        <v>30</v>
      </c>
      <c r="D129" s="3">
        <v>1050529</v>
      </c>
      <c r="E129" s="13" t="s">
        <v>362</v>
      </c>
      <c r="F129" s="4" t="s">
        <v>4</v>
      </c>
    </row>
    <row r="130" spans="1:6">
      <c r="A130" s="1" t="s">
        <v>452</v>
      </c>
      <c r="B130" s="2" t="s">
        <v>1</v>
      </c>
      <c r="C130" s="2" t="s">
        <v>34</v>
      </c>
      <c r="D130" s="3">
        <v>1050615</v>
      </c>
      <c r="E130" s="4" t="s">
        <v>42</v>
      </c>
      <c r="F130" s="4" t="s">
        <v>13</v>
      </c>
    </row>
    <row r="131" spans="1:6">
      <c r="A131" s="22" t="s">
        <v>363</v>
      </c>
      <c r="B131" s="2" t="s">
        <v>1</v>
      </c>
      <c r="C131" s="17" t="s">
        <v>364</v>
      </c>
      <c r="D131" s="3">
        <v>1050632</v>
      </c>
      <c r="E131" s="13" t="s">
        <v>365</v>
      </c>
      <c r="F131" s="4" t="s">
        <v>366</v>
      </c>
    </row>
    <row r="132" spans="1:6">
      <c r="A132" s="22" t="s">
        <v>359</v>
      </c>
      <c r="B132" s="2" t="s">
        <v>1</v>
      </c>
      <c r="C132" s="2" t="s">
        <v>30</v>
      </c>
      <c r="D132" s="3">
        <v>1050529</v>
      </c>
      <c r="E132" s="15" t="s">
        <v>360</v>
      </c>
      <c r="F132" s="4" t="s">
        <v>4</v>
      </c>
    </row>
    <row r="133" spans="1:6">
      <c r="A133" s="33" t="s">
        <v>359</v>
      </c>
      <c r="B133" s="2" t="s">
        <v>1</v>
      </c>
      <c r="C133" s="2" t="s">
        <v>30</v>
      </c>
      <c r="D133" s="3">
        <v>1050529</v>
      </c>
      <c r="E133" s="13" t="s">
        <v>360</v>
      </c>
      <c r="F133" s="4" t="s">
        <v>4</v>
      </c>
    </row>
    <row r="134" spans="1:6">
      <c r="A134" s="1" t="s">
        <v>454</v>
      </c>
      <c r="B134" s="2" t="s">
        <v>1</v>
      </c>
      <c r="C134" s="2" t="s">
        <v>34</v>
      </c>
      <c r="D134" s="6">
        <v>1050616</v>
      </c>
      <c r="E134" s="4" t="s">
        <v>134</v>
      </c>
      <c r="F134" s="4" t="s">
        <v>13</v>
      </c>
    </row>
    <row r="135" spans="1:6">
      <c r="A135" s="9" t="s">
        <v>130</v>
      </c>
      <c r="B135" s="2" t="s">
        <v>1</v>
      </c>
      <c r="C135" s="11" t="s">
        <v>50</v>
      </c>
      <c r="D135" s="6">
        <v>1050556</v>
      </c>
      <c r="E135" s="4" t="s">
        <v>131</v>
      </c>
      <c r="F135" s="4" t="s">
        <v>11</v>
      </c>
    </row>
    <row r="136" spans="1:6">
      <c r="A136" s="1" t="s">
        <v>449</v>
      </c>
      <c r="B136" s="2" t="s">
        <v>1</v>
      </c>
      <c r="C136" s="2" t="s">
        <v>34</v>
      </c>
      <c r="D136" s="3">
        <v>1050615</v>
      </c>
      <c r="E136" s="4" t="s">
        <v>39</v>
      </c>
      <c r="F136" s="4" t="s">
        <v>13</v>
      </c>
    </row>
    <row r="137" spans="1:6">
      <c r="A137" s="1" t="s">
        <v>448</v>
      </c>
      <c r="B137" s="2" t="s">
        <v>1</v>
      </c>
      <c r="C137" s="2" t="s">
        <v>34</v>
      </c>
      <c r="D137" s="3">
        <v>1050615</v>
      </c>
      <c r="E137" s="4" t="s">
        <v>38</v>
      </c>
      <c r="F137" s="4" t="s">
        <v>13</v>
      </c>
    </row>
    <row r="138" spans="1:6">
      <c r="A138" s="1" t="s">
        <v>450</v>
      </c>
      <c r="B138" s="2" t="s">
        <v>1</v>
      </c>
      <c r="C138" s="2" t="s">
        <v>17</v>
      </c>
      <c r="D138" s="3">
        <v>1050574</v>
      </c>
      <c r="E138" s="8" t="s">
        <v>40</v>
      </c>
      <c r="F138" s="4" t="s">
        <v>19</v>
      </c>
    </row>
    <row r="139" spans="1:6">
      <c r="A139" s="20" t="s">
        <v>335</v>
      </c>
      <c r="B139" s="2" t="s">
        <v>1</v>
      </c>
      <c r="C139" s="20" t="s">
        <v>2</v>
      </c>
      <c r="D139" s="3">
        <v>1050551</v>
      </c>
      <c r="E139" s="21" t="s">
        <v>336</v>
      </c>
      <c r="F139" s="4" t="s">
        <v>8</v>
      </c>
    </row>
    <row r="140" spans="1:6">
      <c r="A140" s="1" t="s">
        <v>354</v>
      </c>
      <c r="B140" s="2" t="s">
        <v>1</v>
      </c>
      <c r="C140" s="2" t="s">
        <v>191</v>
      </c>
      <c r="D140" s="3">
        <v>1050632</v>
      </c>
      <c r="E140" s="15" t="s">
        <v>355</v>
      </c>
      <c r="F140" s="4" t="s">
        <v>193</v>
      </c>
    </row>
    <row r="141" spans="1:6">
      <c r="A141" s="1" t="s">
        <v>253</v>
      </c>
      <c r="B141" s="2" t="s">
        <v>214</v>
      </c>
      <c r="C141" s="2" t="s">
        <v>214</v>
      </c>
      <c r="D141" s="3">
        <v>1050566</v>
      </c>
      <c r="E141" s="4" t="s">
        <v>254</v>
      </c>
      <c r="F141" s="4" t="s">
        <v>255</v>
      </c>
    </row>
    <row r="142" spans="1:6">
      <c r="A142" s="1" t="s">
        <v>132</v>
      </c>
      <c r="B142" s="2" t="s">
        <v>1</v>
      </c>
      <c r="C142" s="2" t="s">
        <v>34</v>
      </c>
      <c r="D142" s="6">
        <v>1050615</v>
      </c>
      <c r="E142" s="41" t="s">
        <v>133</v>
      </c>
      <c r="F142" s="4" t="s">
        <v>13</v>
      </c>
    </row>
    <row r="143" spans="1:6">
      <c r="A143" s="10" t="s">
        <v>106</v>
      </c>
      <c r="B143" s="11" t="s">
        <v>1</v>
      </c>
      <c r="C143" s="2" t="s">
        <v>34</v>
      </c>
      <c r="D143" s="6">
        <v>1050616</v>
      </c>
      <c r="E143" s="4" t="s">
        <v>107</v>
      </c>
      <c r="F143" s="4" t="s">
        <v>13</v>
      </c>
    </row>
    <row r="144" spans="1:6">
      <c r="A144" s="1" t="s">
        <v>176</v>
      </c>
      <c r="B144" s="2" t="s">
        <v>1</v>
      </c>
      <c r="C144" s="2" t="s">
        <v>34</v>
      </c>
      <c r="D144" s="6">
        <v>1050616</v>
      </c>
      <c r="E144" s="7" t="s">
        <v>177</v>
      </c>
      <c r="F144" s="4" t="s">
        <v>11</v>
      </c>
    </row>
    <row r="145" spans="1:6">
      <c r="A145" s="1" t="s">
        <v>240</v>
      </c>
      <c r="B145" s="2" t="s">
        <v>214</v>
      </c>
      <c r="C145" s="2" t="s">
        <v>214</v>
      </c>
      <c r="D145" s="3">
        <v>1050527</v>
      </c>
      <c r="E145" s="4" t="s">
        <v>241</v>
      </c>
      <c r="F145" s="13" t="s">
        <v>224</v>
      </c>
    </row>
    <row r="146" spans="1:6">
      <c r="A146" s="1" t="s">
        <v>318</v>
      </c>
      <c r="B146" s="2" t="s">
        <v>147</v>
      </c>
      <c r="C146" s="2" t="s">
        <v>147</v>
      </c>
      <c r="D146" s="3">
        <v>1050632</v>
      </c>
      <c r="E146" s="4" t="s">
        <v>319</v>
      </c>
      <c r="F146" s="13" t="s">
        <v>169</v>
      </c>
    </row>
    <row r="147" spans="1:6">
      <c r="A147" s="1" t="s">
        <v>104</v>
      </c>
      <c r="B147" s="2" t="s">
        <v>1</v>
      </c>
      <c r="C147" s="11" t="s">
        <v>23</v>
      </c>
      <c r="D147" s="6">
        <v>1050595</v>
      </c>
      <c r="E147" s="4" t="s">
        <v>105</v>
      </c>
      <c r="F147" s="4" t="s">
        <v>13</v>
      </c>
    </row>
    <row r="148" spans="1:6">
      <c r="A148" s="1" t="s">
        <v>170</v>
      </c>
      <c r="B148" s="2" t="s">
        <v>147</v>
      </c>
      <c r="C148" s="2" t="s">
        <v>147</v>
      </c>
      <c r="D148" s="3">
        <v>1050502</v>
      </c>
      <c r="E148" s="4" t="s">
        <v>171</v>
      </c>
      <c r="F148" s="13" t="s">
        <v>169</v>
      </c>
    </row>
    <row r="149" spans="1:6">
      <c r="A149" s="1" t="s">
        <v>94</v>
      </c>
      <c r="B149" s="2" t="s">
        <v>1</v>
      </c>
      <c r="C149" s="2" t="s">
        <v>34</v>
      </c>
      <c r="D149" s="6">
        <v>1050615</v>
      </c>
      <c r="E149" s="7" t="s">
        <v>95</v>
      </c>
      <c r="F149" s="4" t="s">
        <v>13</v>
      </c>
    </row>
    <row r="150" spans="1:6">
      <c r="A150" s="1" t="s">
        <v>247</v>
      </c>
      <c r="B150" s="2" t="s">
        <v>214</v>
      </c>
      <c r="C150" s="2" t="s">
        <v>214</v>
      </c>
      <c r="D150" s="3">
        <v>1050527</v>
      </c>
      <c r="E150" s="4" t="s">
        <v>248</v>
      </c>
      <c r="F150" s="13" t="s">
        <v>237</v>
      </c>
    </row>
    <row r="151" spans="1:6">
      <c r="A151" s="1" t="s">
        <v>167</v>
      </c>
      <c r="B151" s="2" t="s">
        <v>147</v>
      </c>
      <c r="C151" s="2" t="s">
        <v>147</v>
      </c>
      <c r="D151" s="3">
        <v>1050502</v>
      </c>
      <c r="E151" s="4" t="s">
        <v>168</v>
      </c>
      <c r="F151" s="13" t="s">
        <v>169</v>
      </c>
    </row>
    <row r="152" spans="1:6">
      <c r="A152" s="10" t="s">
        <v>120</v>
      </c>
      <c r="B152" s="11" t="s">
        <v>1</v>
      </c>
      <c r="C152" s="2" t="s">
        <v>34</v>
      </c>
      <c r="D152" s="6">
        <v>1050616</v>
      </c>
      <c r="E152" s="4" t="s">
        <v>121</v>
      </c>
      <c r="F152" s="4" t="s">
        <v>13</v>
      </c>
    </row>
    <row r="153" spans="1:6">
      <c r="A153" s="1" t="s">
        <v>172</v>
      </c>
      <c r="B153" s="2" t="s">
        <v>1</v>
      </c>
      <c r="C153" s="2" t="s">
        <v>34</v>
      </c>
      <c r="D153" s="6">
        <v>1050616</v>
      </c>
      <c r="E153" s="7" t="s">
        <v>173</v>
      </c>
      <c r="F153" s="4" t="s">
        <v>13</v>
      </c>
    </row>
    <row r="154" spans="1:6">
      <c r="A154" s="1" t="s">
        <v>326</v>
      </c>
      <c r="B154" s="2" t="s">
        <v>1</v>
      </c>
      <c r="C154" s="2" t="s">
        <v>2</v>
      </c>
      <c r="D154" s="3">
        <v>1050553</v>
      </c>
      <c r="E154" s="4" t="s">
        <v>327</v>
      </c>
      <c r="F154" s="4" t="s">
        <v>13</v>
      </c>
    </row>
    <row r="155" spans="1:6">
      <c r="A155" s="1" t="s">
        <v>457</v>
      </c>
      <c r="B155" s="2" t="s">
        <v>1</v>
      </c>
      <c r="C155" s="2" t="s">
        <v>23</v>
      </c>
      <c r="D155" s="6">
        <v>1050595</v>
      </c>
      <c r="E155" s="4" t="s">
        <v>332</v>
      </c>
      <c r="F155" s="4" t="s">
        <v>13</v>
      </c>
    </row>
    <row r="156" spans="1:6">
      <c r="A156" s="1" t="s">
        <v>98</v>
      </c>
      <c r="B156" s="2" t="s">
        <v>1</v>
      </c>
      <c r="C156" s="11" t="s">
        <v>50</v>
      </c>
      <c r="D156" s="6">
        <v>1050555</v>
      </c>
      <c r="E156" s="4" t="s">
        <v>99</v>
      </c>
      <c r="F156" s="4" t="s">
        <v>8</v>
      </c>
    </row>
    <row r="157" spans="1:6">
      <c r="A157" s="1" t="s">
        <v>231</v>
      </c>
      <c r="B157" s="2" t="s">
        <v>214</v>
      </c>
      <c r="C157" s="2" t="s">
        <v>214</v>
      </c>
      <c r="D157" s="3">
        <v>1050527</v>
      </c>
      <c r="E157" s="4" t="s">
        <v>232</v>
      </c>
      <c r="F157" s="13" t="s">
        <v>224</v>
      </c>
    </row>
    <row r="158" spans="1:6">
      <c r="A158" s="1" t="s">
        <v>233</v>
      </c>
      <c r="B158" s="2" t="s">
        <v>214</v>
      </c>
      <c r="C158" s="2" t="s">
        <v>214</v>
      </c>
      <c r="D158" s="3">
        <v>1050527</v>
      </c>
      <c r="E158" s="4" t="s">
        <v>234</v>
      </c>
      <c r="F158" s="13" t="s">
        <v>221</v>
      </c>
    </row>
    <row r="159" spans="1:6">
      <c r="A159" s="1" t="s">
        <v>229</v>
      </c>
      <c r="B159" s="2" t="s">
        <v>214</v>
      </c>
      <c r="C159" s="2" t="s">
        <v>214</v>
      </c>
      <c r="D159" s="3">
        <v>1050527</v>
      </c>
      <c r="E159" s="4" t="s">
        <v>230</v>
      </c>
      <c r="F159" s="13" t="s">
        <v>224</v>
      </c>
    </row>
    <row r="160" spans="1:6">
      <c r="A160" s="1" t="s">
        <v>330</v>
      </c>
      <c r="B160" s="2" t="s">
        <v>1</v>
      </c>
      <c r="C160" s="2" t="s">
        <v>50</v>
      </c>
      <c r="D160" s="3">
        <v>1050556</v>
      </c>
      <c r="E160" s="7" t="s">
        <v>331</v>
      </c>
      <c r="F160" s="4" t="s">
        <v>13</v>
      </c>
    </row>
    <row r="161" spans="1:6">
      <c r="A161" s="1" t="s">
        <v>263</v>
      </c>
      <c r="B161" s="2" t="s">
        <v>214</v>
      </c>
      <c r="C161" s="2" t="s">
        <v>214</v>
      </c>
      <c r="D161" s="3">
        <v>1050527</v>
      </c>
      <c r="E161" s="4" t="s">
        <v>264</v>
      </c>
      <c r="F161" s="4" t="s">
        <v>265</v>
      </c>
    </row>
    <row r="162" spans="1:6">
      <c r="A162" s="22" t="s">
        <v>356</v>
      </c>
      <c r="B162" s="2" t="s">
        <v>1</v>
      </c>
      <c r="C162" s="2" t="s">
        <v>191</v>
      </c>
      <c r="D162" s="3">
        <v>1050632</v>
      </c>
      <c r="E162" s="15" t="s">
        <v>357</v>
      </c>
      <c r="F162" s="4" t="s">
        <v>193</v>
      </c>
    </row>
    <row r="163" spans="1:6">
      <c r="A163" s="1" t="s">
        <v>96</v>
      </c>
      <c r="B163" s="2" t="s">
        <v>1</v>
      </c>
      <c r="C163" s="2" t="s">
        <v>23</v>
      </c>
      <c r="D163" s="3">
        <v>1050595</v>
      </c>
      <c r="E163" s="4" t="s">
        <v>97</v>
      </c>
      <c r="F163" s="4" t="s">
        <v>13</v>
      </c>
    </row>
    <row r="164" spans="1:6">
      <c r="A164" s="1" t="s">
        <v>235</v>
      </c>
      <c r="B164" s="2" t="s">
        <v>214</v>
      </c>
      <c r="C164" s="2" t="s">
        <v>214</v>
      </c>
      <c r="D164" s="3">
        <v>1050527</v>
      </c>
      <c r="E164" s="4" t="s">
        <v>236</v>
      </c>
      <c r="F164" s="13" t="s">
        <v>237</v>
      </c>
    </row>
    <row r="165" spans="1:6">
      <c r="A165" s="1" t="s">
        <v>65</v>
      </c>
      <c r="B165" s="2" t="s">
        <v>1</v>
      </c>
      <c r="C165" s="2" t="s">
        <v>23</v>
      </c>
      <c r="D165" s="6">
        <v>1050595</v>
      </c>
      <c r="E165" s="7" t="s">
        <v>66</v>
      </c>
      <c r="F165" s="4" t="s">
        <v>4</v>
      </c>
    </row>
    <row r="166" spans="1:6">
      <c r="A166" s="10" t="s">
        <v>63</v>
      </c>
      <c r="B166" s="2" t="s">
        <v>1</v>
      </c>
      <c r="C166" s="2" t="s">
        <v>6</v>
      </c>
      <c r="D166" s="3">
        <v>1050554</v>
      </c>
      <c r="E166" s="7" t="s">
        <v>64</v>
      </c>
      <c r="F166" s="5" t="s">
        <v>4</v>
      </c>
    </row>
    <row r="167" spans="1:6">
      <c r="A167" s="1" t="s">
        <v>112</v>
      </c>
      <c r="B167" s="2" t="s">
        <v>1</v>
      </c>
      <c r="C167" s="2" t="s">
        <v>6</v>
      </c>
      <c r="D167" s="3">
        <v>1050554</v>
      </c>
      <c r="E167" s="4" t="s">
        <v>113</v>
      </c>
      <c r="F167" s="4" t="s">
        <v>8</v>
      </c>
    </row>
    <row r="168" spans="1:6">
      <c r="A168" s="1" t="s">
        <v>69</v>
      </c>
      <c r="B168" s="2" t="s">
        <v>1</v>
      </c>
      <c r="C168" s="2" t="s">
        <v>23</v>
      </c>
      <c r="D168" s="6">
        <v>1050595</v>
      </c>
      <c r="E168" s="7" t="s">
        <v>70</v>
      </c>
      <c r="F168" s="4" t="s">
        <v>13</v>
      </c>
    </row>
    <row r="169" spans="1:6">
      <c r="A169" s="10" t="s">
        <v>84</v>
      </c>
      <c r="B169" s="2" t="s">
        <v>1</v>
      </c>
      <c r="C169" s="2" t="s">
        <v>34</v>
      </c>
      <c r="D169" s="6">
        <v>1050616</v>
      </c>
      <c r="E169" s="7" t="s">
        <v>85</v>
      </c>
      <c r="F169" s="4" t="s">
        <v>8</v>
      </c>
    </row>
    <row r="170" spans="1:6">
      <c r="A170" s="1" t="s">
        <v>304</v>
      </c>
      <c r="B170" s="2" t="s">
        <v>1</v>
      </c>
      <c r="C170" s="11" t="s">
        <v>50</v>
      </c>
      <c r="D170" s="3">
        <v>1050555</v>
      </c>
      <c r="E170" s="4" t="s">
        <v>305</v>
      </c>
      <c r="F170" s="4" t="s">
        <v>4</v>
      </c>
    </row>
    <row r="171" spans="1:6">
      <c r="A171" s="1" t="s">
        <v>179</v>
      </c>
      <c r="B171" s="2" t="s">
        <v>1</v>
      </c>
      <c r="C171" s="2" t="s">
        <v>34</v>
      </c>
      <c r="D171" s="6">
        <v>1050616</v>
      </c>
      <c r="E171" s="4" t="s">
        <v>180</v>
      </c>
      <c r="F171" s="4" t="s">
        <v>11</v>
      </c>
    </row>
    <row r="172" spans="1:6">
      <c r="A172" s="1" t="s">
        <v>251</v>
      </c>
      <c r="B172" s="2" t="s">
        <v>214</v>
      </c>
      <c r="C172" s="2" t="s">
        <v>214</v>
      </c>
      <c r="D172" s="3">
        <v>1050527</v>
      </c>
      <c r="E172" s="4" t="s">
        <v>252</v>
      </c>
      <c r="F172" s="13" t="s">
        <v>221</v>
      </c>
    </row>
    <row r="173" spans="1:6">
      <c r="A173" s="1" t="s">
        <v>27</v>
      </c>
      <c r="B173" s="2" t="s">
        <v>1</v>
      </c>
      <c r="C173" s="2" t="s">
        <v>2</v>
      </c>
      <c r="D173" s="3">
        <v>1050551</v>
      </c>
      <c r="E173" s="4" t="s">
        <v>28</v>
      </c>
      <c r="F173" s="4" t="s">
        <v>8</v>
      </c>
    </row>
    <row r="174" spans="1:6">
      <c r="A174" s="10" t="s">
        <v>146</v>
      </c>
      <c r="B174" s="11" t="s">
        <v>147</v>
      </c>
      <c r="C174" s="11" t="s">
        <v>147</v>
      </c>
      <c r="D174" s="6">
        <v>1050502</v>
      </c>
      <c r="E174" s="4" t="s">
        <v>148</v>
      </c>
      <c r="F174" s="4" t="s">
        <v>149</v>
      </c>
    </row>
    <row r="175" spans="1:6">
      <c r="A175" s="1" t="s">
        <v>110</v>
      </c>
      <c r="B175" s="2" t="s">
        <v>1</v>
      </c>
      <c r="C175" s="2" t="s">
        <v>34</v>
      </c>
      <c r="D175" s="6">
        <v>1050616</v>
      </c>
      <c r="E175" s="4" t="s">
        <v>111</v>
      </c>
      <c r="F175" s="4" t="s">
        <v>11</v>
      </c>
    </row>
    <row r="176" spans="1:6">
      <c r="A176" s="1" t="s">
        <v>302</v>
      </c>
      <c r="B176" s="2" t="s">
        <v>1</v>
      </c>
      <c r="C176" s="11" t="s">
        <v>2</v>
      </c>
      <c r="D176" s="3">
        <v>1050551</v>
      </c>
      <c r="E176" s="4" t="s">
        <v>303</v>
      </c>
      <c r="F176" s="4" t="s">
        <v>8</v>
      </c>
    </row>
    <row r="177" spans="1:6">
      <c r="A177" s="12" t="s">
        <v>55</v>
      </c>
      <c r="B177" s="2" t="s">
        <v>1</v>
      </c>
      <c r="C177" s="2" t="s">
        <v>53</v>
      </c>
      <c r="D177" s="3">
        <v>1050609</v>
      </c>
      <c r="E177" s="4" t="s">
        <v>56</v>
      </c>
      <c r="F177" s="5" t="s">
        <v>4</v>
      </c>
    </row>
    <row r="178" spans="1:6">
      <c r="A178" s="1" t="s">
        <v>244</v>
      </c>
      <c r="B178" s="2" t="s">
        <v>214</v>
      </c>
      <c r="C178" s="2" t="s">
        <v>214</v>
      </c>
      <c r="D178" s="3">
        <v>1050527</v>
      </c>
      <c r="E178" s="4" t="s">
        <v>245</v>
      </c>
      <c r="F178" s="13" t="s">
        <v>246</v>
      </c>
    </row>
    <row r="179" spans="1:6">
      <c r="A179" s="1" t="s">
        <v>9</v>
      </c>
      <c r="B179" s="2" t="s">
        <v>1</v>
      </c>
      <c r="C179" s="2" t="s">
        <v>2</v>
      </c>
      <c r="D179" s="3">
        <v>1050552</v>
      </c>
      <c r="E179" s="4" t="s">
        <v>10</v>
      </c>
      <c r="F179" s="4" t="s">
        <v>11</v>
      </c>
    </row>
    <row r="180" spans="1:6">
      <c r="A180" s="33" t="s">
        <v>464</v>
      </c>
      <c r="B180" s="2" t="s">
        <v>1</v>
      </c>
      <c r="C180" s="2" t="s">
        <v>30</v>
      </c>
      <c r="D180" s="3">
        <v>1050529</v>
      </c>
      <c r="E180" s="13" t="s">
        <v>372</v>
      </c>
      <c r="F180" s="4" t="s">
        <v>4</v>
      </c>
    </row>
    <row r="181" spans="1:6">
      <c r="A181" s="1" t="s">
        <v>256</v>
      </c>
      <c r="B181" s="2" t="s">
        <v>214</v>
      </c>
      <c r="C181" s="2" t="s">
        <v>214</v>
      </c>
      <c r="D181" s="3">
        <v>1050566</v>
      </c>
      <c r="E181" s="4" t="s">
        <v>257</v>
      </c>
      <c r="F181" s="4" t="s">
        <v>255</v>
      </c>
    </row>
    <row r="182" spans="1:6">
      <c r="A182" s="1" t="s">
        <v>5</v>
      </c>
      <c r="B182" s="2" t="s">
        <v>1</v>
      </c>
      <c r="C182" s="2" t="s">
        <v>6</v>
      </c>
      <c r="D182" s="3">
        <v>1050554</v>
      </c>
      <c r="E182" s="4" t="s">
        <v>7</v>
      </c>
      <c r="F182" s="4" t="s">
        <v>8</v>
      </c>
    </row>
    <row r="183" spans="1:6">
      <c r="A183" s="1" t="s">
        <v>456</v>
      </c>
      <c r="B183" s="2" t="s">
        <v>1</v>
      </c>
      <c r="C183" s="2" t="s">
        <v>2</v>
      </c>
      <c r="D183" s="3">
        <v>1050551</v>
      </c>
      <c r="E183" s="19" t="s">
        <v>320</v>
      </c>
      <c r="F183" s="4" t="s">
        <v>4</v>
      </c>
    </row>
    <row r="184" spans="1:6">
      <c r="A184" s="1" t="s">
        <v>137</v>
      </c>
      <c r="B184" s="2" t="s">
        <v>1</v>
      </c>
      <c r="C184" s="11" t="s">
        <v>17</v>
      </c>
      <c r="D184" s="3">
        <v>1050574</v>
      </c>
      <c r="E184" s="4" t="s">
        <v>138</v>
      </c>
      <c r="F184" s="4" t="s">
        <v>19</v>
      </c>
    </row>
    <row r="185" spans="1:6">
      <c r="A185" s="1" t="s">
        <v>150</v>
      </c>
      <c r="B185" s="2" t="s">
        <v>147</v>
      </c>
      <c r="C185" s="2" t="s">
        <v>147</v>
      </c>
      <c r="D185" s="3">
        <v>1050502</v>
      </c>
      <c r="E185" s="4" t="s">
        <v>151</v>
      </c>
      <c r="F185" s="4" t="s">
        <v>149</v>
      </c>
    </row>
    <row r="186" spans="1:6">
      <c r="A186" s="24" t="s">
        <v>328</v>
      </c>
      <c r="B186" s="25" t="s">
        <v>1</v>
      </c>
      <c r="C186" s="25" t="s">
        <v>2</v>
      </c>
      <c r="D186" s="26">
        <v>1050553</v>
      </c>
      <c r="E186" s="27" t="s">
        <v>329</v>
      </c>
      <c r="F186" s="27" t="s">
        <v>13</v>
      </c>
    </row>
    <row r="187" spans="1:6">
      <c r="A187" s="1" t="s">
        <v>72</v>
      </c>
      <c r="B187" s="2" t="s">
        <v>1</v>
      </c>
      <c r="C187" s="2" t="s">
        <v>34</v>
      </c>
      <c r="D187" s="3">
        <v>1050615</v>
      </c>
      <c r="E187" s="7" t="s">
        <v>73</v>
      </c>
      <c r="F187" s="4" t="s">
        <v>8</v>
      </c>
    </row>
    <row r="188" spans="1:6">
      <c r="A188" s="28" t="s">
        <v>453</v>
      </c>
      <c r="B188" s="29" t="s">
        <v>1</v>
      </c>
      <c r="C188" s="29" t="s">
        <v>34</v>
      </c>
      <c r="D188" s="30">
        <v>1050616</v>
      </c>
      <c r="E188" s="31" t="s">
        <v>43</v>
      </c>
      <c r="F188" s="31" t="s">
        <v>13</v>
      </c>
    </row>
    <row r="189" spans="1:6">
      <c r="A189" s="1" t="s">
        <v>135</v>
      </c>
      <c r="B189" s="2" t="s">
        <v>1</v>
      </c>
      <c r="C189" s="11" t="s">
        <v>17</v>
      </c>
      <c r="D189" s="3">
        <v>1050574</v>
      </c>
      <c r="E189" s="4" t="s">
        <v>136</v>
      </c>
      <c r="F189" s="4" t="s">
        <v>19</v>
      </c>
    </row>
    <row r="190" spans="1:6">
      <c r="A190" s="1" t="s">
        <v>16</v>
      </c>
      <c r="B190" s="2" t="s">
        <v>1</v>
      </c>
      <c r="C190" s="2" t="s">
        <v>17</v>
      </c>
      <c r="D190" s="3">
        <v>1050571</v>
      </c>
      <c r="E190" s="4" t="s">
        <v>18</v>
      </c>
      <c r="F190" s="4" t="s">
        <v>19</v>
      </c>
    </row>
    <row r="191" spans="1:6">
      <c r="A191" s="1" t="s">
        <v>468</v>
      </c>
      <c r="B191" s="2" t="s">
        <v>347</v>
      </c>
      <c r="C191" s="2" t="s">
        <v>347</v>
      </c>
      <c r="D191" s="3">
        <v>1050559</v>
      </c>
      <c r="E191" s="4" t="s">
        <v>348</v>
      </c>
      <c r="F191" s="13" t="s">
        <v>347</v>
      </c>
    </row>
    <row r="192" spans="1:6">
      <c r="A192" s="1" t="s">
        <v>33</v>
      </c>
      <c r="B192" s="2" t="s">
        <v>1</v>
      </c>
      <c r="C192" s="2" t="s">
        <v>34</v>
      </c>
      <c r="D192" s="3">
        <v>1050615</v>
      </c>
      <c r="E192" s="7" t="s">
        <v>35</v>
      </c>
      <c r="F192" s="4" t="s">
        <v>8</v>
      </c>
    </row>
    <row r="193" spans="1:6" ht="15.75">
      <c r="A193" s="18" t="s">
        <v>267</v>
      </c>
      <c r="B193" s="2" t="s">
        <v>214</v>
      </c>
      <c r="C193" s="2" t="s">
        <v>214</v>
      </c>
      <c r="D193" s="3">
        <v>1050527</v>
      </c>
      <c r="E193" s="27" t="s">
        <v>268</v>
      </c>
      <c r="F193" s="13" t="s">
        <v>221</v>
      </c>
    </row>
    <row r="194" spans="1:6">
      <c r="A194" s="1" t="s">
        <v>92</v>
      </c>
      <c r="B194" s="2" t="s">
        <v>1</v>
      </c>
      <c r="C194" s="11" t="s">
        <v>50</v>
      </c>
      <c r="D194" s="6">
        <v>1050555</v>
      </c>
      <c r="E194" s="7" t="s">
        <v>93</v>
      </c>
      <c r="F194" s="4" t="s">
        <v>8</v>
      </c>
    </row>
    <row r="195" spans="1:6">
      <c r="A195" s="1" t="s">
        <v>36</v>
      </c>
      <c r="B195" s="2" t="s">
        <v>1</v>
      </c>
      <c r="C195" s="2" t="s">
        <v>6</v>
      </c>
      <c r="D195" s="3">
        <v>1050595</v>
      </c>
      <c r="E195" s="42" t="s">
        <v>37</v>
      </c>
      <c r="F195" s="32" t="s">
        <v>13</v>
      </c>
    </row>
    <row r="196" spans="1:6">
      <c r="A196" s="1" t="s">
        <v>88</v>
      </c>
      <c r="B196" s="2" t="s">
        <v>1</v>
      </c>
      <c r="C196" s="11" t="s">
        <v>23</v>
      </c>
      <c r="D196" s="6">
        <v>1050595</v>
      </c>
      <c r="E196" s="7" t="s">
        <v>89</v>
      </c>
      <c r="F196" s="4" t="s">
        <v>13</v>
      </c>
    </row>
    <row r="197" spans="1:6">
      <c r="A197" s="1" t="s">
        <v>222</v>
      </c>
      <c r="B197" s="2" t="s">
        <v>214</v>
      </c>
      <c r="C197" s="2" t="s">
        <v>214</v>
      </c>
      <c r="D197" s="3">
        <v>1050527</v>
      </c>
      <c r="E197" s="4" t="s">
        <v>223</v>
      </c>
      <c r="F197" s="13" t="s">
        <v>224</v>
      </c>
    </row>
    <row r="198" spans="1:6">
      <c r="A198" s="1" t="s">
        <v>260</v>
      </c>
      <c r="B198" s="2" t="s">
        <v>214</v>
      </c>
      <c r="C198" s="2" t="s">
        <v>214</v>
      </c>
      <c r="D198" s="3">
        <v>1050527</v>
      </c>
      <c r="E198" s="4" t="s">
        <v>261</v>
      </c>
      <c r="F198" s="13" t="s">
        <v>262</v>
      </c>
    </row>
    <row r="199" spans="1:6">
      <c r="A199" s="12" t="s">
        <v>287</v>
      </c>
      <c r="B199" s="2" t="s">
        <v>147</v>
      </c>
      <c r="C199" s="2" t="s">
        <v>147</v>
      </c>
      <c r="D199" s="3">
        <v>1050502</v>
      </c>
      <c r="E199" s="4" t="s">
        <v>288</v>
      </c>
      <c r="F199" s="13" t="s">
        <v>289</v>
      </c>
    </row>
    <row r="200" spans="1:6">
      <c r="A200" s="10" t="s">
        <v>118</v>
      </c>
      <c r="B200" s="2" t="s">
        <v>1</v>
      </c>
      <c r="C200" s="2" t="s">
        <v>34</v>
      </c>
      <c r="D200" s="6">
        <v>1050616</v>
      </c>
      <c r="E200" s="4" t="s">
        <v>119</v>
      </c>
      <c r="F200" s="4" t="s">
        <v>13</v>
      </c>
    </row>
    <row r="201" spans="1:6">
      <c r="A201" s="1" t="s">
        <v>122</v>
      </c>
      <c r="B201" s="2" t="s">
        <v>1</v>
      </c>
      <c r="C201" s="2" t="s">
        <v>34</v>
      </c>
      <c r="D201" s="6">
        <v>1050616</v>
      </c>
      <c r="E201" s="4" t="s">
        <v>123</v>
      </c>
      <c r="F201" s="4" t="s">
        <v>8</v>
      </c>
    </row>
    <row r="202" spans="1:6">
      <c r="A202" s="1" t="s">
        <v>155</v>
      </c>
      <c r="B202" s="2" t="s">
        <v>1</v>
      </c>
      <c r="C202" s="2" t="s">
        <v>53</v>
      </c>
      <c r="D202" s="3">
        <v>1050610</v>
      </c>
      <c r="E202" s="8" t="s">
        <v>156</v>
      </c>
      <c r="F202" s="4" t="s">
        <v>4</v>
      </c>
    </row>
    <row r="203" spans="1:6">
      <c r="A203" s="1" t="s">
        <v>100</v>
      </c>
      <c r="B203" s="2" t="s">
        <v>1</v>
      </c>
      <c r="C203" s="11" t="s">
        <v>23</v>
      </c>
      <c r="D203" s="6">
        <v>1050595</v>
      </c>
      <c r="E203" s="4" t="s">
        <v>101</v>
      </c>
      <c r="F203" s="4" t="s">
        <v>13</v>
      </c>
    </row>
    <row r="204" spans="1:6">
      <c r="A204" s="12" t="s">
        <v>314</v>
      </c>
      <c r="B204" s="2" t="s">
        <v>147</v>
      </c>
      <c r="C204" s="2" t="s">
        <v>147</v>
      </c>
      <c r="D204" s="3">
        <v>1050502</v>
      </c>
      <c r="E204" s="8" t="s">
        <v>315</v>
      </c>
      <c r="F204" s="4" t="s">
        <v>149</v>
      </c>
    </row>
    <row r="205" spans="1:6">
      <c r="A205" s="1" t="s">
        <v>181</v>
      </c>
      <c r="B205" s="2" t="s">
        <v>1</v>
      </c>
      <c r="C205" s="2" t="s">
        <v>34</v>
      </c>
      <c r="D205" s="6">
        <v>1050616</v>
      </c>
      <c r="E205" s="7" t="s">
        <v>182</v>
      </c>
      <c r="F205" s="4" t="s">
        <v>11</v>
      </c>
    </row>
    <row r="206" spans="1:6">
      <c r="A206" s="22" t="s">
        <v>337</v>
      </c>
      <c r="B206" s="2" t="s">
        <v>1</v>
      </c>
      <c r="C206" s="2" t="s">
        <v>50</v>
      </c>
      <c r="D206" s="3">
        <v>1050553</v>
      </c>
      <c r="E206" s="15" t="s">
        <v>338</v>
      </c>
      <c r="F206" s="4" t="s">
        <v>11</v>
      </c>
    </row>
  </sheetData>
  <sortState ref="A5:F206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80"/>
  <sheetViews>
    <sheetView workbookViewId="0">
      <selection activeCell="I28" sqref="I28"/>
    </sheetView>
  </sheetViews>
  <sheetFormatPr baseColWidth="10" defaultRowHeight="15"/>
  <cols>
    <col min="2" max="3" width="11.42578125" style="35"/>
    <col min="4" max="4" width="11.42578125" style="46"/>
  </cols>
  <sheetData>
    <row r="1" spans="2:4">
      <c r="B1" s="48" t="s">
        <v>476</v>
      </c>
      <c r="C1" s="48" t="s">
        <v>382</v>
      </c>
      <c r="D1" s="50" t="s">
        <v>477</v>
      </c>
    </row>
    <row r="2" spans="2:4">
      <c r="B2" s="34">
        <v>40165</v>
      </c>
    </row>
    <row r="3" spans="2:4">
      <c r="B3" s="34">
        <v>40166</v>
      </c>
    </row>
    <row r="4" spans="2:4">
      <c r="B4" s="34">
        <v>40167</v>
      </c>
    </row>
    <row r="5" spans="2:4">
      <c r="B5" s="34">
        <v>40168</v>
      </c>
      <c r="C5" s="35" t="s">
        <v>436</v>
      </c>
    </row>
    <row r="6" spans="2:4">
      <c r="B6" s="34">
        <v>40169</v>
      </c>
      <c r="C6" s="35" t="s">
        <v>436</v>
      </c>
    </row>
    <row r="7" spans="2:4">
      <c r="B7" s="34">
        <v>40170</v>
      </c>
      <c r="C7" s="35" t="s">
        <v>436</v>
      </c>
    </row>
    <row r="8" spans="2:4">
      <c r="B8" s="34">
        <v>40171</v>
      </c>
      <c r="C8" s="35" t="s">
        <v>436</v>
      </c>
    </row>
    <row r="9" spans="2:4">
      <c r="B9" s="34">
        <v>40172</v>
      </c>
      <c r="C9" s="35" t="s">
        <v>436</v>
      </c>
    </row>
    <row r="10" spans="2:4">
      <c r="B10" s="34">
        <v>40173</v>
      </c>
      <c r="C10" s="35" t="s">
        <v>436</v>
      </c>
    </row>
    <row r="11" spans="2:4">
      <c r="B11" s="34">
        <v>40174</v>
      </c>
      <c r="C11" s="35" t="s">
        <v>436</v>
      </c>
    </row>
    <row r="12" spans="2:4">
      <c r="B12" s="34">
        <v>40175</v>
      </c>
      <c r="C12" s="35" t="s">
        <v>384</v>
      </c>
    </row>
    <row r="13" spans="2:4">
      <c r="B13" s="34">
        <v>40176</v>
      </c>
      <c r="C13" s="35" t="s">
        <v>384</v>
      </c>
    </row>
    <row r="14" spans="2:4">
      <c r="B14" s="34">
        <v>40177</v>
      </c>
      <c r="C14" s="35" t="s">
        <v>384</v>
      </c>
    </row>
    <row r="15" spans="2:4">
      <c r="B15" s="34">
        <v>40178</v>
      </c>
      <c r="C15" s="35" t="s">
        <v>384</v>
      </c>
    </row>
    <row r="16" spans="2:4">
      <c r="B16" s="34">
        <v>40179</v>
      </c>
      <c r="C16" s="35" t="s">
        <v>384</v>
      </c>
    </row>
    <row r="17" spans="2:3">
      <c r="B17" s="34">
        <v>40180</v>
      </c>
      <c r="C17" s="35" t="s">
        <v>384</v>
      </c>
    </row>
    <row r="18" spans="2:3">
      <c r="B18" s="34">
        <v>40181</v>
      </c>
      <c r="C18" s="35" t="s">
        <v>384</v>
      </c>
    </row>
    <row r="19" spans="2:3">
      <c r="B19" s="34">
        <v>40182</v>
      </c>
      <c r="C19" s="35" t="s">
        <v>385</v>
      </c>
    </row>
    <row r="20" spans="2:3">
      <c r="B20" s="34">
        <v>40183</v>
      </c>
      <c r="C20" s="35" t="s">
        <v>385</v>
      </c>
    </row>
    <row r="21" spans="2:3">
      <c r="B21" s="34">
        <v>40184</v>
      </c>
      <c r="C21" s="35" t="s">
        <v>385</v>
      </c>
    </row>
    <row r="22" spans="2:3">
      <c r="B22" s="34">
        <v>40185</v>
      </c>
      <c r="C22" s="35" t="s">
        <v>385</v>
      </c>
    </row>
    <row r="23" spans="2:3">
      <c r="B23" s="34">
        <v>40186</v>
      </c>
      <c r="C23" s="35" t="s">
        <v>385</v>
      </c>
    </row>
    <row r="24" spans="2:3">
      <c r="B24" s="34">
        <v>40187</v>
      </c>
      <c r="C24" s="35" t="s">
        <v>385</v>
      </c>
    </row>
    <row r="25" spans="2:3">
      <c r="B25" s="34">
        <v>40188</v>
      </c>
      <c r="C25" s="35" t="s">
        <v>385</v>
      </c>
    </row>
    <row r="26" spans="2:3">
      <c r="B26" s="34">
        <v>40189</v>
      </c>
      <c r="C26" s="35" t="s">
        <v>386</v>
      </c>
    </row>
    <row r="27" spans="2:3">
      <c r="B27" s="34">
        <v>40190</v>
      </c>
      <c r="C27" s="35" t="s">
        <v>386</v>
      </c>
    </row>
    <row r="28" spans="2:3">
      <c r="B28" s="34">
        <v>40191</v>
      </c>
      <c r="C28" s="35" t="s">
        <v>386</v>
      </c>
    </row>
    <row r="29" spans="2:3">
      <c r="B29" s="34">
        <v>40192</v>
      </c>
      <c r="C29" s="35" t="s">
        <v>386</v>
      </c>
    </row>
    <row r="30" spans="2:3">
      <c r="B30" s="34">
        <v>40193</v>
      </c>
      <c r="C30" s="35" t="s">
        <v>386</v>
      </c>
    </row>
    <row r="31" spans="2:3">
      <c r="B31" s="34">
        <v>40194</v>
      </c>
      <c r="C31" s="35" t="s">
        <v>386</v>
      </c>
    </row>
    <row r="32" spans="2:3">
      <c r="B32" s="34">
        <v>40195</v>
      </c>
      <c r="C32" s="35" t="s">
        <v>386</v>
      </c>
    </row>
    <row r="33" spans="2:3">
      <c r="B33" s="34">
        <v>40196</v>
      </c>
      <c r="C33" s="35" t="s">
        <v>387</v>
      </c>
    </row>
    <row r="34" spans="2:3">
      <c r="B34" s="34">
        <v>40197</v>
      </c>
      <c r="C34" s="35" t="s">
        <v>387</v>
      </c>
    </row>
    <row r="35" spans="2:3">
      <c r="B35" s="34">
        <v>40198</v>
      </c>
      <c r="C35" s="35" t="s">
        <v>387</v>
      </c>
    </row>
    <row r="36" spans="2:3">
      <c r="B36" s="34">
        <v>40199</v>
      </c>
      <c r="C36" s="35" t="s">
        <v>387</v>
      </c>
    </row>
    <row r="37" spans="2:3">
      <c r="B37" s="34">
        <v>40200</v>
      </c>
      <c r="C37" s="35" t="s">
        <v>387</v>
      </c>
    </row>
    <row r="38" spans="2:3">
      <c r="B38" s="34">
        <v>40201</v>
      </c>
      <c r="C38" s="35" t="s">
        <v>387</v>
      </c>
    </row>
    <row r="39" spans="2:3">
      <c r="B39" s="34">
        <v>40202</v>
      </c>
      <c r="C39" s="35" t="s">
        <v>387</v>
      </c>
    </row>
    <row r="40" spans="2:3">
      <c r="B40" s="34">
        <v>40203</v>
      </c>
      <c r="C40" s="35" t="s">
        <v>388</v>
      </c>
    </row>
    <row r="41" spans="2:3">
      <c r="B41" s="34">
        <v>40204</v>
      </c>
      <c r="C41" s="35" t="s">
        <v>388</v>
      </c>
    </row>
    <row r="42" spans="2:3">
      <c r="B42" s="34">
        <v>40205</v>
      </c>
      <c r="C42" s="35" t="s">
        <v>388</v>
      </c>
    </row>
    <row r="43" spans="2:3">
      <c r="B43" s="34">
        <v>40206</v>
      </c>
      <c r="C43" s="35" t="s">
        <v>388</v>
      </c>
    </row>
    <row r="44" spans="2:3">
      <c r="B44" s="34">
        <v>40207</v>
      </c>
      <c r="C44" s="35" t="s">
        <v>388</v>
      </c>
    </row>
    <row r="45" spans="2:3">
      <c r="B45" s="34">
        <v>40208</v>
      </c>
      <c r="C45" s="35" t="s">
        <v>388</v>
      </c>
    </row>
    <row r="46" spans="2:3">
      <c r="B46" s="34">
        <v>40209</v>
      </c>
      <c r="C46" s="35" t="s">
        <v>388</v>
      </c>
    </row>
    <row r="47" spans="2:3">
      <c r="B47" s="34">
        <v>40210</v>
      </c>
      <c r="C47" s="35" t="s">
        <v>389</v>
      </c>
    </row>
    <row r="48" spans="2:3">
      <c r="B48" s="34">
        <v>40211</v>
      </c>
      <c r="C48" s="35" t="s">
        <v>389</v>
      </c>
    </row>
    <row r="49" spans="2:3">
      <c r="B49" s="34">
        <v>40212</v>
      </c>
      <c r="C49" s="35" t="s">
        <v>389</v>
      </c>
    </row>
    <row r="50" spans="2:3">
      <c r="B50" s="34">
        <v>40213</v>
      </c>
      <c r="C50" s="35" t="s">
        <v>389</v>
      </c>
    </row>
    <row r="51" spans="2:3">
      <c r="B51" s="34">
        <v>40214</v>
      </c>
      <c r="C51" s="35" t="s">
        <v>389</v>
      </c>
    </row>
    <row r="52" spans="2:3">
      <c r="B52" s="34">
        <v>40215</v>
      </c>
      <c r="C52" s="35" t="s">
        <v>389</v>
      </c>
    </row>
    <row r="53" spans="2:3">
      <c r="B53" s="34">
        <v>40216</v>
      </c>
      <c r="C53" s="35" t="s">
        <v>389</v>
      </c>
    </row>
    <row r="54" spans="2:3">
      <c r="B54" s="34">
        <v>40217</v>
      </c>
      <c r="C54" s="35" t="s">
        <v>390</v>
      </c>
    </row>
    <row r="55" spans="2:3">
      <c r="B55" s="34">
        <v>40218</v>
      </c>
      <c r="C55" s="35" t="s">
        <v>390</v>
      </c>
    </row>
    <row r="56" spans="2:3">
      <c r="B56" s="34">
        <v>40219</v>
      </c>
      <c r="C56" s="35" t="s">
        <v>390</v>
      </c>
    </row>
    <row r="57" spans="2:3">
      <c r="B57" s="34">
        <v>40220</v>
      </c>
      <c r="C57" s="35" t="s">
        <v>390</v>
      </c>
    </row>
    <row r="58" spans="2:3">
      <c r="B58" s="34">
        <v>40221</v>
      </c>
      <c r="C58" s="35" t="s">
        <v>390</v>
      </c>
    </row>
    <row r="59" spans="2:3">
      <c r="B59" s="34">
        <v>40222</v>
      </c>
      <c r="C59" s="35" t="s">
        <v>390</v>
      </c>
    </row>
    <row r="60" spans="2:3">
      <c r="B60" s="34">
        <v>40223</v>
      </c>
      <c r="C60" s="35" t="s">
        <v>390</v>
      </c>
    </row>
    <row r="61" spans="2:3">
      <c r="B61" s="34">
        <v>40224</v>
      </c>
      <c r="C61" s="35" t="s">
        <v>391</v>
      </c>
    </row>
    <row r="62" spans="2:3">
      <c r="B62" s="34">
        <v>40225</v>
      </c>
      <c r="C62" s="35" t="s">
        <v>391</v>
      </c>
    </row>
    <row r="63" spans="2:3">
      <c r="B63" s="34">
        <v>40226</v>
      </c>
      <c r="C63" s="35" t="s">
        <v>391</v>
      </c>
    </row>
    <row r="64" spans="2:3">
      <c r="B64" s="34">
        <v>40227</v>
      </c>
      <c r="C64" s="35" t="s">
        <v>391</v>
      </c>
    </row>
    <row r="65" spans="2:3">
      <c r="B65" s="34">
        <v>40228</v>
      </c>
      <c r="C65" s="35" t="s">
        <v>391</v>
      </c>
    </row>
    <row r="66" spans="2:3">
      <c r="B66" s="34">
        <v>40229</v>
      </c>
      <c r="C66" s="35" t="s">
        <v>391</v>
      </c>
    </row>
    <row r="67" spans="2:3">
      <c r="B67" s="34">
        <v>40230</v>
      </c>
      <c r="C67" s="35" t="s">
        <v>391</v>
      </c>
    </row>
    <row r="68" spans="2:3">
      <c r="B68" s="34">
        <v>40231</v>
      </c>
      <c r="C68" s="35" t="s">
        <v>392</v>
      </c>
    </row>
    <row r="69" spans="2:3">
      <c r="B69" s="34">
        <v>40232</v>
      </c>
      <c r="C69" s="35" t="s">
        <v>392</v>
      </c>
    </row>
    <row r="70" spans="2:3">
      <c r="B70" s="34">
        <v>40233</v>
      </c>
      <c r="C70" s="35" t="s">
        <v>392</v>
      </c>
    </row>
    <row r="71" spans="2:3">
      <c r="B71" s="34">
        <v>40234</v>
      </c>
      <c r="C71" s="35" t="s">
        <v>392</v>
      </c>
    </row>
    <row r="72" spans="2:3">
      <c r="B72" s="34">
        <v>40235</v>
      </c>
      <c r="C72" s="35" t="s">
        <v>392</v>
      </c>
    </row>
    <row r="73" spans="2:3">
      <c r="B73" s="34">
        <v>40236</v>
      </c>
      <c r="C73" s="35" t="s">
        <v>392</v>
      </c>
    </row>
    <row r="74" spans="2:3">
      <c r="B74" s="34">
        <v>40237</v>
      </c>
      <c r="C74" s="35" t="s">
        <v>392</v>
      </c>
    </row>
    <row r="75" spans="2:3">
      <c r="B75" s="34">
        <v>40238</v>
      </c>
      <c r="C75" s="35" t="s">
        <v>393</v>
      </c>
    </row>
    <row r="76" spans="2:3">
      <c r="B76" s="34">
        <v>40239</v>
      </c>
      <c r="C76" s="35" t="s">
        <v>393</v>
      </c>
    </row>
    <row r="77" spans="2:3">
      <c r="B77" s="34">
        <v>40240</v>
      </c>
      <c r="C77" s="35" t="s">
        <v>393</v>
      </c>
    </row>
    <row r="78" spans="2:3">
      <c r="B78" s="34">
        <v>40241</v>
      </c>
      <c r="C78" s="35" t="s">
        <v>393</v>
      </c>
    </row>
    <row r="79" spans="2:3">
      <c r="B79" s="34">
        <v>40242</v>
      </c>
      <c r="C79" s="35" t="s">
        <v>393</v>
      </c>
    </row>
    <row r="80" spans="2:3">
      <c r="B80" s="34">
        <v>40243</v>
      </c>
      <c r="C80" s="35" t="s">
        <v>393</v>
      </c>
    </row>
    <row r="81" spans="2:3">
      <c r="B81" s="34">
        <v>40244</v>
      </c>
      <c r="C81" s="35" t="s">
        <v>393</v>
      </c>
    </row>
    <row r="82" spans="2:3">
      <c r="B82" s="34">
        <v>40245</v>
      </c>
      <c r="C82" s="35" t="s">
        <v>394</v>
      </c>
    </row>
    <row r="83" spans="2:3">
      <c r="B83" s="34">
        <v>40246</v>
      </c>
      <c r="C83" s="35" t="s">
        <v>394</v>
      </c>
    </row>
    <row r="84" spans="2:3">
      <c r="B84" s="34">
        <v>40247</v>
      </c>
      <c r="C84" s="35" t="s">
        <v>394</v>
      </c>
    </row>
    <row r="85" spans="2:3">
      <c r="B85" s="34">
        <v>40248</v>
      </c>
      <c r="C85" s="35" t="s">
        <v>394</v>
      </c>
    </row>
    <row r="86" spans="2:3">
      <c r="B86" s="34">
        <v>40249</v>
      </c>
      <c r="C86" s="35" t="s">
        <v>394</v>
      </c>
    </row>
    <row r="87" spans="2:3">
      <c r="B87" s="34">
        <v>40250</v>
      </c>
      <c r="C87" s="35" t="s">
        <v>394</v>
      </c>
    </row>
    <row r="88" spans="2:3">
      <c r="B88" s="34">
        <v>40251</v>
      </c>
      <c r="C88" s="35" t="s">
        <v>394</v>
      </c>
    </row>
    <row r="89" spans="2:3">
      <c r="B89" s="34">
        <v>40252</v>
      </c>
      <c r="C89" s="35" t="s">
        <v>395</v>
      </c>
    </row>
    <row r="90" spans="2:3">
      <c r="B90" s="34">
        <v>40253</v>
      </c>
      <c r="C90" s="35" t="s">
        <v>395</v>
      </c>
    </row>
    <row r="91" spans="2:3">
      <c r="B91" s="34">
        <v>40254</v>
      </c>
      <c r="C91" s="35" t="s">
        <v>395</v>
      </c>
    </row>
    <row r="92" spans="2:3">
      <c r="B92" s="34">
        <v>40255</v>
      </c>
      <c r="C92" s="35" t="s">
        <v>395</v>
      </c>
    </row>
    <row r="93" spans="2:3">
      <c r="B93" s="34">
        <v>40256</v>
      </c>
      <c r="C93" s="35" t="s">
        <v>395</v>
      </c>
    </row>
    <row r="94" spans="2:3">
      <c r="B94" s="34">
        <v>40257</v>
      </c>
      <c r="C94" s="35" t="s">
        <v>395</v>
      </c>
    </row>
    <row r="95" spans="2:3">
      <c r="B95" s="34">
        <v>40258</v>
      </c>
      <c r="C95" s="35" t="s">
        <v>395</v>
      </c>
    </row>
    <row r="96" spans="2:3">
      <c r="B96" s="34">
        <v>40259</v>
      </c>
      <c r="C96" s="35" t="s">
        <v>396</v>
      </c>
    </row>
    <row r="97" spans="2:3">
      <c r="B97" s="34">
        <v>40260</v>
      </c>
      <c r="C97" s="35" t="s">
        <v>396</v>
      </c>
    </row>
    <row r="98" spans="2:3">
      <c r="B98" s="34">
        <v>40261</v>
      </c>
      <c r="C98" s="35" t="s">
        <v>396</v>
      </c>
    </row>
    <row r="99" spans="2:3">
      <c r="B99" s="34">
        <v>40262</v>
      </c>
      <c r="C99" s="35" t="s">
        <v>396</v>
      </c>
    </row>
    <row r="100" spans="2:3">
      <c r="B100" s="34">
        <v>40263</v>
      </c>
      <c r="C100" s="35" t="s">
        <v>396</v>
      </c>
    </row>
    <row r="101" spans="2:3">
      <c r="B101" s="34">
        <v>40264</v>
      </c>
      <c r="C101" s="35" t="s">
        <v>396</v>
      </c>
    </row>
    <row r="102" spans="2:3">
      <c r="B102" s="34">
        <v>40265</v>
      </c>
      <c r="C102" s="35" t="s">
        <v>396</v>
      </c>
    </row>
    <row r="103" spans="2:3">
      <c r="B103" s="34">
        <v>40266</v>
      </c>
      <c r="C103" s="35" t="s">
        <v>397</v>
      </c>
    </row>
    <row r="104" spans="2:3">
      <c r="B104" s="34">
        <v>40267</v>
      </c>
      <c r="C104" s="35" t="s">
        <v>397</v>
      </c>
    </row>
    <row r="105" spans="2:3">
      <c r="B105" s="34">
        <v>40268</v>
      </c>
      <c r="C105" s="35" t="s">
        <v>397</v>
      </c>
    </row>
    <row r="106" spans="2:3">
      <c r="B106" s="34">
        <v>40269</v>
      </c>
      <c r="C106" s="35" t="s">
        <v>397</v>
      </c>
    </row>
    <row r="107" spans="2:3">
      <c r="B107" s="34">
        <v>40270</v>
      </c>
      <c r="C107" s="35" t="s">
        <v>397</v>
      </c>
    </row>
    <row r="108" spans="2:3">
      <c r="B108" s="34">
        <v>40271</v>
      </c>
      <c r="C108" s="35" t="s">
        <v>397</v>
      </c>
    </row>
    <row r="109" spans="2:3">
      <c r="B109" s="34">
        <v>40272</v>
      </c>
      <c r="C109" s="35" t="s">
        <v>397</v>
      </c>
    </row>
    <row r="110" spans="2:3">
      <c r="B110" s="34">
        <v>40273</v>
      </c>
      <c r="C110" s="35" t="s">
        <v>398</v>
      </c>
    </row>
    <row r="111" spans="2:3">
      <c r="B111" s="34">
        <v>40274</v>
      </c>
      <c r="C111" s="35" t="s">
        <v>398</v>
      </c>
    </row>
    <row r="112" spans="2:3">
      <c r="B112" s="34">
        <v>40275</v>
      </c>
      <c r="C112" s="35" t="s">
        <v>398</v>
      </c>
    </row>
    <row r="113" spans="2:3">
      <c r="B113" s="34">
        <v>40276</v>
      </c>
      <c r="C113" s="35" t="s">
        <v>398</v>
      </c>
    </row>
    <row r="114" spans="2:3">
      <c r="B114" s="34">
        <v>40277</v>
      </c>
      <c r="C114" s="35" t="s">
        <v>398</v>
      </c>
    </row>
    <row r="115" spans="2:3">
      <c r="B115" s="34">
        <v>40278</v>
      </c>
      <c r="C115" s="35" t="s">
        <v>398</v>
      </c>
    </row>
    <row r="116" spans="2:3">
      <c r="B116" s="34">
        <v>40279</v>
      </c>
      <c r="C116" s="35" t="s">
        <v>398</v>
      </c>
    </row>
    <row r="117" spans="2:3">
      <c r="B117" s="34">
        <v>40280</v>
      </c>
      <c r="C117" s="35" t="s">
        <v>399</v>
      </c>
    </row>
    <row r="118" spans="2:3">
      <c r="B118" s="34">
        <v>40281</v>
      </c>
      <c r="C118" s="35" t="s">
        <v>399</v>
      </c>
    </row>
    <row r="119" spans="2:3">
      <c r="B119" s="34">
        <v>40282</v>
      </c>
      <c r="C119" s="35" t="s">
        <v>399</v>
      </c>
    </row>
    <row r="120" spans="2:3">
      <c r="B120" s="34">
        <v>40283</v>
      </c>
      <c r="C120" s="35" t="s">
        <v>399</v>
      </c>
    </row>
    <row r="121" spans="2:3">
      <c r="B121" s="34">
        <v>40284</v>
      </c>
      <c r="C121" s="35" t="s">
        <v>399</v>
      </c>
    </row>
    <row r="122" spans="2:3">
      <c r="B122" s="34">
        <v>40285</v>
      </c>
      <c r="C122" s="35" t="s">
        <v>399</v>
      </c>
    </row>
    <row r="123" spans="2:3">
      <c r="B123" s="34">
        <v>40286</v>
      </c>
      <c r="C123" s="35" t="s">
        <v>399</v>
      </c>
    </row>
    <row r="124" spans="2:3">
      <c r="B124" s="34">
        <v>40287</v>
      </c>
      <c r="C124" s="35" t="s">
        <v>400</v>
      </c>
    </row>
    <row r="125" spans="2:3">
      <c r="B125" s="34">
        <v>40288</v>
      </c>
      <c r="C125" s="35" t="s">
        <v>400</v>
      </c>
    </row>
    <row r="126" spans="2:3">
      <c r="B126" s="34">
        <v>40289</v>
      </c>
      <c r="C126" s="35" t="s">
        <v>400</v>
      </c>
    </row>
    <row r="127" spans="2:3">
      <c r="B127" s="34">
        <v>40290</v>
      </c>
      <c r="C127" s="35" t="s">
        <v>400</v>
      </c>
    </row>
    <row r="128" spans="2:3">
      <c r="B128" s="34">
        <v>40291</v>
      </c>
      <c r="C128" s="35" t="s">
        <v>400</v>
      </c>
    </row>
    <row r="129" spans="2:3">
      <c r="B129" s="34">
        <v>40292</v>
      </c>
      <c r="C129" s="35" t="s">
        <v>400</v>
      </c>
    </row>
    <row r="130" spans="2:3">
      <c r="B130" s="34">
        <v>40293</v>
      </c>
      <c r="C130" s="35" t="s">
        <v>400</v>
      </c>
    </row>
    <row r="131" spans="2:3">
      <c r="B131" s="34">
        <v>40294</v>
      </c>
      <c r="C131" s="35" t="s">
        <v>401</v>
      </c>
    </row>
    <row r="132" spans="2:3">
      <c r="B132" s="34">
        <v>40295</v>
      </c>
      <c r="C132" s="35" t="s">
        <v>401</v>
      </c>
    </row>
    <row r="133" spans="2:3">
      <c r="B133" s="34">
        <v>40296</v>
      </c>
      <c r="C133" s="35" t="s">
        <v>401</v>
      </c>
    </row>
    <row r="134" spans="2:3">
      <c r="B134" s="34">
        <v>40297</v>
      </c>
      <c r="C134" s="35" t="s">
        <v>401</v>
      </c>
    </row>
    <row r="135" spans="2:3">
      <c r="B135" s="34">
        <v>40298</v>
      </c>
      <c r="C135" s="35" t="s">
        <v>401</v>
      </c>
    </row>
    <row r="136" spans="2:3">
      <c r="B136" s="34">
        <v>40299</v>
      </c>
      <c r="C136" s="35" t="s">
        <v>401</v>
      </c>
    </row>
    <row r="137" spans="2:3">
      <c r="B137" s="34">
        <v>40300</v>
      </c>
      <c r="C137" s="35" t="s">
        <v>401</v>
      </c>
    </row>
    <row r="138" spans="2:3">
      <c r="B138" s="34">
        <v>40301</v>
      </c>
      <c r="C138" s="35" t="s">
        <v>402</v>
      </c>
    </row>
    <row r="139" spans="2:3">
      <c r="B139" s="34">
        <v>40302</v>
      </c>
      <c r="C139" s="35" t="s">
        <v>402</v>
      </c>
    </row>
    <row r="140" spans="2:3">
      <c r="B140" s="34">
        <v>40303</v>
      </c>
      <c r="C140" s="35" t="s">
        <v>402</v>
      </c>
    </row>
    <row r="141" spans="2:3">
      <c r="B141" s="34">
        <v>40304</v>
      </c>
      <c r="C141" s="35" t="s">
        <v>402</v>
      </c>
    </row>
    <row r="142" spans="2:3">
      <c r="B142" s="34">
        <v>40305</v>
      </c>
      <c r="C142" s="35" t="s">
        <v>402</v>
      </c>
    </row>
    <row r="143" spans="2:3">
      <c r="B143" s="34">
        <v>40306</v>
      </c>
      <c r="C143" s="35" t="s">
        <v>402</v>
      </c>
    </row>
    <row r="144" spans="2:3">
      <c r="B144" s="34">
        <v>40307</v>
      </c>
      <c r="C144" s="35" t="s">
        <v>402</v>
      </c>
    </row>
    <row r="145" spans="2:3">
      <c r="B145" s="34">
        <v>40308</v>
      </c>
      <c r="C145" s="35" t="s">
        <v>403</v>
      </c>
    </row>
    <row r="146" spans="2:3">
      <c r="B146" s="34">
        <v>40309</v>
      </c>
      <c r="C146" s="35" t="s">
        <v>403</v>
      </c>
    </row>
    <row r="147" spans="2:3">
      <c r="B147" s="34">
        <v>40310</v>
      </c>
      <c r="C147" s="35" t="s">
        <v>403</v>
      </c>
    </row>
    <row r="148" spans="2:3">
      <c r="B148" s="34">
        <v>40311</v>
      </c>
      <c r="C148" s="35" t="s">
        <v>403</v>
      </c>
    </row>
    <row r="149" spans="2:3">
      <c r="B149" s="34">
        <v>40312</v>
      </c>
      <c r="C149" s="35" t="s">
        <v>403</v>
      </c>
    </row>
    <row r="150" spans="2:3">
      <c r="B150" s="34">
        <v>40313</v>
      </c>
      <c r="C150" s="35" t="s">
        <v>403</v>
      </c>
    </row>
    <row r="151" spans="2:3">
      <c r="B151" s="34">
        <v>40314</v>
      </c>
      <c r="C151" s="35" t="s">
        <v>403</v>
      </c>
    </row>
    <row r="152" spans="2:3">
      <c r="B152" s="34">
        <v>40315</v>
      </c>
      <c r="C152" s="35" t="s">
        <v>404</v>
      </c>
    </row>
    <row r="153" spans="2:3">
      <c r="B153" s="34">
        <v>40316</v>
      </c>
      <c r="C153" s="35" t="s">
        <v>404</v>
      </c>
    </row>
    <row r="154" spans="2:3">
      <c r="B154" s="34">
        <v>40317</v>
      </c>
      <c r="C154" s="35" t="s">
        <v>404</v>
      </c>
    </row>
    <row r="155" spans="2:3">
      <c r="B155" s="34">
        <v>40318</v>
      </c>
      <c r="C155" s="35" t="s">
        <v>404</v>
      </c>
    </row>
    <row r="156" spans="2:3">
      <c r="B156" s="34">
        <v>40319</v>
      </c>
      <c r="C156" s="35" t="s">
        <v>404</v>
      </c>
    </row>
    <row r="157" spans="2:3">
      <c r="B157" s="34">
        <v>40320</v>
      </c>
      <c r="C157" s="35" t="s">
        <v>404</v>
      </c>
    </row>
    <row r="158" spans="2:3">
      <c r="B158" s="34">
        <v>40321</v>
      </c>
      <c r="C158" s="35" t="s">
        <v>404</v>
      </c>
    </row>
    <row r="159" spans="2:3">
      <c r="B159" s="34">
        <v>40322</v>
      </c>
      <c r="C159" s="35" t="s">
        <v>405</v>
      </c>
    </row>
    <row r="160" spans="2:3">
      <c r="B160" s="34">
        <v>40323</v>
      </c>
      <c r="C160" s="35" t="s">
        <v>405</v>
      </c>
    </row>
    <row r="161" spans="2:3">
      <c r="B161" s="34">
        <v>40324</v>
      </c>
      <c r="C161" s="35" t="s">
        <v>405</v>
      </c>
    </row>
    <row r="162" spans="2:3">
      <c r="B162" s="34">
        <v>40325</v>
      </c>
      <c r="C162" s="35" t="s">
        <v>405</v>
      </c>
    </row>
    <row r="163" spans="2:3">
      <c r="B163" s="34">
        <v>40326</v>
      </c>
      <c r="C163" s="35" t="s">
        <v>405</v>
      </c>
    </row>
    <row r="164" spans="2:3">
      <c r="B164" s="34">
        <v>40327</v>
      </c>
      <c r="C164" s="35" t="s">
        <v>405</v>
      </c>
    </row>
    <row r="165" spans="2:3">
      <c r="B165" s="34">
        <v>40328</v>
      </c>
      <c r="C165" s="35" t="s">
        <v>405</v>
      </c>
    </row>
    <row r="166" spans="2:3">
      <c r="B166" s="34">
        <v>40329</v>
      </c>
      <c r="C166" s="35" t="s">
        <v>406</v>
      </c>
    </row>
    <row r="167" spans="2:3">
      <c r="B167" s="34">
        <v>40330</v>
      </c>
      <c r="C167" s="35" t="s">
        <v>406</v>
      </c>
    </row>
    <row r="168" spans="2:3">
      <c r="B168" s="34">
        <v>40331</v>
      </c>
      <c r="C168" s="35" t="s">
        <v>406</v>
      </c>
    </row>
    <row r="169" spans="2:3">
      <c r="B169" s="34">
        <v>40332</v>
      </c>
      <c r="C169" s="35" t="s">
        <v>406</v>
      </c>
    </row>
    <row r="170" spans="2:3">
      <c r="B170" s="34">
        <v>40333</v>
      </c>
      <c r="C170" s="35" t="s">
        <v>406</v>
      </c>
    </row>
    <row r="171" spans="2:3">
      <c r="B171" s="34">
        <v>40334</v>
      </c>
      <c r="C171" s="35" t="s">
        <v>406</v>
      </c>
    </row>
    <row r="172" spans="2:3">
      <c r="B172" s="34">
        <v>40335</v>
      </c>
      <c r="C172" s="35" t="s">
        <v>406</v>
      </c>
    </row>
    <row r="173" spans="2:3">
      <c r="B173" s="34">
        <v>40336</v>
      </c>
      <c r="C173" s="35" t="s">
        <v>407</v>
      </c>
    </row>
    <row r="174" spans="2:3">
      <c r="B174" s="34">
        <v>40337</v>
      </c>
      <c r="C174" s="35" t="s">
        <v>407</v>
      </c>
    </row>
    <row r="175" spans="2:3">
      <c r="B175" s="34">
        <v>40338</v>
      </c>
      <c r="C175" s="35" t="s">
        <v>407</v>
      </c>
    </row>
    <row r="176" spans="2:3">
      <c r="B176" s="34">
        <v>40339</v>
      </c>
      <c r="C176" s="35" t="s">
        <v>407</v>
      </c>
    </row>
    <row r="177" spans="2:3">
      <c r="B177" s="34">
        <v>40340</v>
      </c>
      <c r="C177" s="35" t="s">
        <v>407</v>
      </c>
    </row>
    <row r="178" spans="2:3">
      <c r="B178" s="34">
        <v>40341</v>
      </c>
      <c r="C178" s="35" t="s">
        <v>407</v>
      </c>
    </row>
    <row r="179" spans="2:3">
      <c r="B179" s="34">
        <v>40342</v>
      </c>
      <c r="C179" s="35" t="s">
        <v>407</v>
      </c>
    </row>
    <row r="180" spans="2:3">
      <c r="B180" s="34">
        <v>40343</v>
      </c>
      <c r="C180" s="35" t="s">
        <v>408</v>
      </c>
    </row>
    <row r="181" spans="2:3">
      <c r="B181" s="34">
        <v>40344</v>
      </c>
      <c r="C181" s="35" t="s">
        <v>408</v>
      </c>
    </row>
    <row r="182" spans="2:3">
      <c r="B182" s="34">
        <v>40345</v>
      </c>
      <c r="C182" s="35" t="s">
        <v>408</v>
      </c>
    </row>
    <row r="183" spans="2:3">
      <c r="B183" s="34">
        <v>40346</v>
      </c>
      <c r="C183" s="35" t="s">
        <v>408</v>
      </c>
    </row>
    <row r="184" spans="2:3">
      <c r="B184" s="34">
        <v>40347</v>
      </c>
      <c r="C184" s="35" t="s">
        <v>408</v>
      </c>
    </row>
    <row r="185" spans="2:3">
      <c r="B185" s="34">
        <v>40348</v>
      </c>
      <c r="C185" s="35" t="s">
        <v>408</v>
      </c>
    </row>
    <row r="186" spans="2:3">
      <c r="B186" s="34">
        <v>40349</v>
      </c>
      <c r="C186" s="35" t="s">
        <v>408</v>
      </c>
    </row>
    <row r="187" spans="2:3">
      <c r="B187" s="34">
        <v>40350</v>
      </c>
      <c r="C187" s="35" t="s">
        <v>409</v>
      </c>
    </row>
    <row r="188" spans="2:3">
      <c r="B188" s="34">
        <v>40351</v>
      </c>
      <c r="C188" s="35" t="s">
        <v>409</v>
      </c>
    </row>
    <row r="189" spans="2:3">
      <c r="B189" s="34">
        <v>40352</v>
      </c>
      <c r="C189" s="35" t="s">
        <v>409</v>
      </c>
    </row>
    <row r="190" spans="2:3">
      <c r="B190" s="34">
        <v>40353</v>
      </c>
      <c r="C190" s="35" t="s">
        <v>409</v>
      </c>
    </row>
    <row r="191" spans="2:3">
      <c r="B191" s="34">
        <v>40354</v>
      </c>
      <c r="C191" s="35" t="s">
        <v>409</v>
      </c>
    </row>
    <row r="192" spans="2:3">
      <c r="B192" s="34">
        <v>40355</v>
      </c>
      <c r="C192" s="35" t="s">
        <v>409</v>
      </c>
    </row>
    <row r="193" spans="2:3">
      <c r="B193" s="34">
        <v>40356</v>
      </c>
      <c r="C193" s="35" t="s">
        <v>409</v>
      </c>
    </row>
    <row r="194" spans="2:3">
      <c r="B194" s="34">
        <v>40357</v>
      </c>
      <c r="C194" s="35" t="s">
        <v>410</v>
      </c>
    </row>
    <row r="195" spans="2:3">
      <c r="B195" s="34">
        <v>40358</v>
      </c>
      <c r="C195" s="35" t="s">
        <v>410</v>
      </c>
    </row>
    <row r="196" spans="2:3">
      <c r="B196" s="34">
        <v>40359</v>
      </c>
      <c r="C196" s="35" t="s">
        <v>410</v>
      </c>
    </row>
    <row r="197" spans="2:3">
      <c r="B197" s="34">
        <v>40360</v>
      </c>
      <c r="C197" s="35" t="s">
        <v>410</v>
      </c>
    </row>
    <row r="198" spans="2:3">
      <c r="B198" s="34">
        <v>40361</v>
      </c>
      <c r="C198" s="35" t="s">
        <v>410</v>
      </c>
    </row>
    <row r="199" spans="2:3">
      <c r="B199" s="34">
        <v>40362</v>
      </c>
      <c r="C199" s="35" t="s">
        <v>410</v>
      </c>
    </row>
    <row r="200" spans="2:3">
      <c r="B200" s="34">
        <v>40363</v>
      </c>
      <c r="C200" s="35" t="s">
        <v>410</v>
      </c>
    </row>
    <row r="201" spans="2:3">
      <c r="B201" s="34">
        <v>40364</v>
      </c>
      <c r="C201" s="35" t="s">
        <v>411</v>
      </c>
    </row>
    <row r="202" spans="2:3">
      <c r="B202" s="34">
        <v>40365</v>
      </c>
      <c r="C202" s="35" t="s">
        <v>411</v>
      </c>
    </row>
    <row r="203" spans="2:3">
      <c r="B203" s="34">
        <v>40366</v>
      </c>
      <c r="C203" s="35" t="s">
        <v>411</v>
      </c>
    </row>
    <row r="204" spans="2:3">
      <c r="B204" s="34">
        <v>40367</v>
      </c>
      <c r="C204" s="35" t="s">
        <v>411</v>
      </c>
    </row>
    <row r="205" spans="2:3">
      <c r="B205" s="34">
        <v>40368</v>
      </c>
      <c r="C205" s="35" t="s">
        <v>411</v>
      </c>
    </row>
    <row r="206" spans="2:3">
      <c r="B206" s="34">
        <v>40369</v>
      </c>
      <c r="C206" s="35" t="s">
        <v>411</v>
      </c>
    </row>
    <row r="207" spans="2:3">
      <c r="B207" s="34">
        <v>40370</v>
      </c>
      <c r="C207" s="35" t="s">
        <v>411</v>
      </c>
    </row>
    <row r="208" spans="2:3">
      <c r="B208" s="34">
        <v>40371</v>
      </c>
      <c r="C208" s="35" t="s">
        <v>412</v>
      </c>
    </row>
    <row r="209" spans="2:3">
      <c r="B209" s="34">
        <v>40372</v>
      </c>
      <c r="C209" s="35" t="s">
        <v>412</v>
      </c>
    </row>
    <row r="210" spans="2:3">
      <c r="B210" s="34">
        <v>40373</v>
      </c>
      <c r="C210" s="35" t="s">
        <v>412</v>
      </c>
    </row>
    <row r="211" spans="2:3">
      <c r="B211" s="34">
        <v>40374</v>
      </c>
      <c r="C211" s="35" t="s">
        <v>412</v>
      </c>
    </row>
    <row r="212" spans="2:3">
      <c r="B212" s="34">
        <v>40375</v>
      </c>
      <c r="C212" s="35" t="s">
        <v>412</v>
      </c>
    </row>
    <row r="213" spans="2:3">
      <c r="B213" s="34">
        <v>40376</v>
      </c>
      <c r="C213" s="35" t="s">
        <v>412</v>
      </c>
    </row>
    <row r="214" spans="2:3">
      <c r="B214" s="34">
        <v>40377</v>
      </c>
      <c r="C214" s="35" t="s">
        <v>412</v>
      </c>
    </row>
    <row r="215" spans="2:3">
      <c r="B215" s="34">
        <v>40378</v>
      </c>
      <c r="C215" s="35" t="s">
        <v>413</v>
      </c>
    </row>
    <row r="216" spans="2:3">
      <c r="B216" s="34">
        <v>40379</v>
      </c>
      <c r="C216" s="35" t="s">
        <v>413</v>
      </c>
    </row>
    <row r="217" spans="2:3">
      <c r="B217" s="34">
        <v>40380</v>
      </c>
      <c r="C217" s="35" t="s">
        <v>413</v>
      </c>
    </row>
    <row r="218" spans="2:3">
      <c r="B218" s="34">
        <v>40381</v>
      </c>
      <c r="C218" s="35" t="s">
        <v>413</v>
      </c>
    </row>
    <row r="219" spans="2:3">
      <c r="B219" s="34">
        <v>40382</v>
      </c>
      <c r="C219" s="35" t="s">
        <v>413</v>
      </c>
    </row>
    <row r="220" spans="2:3">
      <c r="B220" s="34">
        <v>40383</v>
      </c>
      <c r="C220" s="35" t="s">
        <v>413</v>
      </c>
    </row>
    <row r="221" spans="2:3">
      <c r="B221" s="34">
        <v>40384</v>
      </c>
      <c r="C221" s="35" t="s">
        <v>413</v>
      </c>
    </row>
    <row r="222" spans="2:3">
      <c r="B222" s="34">
        <v>40385</v>
      </c>
      <c r="C222" s="35" t="s">
        <v>414</v>
      </c>
    </row>
    <row r="223" spans="2:3">
      <c r="B223" s="34">
        <v>40386</v>
      </c>
      <c r="C223" s="35" t="s">
        <v>414</v>
      </c>
    </row>
    <row r="224" spans="2:3">
      <c r="B224" s="34">
        <v>40387</v>
      </c>
      <c r="C224" s="35" t="s">
        <v>414</v>
      </c>
    </row>
    <row r="225" spans="2:3">
      <c r="B225" s="34">
        <v>40388</v>
      </c>
      <c r="C225" s="35" t="s">
        <v>414</v>
      </c>
    </row>
    <row r="226" spans="2:3">
      <c r="B226" s="34">
        <v>40389</v>
      </c>
      <c r="C226" s="35" t="s">
        <v>414</v>
      </c>
    </row>
    <row r="227" spans="2:3">
      <c r="B227" s="34">
        <v>40390</v>
      </c>
      <c r="C227" s="35" t="s">
        <v>414</v>
      </c>
    </row>
    <row r="228" spans="2:3">
      <c r="B228" s="34">
        <v>40391</v>
      </c>
      <c r="C228" s="35" t="s">
        <v>414</v>
      </c>
    </row>
    <row r="229" spans="2:3">
      <c r="B229" s="34">
        <v>40392</v>
      </c>
      <c r="C229" s="35" t="s">
        <v>415</v>
      </c>
    </row>
    <row r="230" spans="2:3">
      <c r="B230" s="34">
        <v>40393</v>
      </c>
      <c r="C230" s="35" t="s">
        <v>415</v>
      </c>
    </row>
    <row r="231" spans="2:3">
      <c r="B231" s="34">
        <v>40394</v>
      </c>
      <c r="C231" s="35" t="s">
        <v>415</v>
      </c>
    </row>
    <row r="232" spans="2:3">
      <c r="B232" s="34">
        <v>40395</v>
      </c>
      <c r="C232" s="35" t="s">
        <v>415</v>
      </c>
    </row>
    <row r="233" spans="2:3">
      <c r="B233" s="34">
        <v>40396</v>
      </c>
      <c r="C233" s="35" t="s">
        <v>415</v>
      </c>
    </row>
    <row r="234" spans="2:3">
      <c r="B234" s="34">
        <v>40397</v>
      </c>
      <c r="C234" s="35" t="s">
        <v>415</v>
      </c>
    </row>
    <row r="235" spans="2:3">
      <c r="B235" s="34">
        <v>40398</v>
      </c>
      <c r="C235" s="35" t="s">
        <v>415</v>
      </c>
    </row>
    <row r="236" spans="2:3">
      <c r="B236" s="34">
        <v>40399</v>
      </c>
      <c r="C236" s="35" t="s">
        <v>416</v>
      </c>
    </row>
    <row r="237" spans="2:3">
      <c r="B237" s="34">
        <v>40400</v>
      </c>
      <c r="C237" s="35" t="s">
        <v>416</v>
      </c>
    </row>
    <row r="238" spans="2:3">
      <c r="B238" s="34">
        <v>40401</v>
      </c>
      <c r="C238" s="35" t="s">
        <v>416</v>
      </c>
    </row>
    <row r="239" spans="2:3">
      <c r="B239" s="34">
        <v>40402</v>
      </c>
      <c r="C239" s="35" t="s">
        <v>416</v>
      </c>
    </row>
    <row r="240" spans="2:3">
      <c r="B240" s="34">
        <v>40403</v>
      </c>
      <c r="C240" s="35" t="s">
        <v>416</v>
      </c>
    </row>
    <row r="241" spans="2:3">
      <c r="B241" s="34">
        <v>40404</v>
      </c>
      <c r="C241" s="35" t="s">
        <v>416</v>
      </c>
    </row>
    <row r="242" spans="2:3">
      <c r="B242" s="34">
        <v>40405</v>
      </c>
      <c r="C242" s="35" t="s">
        <v>416</v>
      </c>
    </row>
    <row r="243" spans="2:3">
      <c r="B243" s="34">
        <v>40406</v>
      </c>
      <c r="C243" s="35" t="s">
        <v>417</v>
      </c>
    </row>
    <row r="244" spans="2:3">
      <c r="B244" s="34">
        <v>40407</v>
      </c>
      <c r="C244" s="35" t="s">
        <v>417</v>
      </c>
    </row>
    <row r="245" spans="2:3">
      <c r="B245" s="34">
        <v>40408</v>
      </c>
      <c r="C245" s="35" t="s">
        <v>417</v>
      </c>
    </row>
    <row r="246" spans="2:3">
      <c r="B246" s="34">
        <v>40409</v>
      </c>
      <c r="C246" s="35" t="s">
        <v>417</v>
      </c>
    </row>
    <row r="247" spans="2:3">
      <c r="B247" s="34">
        <v>40410</v>
      </c>
      <c r="C247" s="35" t="s">
        <v>417</v>
      </c>
    </row>
    <row r="248" spans="2:3">
      <c r="B248" s="34">
        <v>40411</v>
      </c>
      <c r="C248" s="35" t="s">
        <v>417</v>
      </c>
    </row>
    <row r="249" spans="2:3">
      <c r="B249" s="34">
        <v>40412</v>
      </c>
      <c r="C249" s="35" t="s">
        <v>417</v>
      </c>
    </row>
    <row r="250" spans="2:3">
      <c r="B250" s="34">
        <v>40413</v>
      </c>
      <c r="C250" s="35" t="s">
        <v>418</v>
      </c>
    </row>
    <row r="251" spans="2:3">
      <c r="B251" s="34">
        <v>40414</v>
      </c>
      <c r="C251" s="35" t="s">
        <v>418</v>
      </c>
    </row>
    <row r="252" spans="2:3">
      <c r="B252" s="34">
        <v>40415</v>
      </c>
      <c r="C252" s="35" t="s">
        <v>418</v>
      </c>
    </row>
    <row r="253" spans="2:3">
      <c r="B253" s="34">
        <v>40416</v>
      </c>
      <c r="C253" s="35" t="s">
        <v>418</v>
      </c>
    </row>
    <row r="254" spans="2:3">
      <c r="B254" s="34">
        <v>40417</v>
      </c>
      <c r="C254" s="35" t="s">
        <v>418</v>
      </c>
    </row>
    <row r="255" spans="2:3">
      <c r="B255" s="34">
        <v>40418</v>
      </c>
      <c r="C255" s="35" t="s">
        <v>418</v>
      </c>
    </row>
    <row r="256" spans="2:3">
      <c r="B256" s="34">
        <v>40419</v>
      </c>
      <c r="C256" s="35" t="s">
        <v>418</v>
      </c>
    </row>
    <row r="257" spans="2:3">
      <c r="B257" s="34">
        <v>40420</v>
      </c>
      <c r="C257" s="35" t="s">
        <v>419</v>
      </c>
    </row>
    <row r="258" spans="2:3">
      <c r="B258" s="34">
        <v>40421</v>
      </c>
      <c r="C258" s="35" t="s">
        <v>419</v>
      </c>
    </row>
    <row r="259" spans="2:3">
      <c r="B259" s="34">
        <v>40422</v>
      </c>
      <c r="C259" s="35" t="s">
        <v>419</v>
      </c>
    </row>
    <row r="260" spans="2:3">
      <c r="B260" s="34">
        <v>40423</v>
      </c>
      <c r="C260" s="35" t="s">
        <v>419</v>
      </c>
    </row>
    <row r="261" spans="2:3">
      <c r="B261" s="34">
        <v>40424</v>
      </c>
      <c r="C261" s="35" t="s">
        <v>419</v>
      </c>
    </row>
    <row r="262" spans="2:3">
      <c r="B262" s="34">
        <v>40425</v>
      </c>
      <c r="C262" s="35" t="s">
        <v>419</v>
      </c>
    </row>
    <row r="263" spans="2:3">
      <c r="B263" s="34">
        <v>40426</v>
      </c>
      <c r="C263" s="35" t="s">
        <v>419</v>
      </c>
    </row>
    <row r="264" spans="2:3">
      <c r="B264" s="34">
        <v>40427</v>
      </c>
      <c r="C264" s="35" t="s">
        <v>420</v>
      </c>
    </row>
    <row r="265" spans="2:3">
      <c r="B265" s="34">
        <v>40428</v>
      </c>
      <c r="C265" s="35" t="s">
        <v>420</v>
      </c>
    </row>
    <row r="266" spans="2:3">
      <c r="B266" s="34">
        <v>40429</v>
      </c>
      <c r="C266" s="35" t="s">
        <v>420</v>
      </c>
    </row>
    <row r="267" spans="2:3">
      <c r="B267" s="34">
        <v>40430</v>
      </c>
      <c r="C267" s="35" t="s">
        <v>420</v>
      </c>
    </row>
    <row r="268" spans="2:3">
      <c r="B268" s="34">
        <v>40431</v>
      </c>
      <c r="C268" s="35" t="s">
        <v>420</v>
      </c>
    </row>
    <row r="269" spans="2:3">
      <c r="B269" s="34">
        <v>40432</v>
      </c>
      <c r="C269" s="35" t="s">
        <v>420</v>
      </c>
    </row>
    <row r="270" spans="2:3">
      <c r="B270" s="34">
        <v>40433</v>
      </c>
      <c r="C270" s="35" t="s">
        <v>420</v>
      </c>
    </row>
    <row r="271" spans="2:3">
      <c r="B271" s="34">
        <v>40434</v>
      </c>
      <c r="C271" s="35" t="s">
        <v>421</v>
      </c>
    </row>
    <row r="272" spans="2:3">
      <c r="B272" s="34">
        <v>40435</v>
      </c>
      <c r="C272" s="35" t="s">
        <v>421</v>
      </c>
    </row>
    <row r="273" spans="2:3">
      <c r="B273" s="34">
        <v>40436</v>
      </c>
      <c r="C273" s="35" t="s">
        <v>421</v>
      </c>
    </row>
    <row r="274" spans="2:3">
      <c r="B274" s="34">
        <v>40437</v>
      </c>
      <c r="C274" s="35" t="s">
        <v>421</v>
      </c>
    </row>
    <row r="275" spans="2:3">
      <c r="B275" s="34">
        <v>40438</v>
      </c>
      <c r="C275" s="35" t="s">
        <v>421</v>
      </c>
    </row>
    <row r="276" spans="2:3">
      <c r="B276" s="34">
        <v>40439</v>
      </c>
      <c r="C276" s="35" t="s">
        <v>421</v>
      </c>
    </row>
    <row r="277" spans="2:3">
      <c r="B277" s="34">
        <v>40440</v>
      </c>
      <c r="C277" s="35" t="s">
        <v>421</v>
      </c>
    </row>
    <row r="278" spans="2:3">
      <c r="B278" s="34">
        <v>40441</v>
      </c>
      <c r="C278" s="35" t="s">
        <v>422</v>
      </c>
    </row>
    <row r="279" spans="2:3">
      <c r="B279" s="34">
        <v>40442</v>
      </c>
      <c r="C279" s="35" t="s">
        <v>422</v>
      </c>
    </row>
    <row r="280" spans="2:3">
      <c r="B280" s="34">
        <v>40443</v>
      </c>
      <c r="C280" s="35" t="s">
        <v>422</v>
      </c>
    </row>
    <row r="281" spans="2:3">
      <c r="B281" s="34">
        <v>40444</v>
      </c>
      <c r="C281" s="35" t="s">
        <v>422</v>
      </c>
    </row>
    <row r="282" spans="2:3">
      <c r="B282" s="34">
        <v>40445</v>
      </c>
      <c r="C282" s="35" t="s">
        <v>422</v>
      </c>
    </row>
    <row r="283" spans="2:3">
      <c r="B283" s="34">
        <v>40446</v>
      </c>
      <c r="C283" s="35" t="s">
        <v>422</v>
      </c>
    </row>
    <row r="284" spans="2:3">
      <c r="B284" s="34">
        <v>40447</v>
      </c>
      <c r="C284" s="35" t="s">
        <v>422</v>
      </c>
    </row>
    <row r="285" spans="2:3">
      <c r="B285" s="34">
        <v>40448</v>
      </c>
      <c r="C285" s="35" t="s">
        <v>423</v>
      </c>
    </row>
    <row r="286" spans="2:3">
      <c r="B286" s="34">
        <v>40449</v>
      </c>
      <c r="C286" s="35" t="s">
        <v>423</v>
      </c>
    </row>
    <row r="287" spans="2:3">
      <c r="B287" s="34">
        <v>40450</v>
      </c>
      <c r="C287" s="35" t="s">
        <v>423</v>
      </c>
    </row>
    <row r="288" spans="2:3">
      <c r="B288" s="34">
        <v>40451</v>
      </c>
      <c r="C288" s="35" t="s">
        <v>423</v>
      </c>
    </row>
    <row r="289" spans="2:3">
      <c r="B289" s="34">
        <v>40452</v>
      </c>
      <c r="C289" s="35" t="s">
        <v>423</v>
      </c>
    </row>
    <row r="290" spans="2:3">
      <c r="B290" s="34">
        <v>40453</v>
      </c>
      <c r="C290" s="35" t="s">
        <v>423</v>
      </c>
    </row>
    <row r="291" spans="2:3">
      <c r="B291" s="34">
        <v>40454</v>
      </c>
      <c r="C291" s="35" t="s">
        <v>423</v>
      </c>
    </row>
    <row r="292" spans="2:3">
      <c r="B292" s="34">
        <v>40455</v>
      </c>
      <c r="C292" s="35" t="s">
        <v>424</v>
      </c>
    </row>
    <row r="293" spans="2:3">
      <c r="B293" s="34">
        <v>40456</v>
      </c>
      <c r="C293" s="35" t="s">
        <v>424</v>
      </c>
    </row>
    <row r="294" spans="2:3">
      <c r="B294" s="34">
        <v>40457</v>
      </c>
      <c r="C294" s="35" t="s">
        <v>424</v>
      </c>
    </row>
    <row r="295" spans="2:3">
      <c r="B295" s="34">
        <v>40458</v>
      </c>
      <c r="C295" s="35" t="s">
        <v>424</v>
      </c>
    </row>
    <row r="296" spans="2:3">
      <c r="B296" s="34">
        <v>40459</v>
      </c>
      <c r="C296" s="35" t="s">
        <v>424</v>
      </c>
    </row>
    <row r="297" spans="2:3">
      <c r="B297" s="34">
        <v>40460</v>
      </c>
      <c r="C297" s="35" t="s">
        <v>424</v>
      </c>
    </row>
    <row r="298" spans="2:3">
      <c r="B298" s="34">
        <v>40461</v>
      </c>
      <c r="C298" s="35" t="s">
        <v>424</v>
      </c>
    </row>
    <row r="299" spans="2:3">
      <c r="B299" s="34">
        <v>40462</v>
      </c>
      <c r="C299" s="35" t="s">
        <v>425</v>
      </c>
    </row>
    <row r="300" spans="2:3">
      <c r="B300" s="34">
        <v>40463</v>
      </c>
      <c r="C300" s="35" t="s">
        <v>425</v>
      </c>
    </row>
    <row r="301" spans="2:3">
      <c r="B301" s="34">
        <v>40464</v>
      </c>
      <c r="C301" s="35" t="s">
        <v>425</v>
      </c>
    </row>
    <row r="302" spans="2:3">
      <c r="B302" s="34">
        <v>40465</v>
      </c>
      <c r="C302" s="35" t="s">
        <v>425</v>
      </c>
    </row>
    <row r="303" spans="2:3">
      <c r="B303" s="34">
        <v>40466</v>
      </c>
      <c r="C303" s="35" t="s">
        <v>425</v>
      </c>
    </row>
    <row r="304" spans="2:3">
      <c r="B304" s="34">
        <v>40467</v>
      </c>
      <c r="C304" s="35" t="s">
        <v>425</v>
      </c>
    </row>
    <row r="305" spans="2:3">
      <c r="B305" s="34">
        <v>40468</v>
      </c>
      <c r="C305" s="35" t="s">
        <v>425</v>
      </c>
    </row>
    <row r="306" spans="2:3">
      <c r="B306" s="34">
        <v>40469</v>
      </c>
      <c r="C306" s="35" t="s">
        <v>426</v>
      </c>
    </row>
    <row r="307" spans="2:3">
      <c r="B307" s="34">
        <v>40470</v>
      </c>
      <c r="C307" s="35" t="s">
        <v>426</v>
      </c>
    </row>
    <row r="308" spans="2:3">
      <c r="B308" s="34">
        <v>40471</v>
      </c>
      <c r="C308" s="35" t="s">
        <v>426</v>
      </c>
    </row>
    <row r="309" spans="2:3">
      <c r="B309" s="34">
        <v>40472</v>
      </c>
      <c r="C309" s="35" t="s">
        <v>426</v>
      </c>
    </row>
    <row r="310" spans="2:3">
      <c r="B310" s="34">
        <v>40473</v>
      </c>
      <c r="C310" s="35" t="s">
        <v>426</v>
      </c>
    </row>
    <row r="311" spans="2:3">
      <c r="B311" s="34">
        <v>40474</v>
      </c>
      <c r="C311" s="35" t="s">
        <v>426</v>
      </c>
    </row>
    <row r="312" spans="2:3">
      <c r="B312" s="34">
        <v>40475</v>
      </c>
      <c r="C312" s="35" t="s">
        <v>426</v>
      </c>
    </row>
    <row r="313" spans="2:3">
      <c r="B313" s="34">
        <v>40476</v>
      </c>
      <c r="C313" s="35" t="s">
        <v>427</v>
      </c>
    </row>
    <row r="314" spans="2:3">
      <c r="B314" s="34">
        <v>40477</v>
      </c>
      <c r="C314" s="35" t="s">
        <v>427</v>
      </c>
    </row>
    <row r="315" spans="2:3">
      <c r="B315" s="34">
        <v>40478</v>
      </c>
      <c r="C315" s="35" t="s">
        <v>427</v>
      </c>
    </row>
    <row r="316" spans="2:3">
      <c r="B316" s="34">
        <v>40479</v>
      </c>
      <c r="C316" s="35" t="s">
        <v>427</v>
      </c>
    </row>
    <row r="317" spans="2:3">
      <c r="B317" s="34">
        <v>40480</v>
      </c>
      <c r="C317" s="35" t="s">
        <v>427</v>
      </c>
    </row>
    <row r="318" spans="2:3">
      <c r="B318" s="34">
        <v>40481</v>
      </c>
      <c r="C318" s="35" t="s">
        <v>427</v>
      </c>
    </row>
    <row r="319" spans="2:3">
      <c r="B319" s="34">
        <v>40482</v>
      </c>
      <c r="C319" s="35" t="s">
        <v>427</v>
      </c>
    </row>
    <row r="320" spans="2:3">
      <c r="B320" s="34">
        <v>40483</v>
      </c>
      <c r="C320" s="35" t="s">
        <v>428</v>
      </c>
    </row>
    <row r="321" spans="2:3">
      <c r="B321" s="34">
        <v>40484</v>
      </c>
      <c r="C321" s="35" t="s">
        <v>428</v>
      </c>
    </row>
    <row r="322" spans="2:3">
      <c r="B322" s="34">
        <v>40485</v>
      </c>
      <c r="C322" s="35" t="s">
        <v>428</v>
      </c>
    </row>
    <row r="323" spans="2:3">
      <c r="B323" s="34">
        <v>40486</v>
      </c>
      <c r="C323" s="35" t="s">
        <v>428</v>
      </c>
    </row>
    <row r="324" spans="2:3">
      <c r="B324" s="34">
        <v>40487</v>
      </c>
      <c r="C324" s="35" t="s">
        <v>428</v>
      </c>
    </row>
    <row r="325" spans="2:3">
      <c r="B325" s="34">
        <v>40488</v>
      </c>
      <c r="C325" s="35" t="s">
        <v>428</v>
      </c>
    </row>
    <row r="326" spans="2:3">
      <c r="B326" s="34">
        <v>40489</v>
      </c>
      <c r="C326" s="35" t="s">
        <v>428</v>
      </c>
    </row>
    <row r="327" spans="2:3">
      <c r="B327" s="34">
        <v>40490</v>
      </c>
      <c r="C327" s="35" t="s">
        <v>429</v>
      </c>
    </row>
    <row r="328" spans="2:3">
      <c r="B328" s="34">
        <v>40491</v>
      </c>
      <c r="C328" s="35" t="s">
        <v>429</v>
      </c>
    </row>
    <row r="329" spans="2:3">
      <c r="B329" s="34">
        <v>40492</v>
      </c>
      <c r="C329" s="35" t="s">
        <v>429</v>
      </c>
    </row>
    <row r="330" spans="2:3">
      <c r="B330" s="34">
        <v>40493</v>
      </c>
      <c r="C330" s="35" t="s">
        <v>429</v>
      </c>
    </row>
    <row r="331" spans="2:3">
      <c r="B331" s="34">
        <v>40494</v>
      </c>
      <c r="C331" s="35" t="s">
        <v>429</v>
      </c>
    </row>
    <row r="332" spans="2:3">
      <c r="B332" s="34">
        <v>40495</v>
      </c>
      <c r="C332" s="35" t="s">
        <v>429</v>
      </c>
    </row>
    <row r="333" spans="2:3">
      <c r="B333" s="34">
        <v>40496</v>
      </c>
      <c r="C333" s="35" t="s">
        <v>429</v>
      </c>
    </row>
    <row r="334" spans="2:3">
      <c r="B334" s="34">
        <v>40497</v>
      </c>
      <c r="C334" s="35" t="s">
        <v>430</v>
      </c>
    </row>
    <row r="335" spans="2:3">
      <c r="B335" s="34">
        <v>40498</v>
      </c>
      <c r="C335" s="35" t="s">
        <v>430</v>
      </c>
    </row>
    <row r="336" spans="2:3">
      <c r="B336" s="34">
        <v>40499</v>
      </c>
      <c r="C336" s="35" t="s">
        <v>430</v>
      </c>
    </row>
    <row r="337" spans="2:3">
      <c r="B337" s="34">
        <v>40500</v>
      </c>
      <c r="C337" s="35" t="s">
        <v>430</v>
      </c>
    </row>
    <row r="338" spans="2:3">
      <c r="B338" s="34">
        <v>40501</v>
      </c>
      <c r="C338" s="35" t="s">
        <v>430</v>
      </c>
    </row>
    <row r="339" spans="2:3">
      <c r="B339" s="34">
        <v>40502</v>
      </c>
      <c r="C339" s="35" t="s">
        <v>430</v>
      </c>
    </row>
    <row r="340" spans="2:3">
      <c r="B340" s="34">
        <v>40503</v>
      </c>
      <c r="C340" s="35" t="s">
        <v>430</v>
      </c>
    </row>
    <row r="341" spans="2:3">
      <c r="B341" s="34">
        <v>40504</v>
      </c>
      <c r="C341" s="35" t="s">
        <v>431</v>
      </c>
    </row>
    <row r="342" spans="2:3">
      <c r="B342" s="34">
        <v>40505</v>
      </c>
      <c r="C342" s="35" t="s">
        <v>431</v>
      </c>
    </row>
    <row r="343" spans="2:3">
      <c r="B343" s="34">
        <v>40506</v>
      </c>
      <c r="C343" s="35" t="s">
        <v>431</v>
      </c>
    </row>
    <row r="344" spans="2:3">
      <c r="B344" s="34">
        <v>40507</v>
      </c>
      <c r="C344" s="35" t="s">
        <v>431</v>
      </c>
    </row>
    <row r="345" spans="2:3">
      <c r="B345" s="34">
        <v>40508</v>
      </c>
      <c r="C345" s="35" t="s">
        <v>431</v>
      </c>
    </row>
    <row r="346" spans="2:3">
      <c r="B346" s="34">
        <v>40509</v>
      </c>
      <c r="C346" s="35" t="s">
        <v>431</v>
      </c>
    </row>
    <row r="347" spans="2:3">
      <c r="B347" s="34">
        <v>40510</v>
      </c>
      <c r="C347" s="35" t="s">
        <v>431</v>
      </c>
    </row>
    <row r="348" spans="2:3">
      <c r="B348" s="34">
        <v>40511</v>
      </c>
      <c r="C348" s="35" t="s">
        <v>432</v>
      </c>
    </row>
    <row r="349" spans="2:3">
      <c r="B349" s="34">
        <v>40512</v>
      </c>
      <c r="C349" s="35" t="s">
        <v>432</v>
      </c>
    </row>
    <row r="350" spans="2:3">
      <c r="B350" s="34">
        <v>40513</v>
      </c>
      <c r="C350" s="35" t="s">
        <v>432</v>
      </c>
    </row>
    <row r="351" spans="2:3">
      <c r="B351" s="34">
        <v>40514</v>
      </c>
      <c r="C351" s="35" t="s">
        <v>432</v>
      </c>
    </row>
    <row r="352" spans="2:3">
      <c r="B352" s="34">
        <v>40515</v>
      </c>
      <c r="C352" s="35" t="s">
        <v>432</v>
      </c>
    </row>
    <row r="353" spans="2:3">
      <c r="B353" s="34">
        <v>40516</v>
      </c>
      <c r="C353" s="35" t="s">
        <v>432</v>
      </c>
    </row>
    <row r="354" spans="2:3">
      <c r="B354" s="34">
        <v>40517</v>
      </c>
      <c r="C354" s="35" t="s">
        <v>432</v>
      </c>
    </row>
    <row r="355" spans="2:3">
      <c r="B355" s="34">
        <v>40518</v>
      </c>
      <c r="C355" s="35" t="s">
        <v>433</v>
      </c>
    </row>
    <row r="356" spans="2:3">
      <c r="B356" s="34">
        <v>40519</v>
      </c>
      <c r="C356" s="35" t="s">
        <v>433</v>
      </c>
    </row>
    <row r="357" spans="2:3">
      <c r="B357" s="34">
        <v>40520</v>
      </c>
      <c r="C357" s="35" t="s">
        <v>433</v>
      </c>
    </row>
    <row r="358" spans="2:3">
      <c r="B358" s="34">
        <v>40521</v>
      </c>
      <c r="C358" s="35" t="s">
        <v>433</v>
      </c>
    </row>
    <row r="359" spans="2:3">
      <c r="B359" s="34">
        <v>40522</v>
      </c>
      <c r="C359" s="35" t="s">
        <v>433</v>
      </c>
    </row>
    <row r="360" spans="2:3">
      <c r="B360" s="34">
        <v>40523</v>
      </c>
      <c r="C360" s="35" t="s">
        <v>433</v>
      </c>
    </row>
    <row r="361" spans="2:3">
      <c r="B361" s="34">
        <v>40524</v>
      </c>
      <c r="C361" s="35" t="s">
        <v>433</v>
      </c>
    </row>
    <row r="362" spans="2:3">
      <c r="B362" s="34">
        <v>40525</v>
      </c>
      <c r="C362" s="35" t="s">
        <v>434</v>
      </c>
    </row>
    <row r="363" spans="2:3">
      <c r="B363" s="34">
        <v>40526</v>
      </c>
      <c r="C363" s="35" t="s">
        <v>434</v>
      </c>
    </row>
    <row r="364" spans="2:3">
      <c r="B364" s="34">
        <v>40527</v>
      </c>
      <c r="C364" s="35" t="s">
        <v>434</v>
      </c>
    </row>
    <row r="365" spans="2:3">
      <c r="B365" s="34">
        <v>40528</v>
      </c>
      <c r="C365" s="35" t="s">
        <v>434</v>
      </c>
    </row>
    <row r="366" spans="2:3">
      <c r="B366" s="34">
        <v>40529</v>
      </c>
      <c r="C366" s="35" t="s">
        <v>434</v>
      </c>
    </row>
    <row r="367" spans="2:3">
      <c r="B367" s="34">
        <v>40530</v>
      </c>
      <c r="C367" s="35" t="s">
        <v>434</v>
      </c>
    </row>
    <row r="368" spans="2:3">
      <c r="B368" s="34">
        <v>40531</v>
      </c>
      <c r="C368" s="35" t="s">
        <v>434</v>
      </c>
    </row>
    <row r="369" spans="2:3">
      <c r="B369" s="34">
        <v>40532</v>
      </c>
      <c r="C369" s="35" t="s">
        <v>435</v>
      </c>
    </row>
    <row r="370" spans="2:3">
      <c r="B370" s="34">
        <v>40533</v>
      </c>
      <c r="C370" s="35" t="s">
        <v>435</v>
      </c>
    </row>
    <row r="371" spans="2:3">
      <c r="B371" s="34">
        <v>40534</v>
      </c>
      <c r="C371" s="35" t="s">
        <v>435</v>
      </c>
    </row>
    <row r="372" spans="2:3">
      <c r="B372" s="34">
        <v>40535</v>
      </c>
      <c r="C372" s="35" t="s">
        <v>435</v>
      </c>
    </row>
    <row r="373" spans="2:3">
      <c r="B373" s="34">
        <v>40536</v>
      </c>
      <c r="C373" s="35" t="s">
        <v>435</v>
      </c>
    </row>
    <row r="374" spans="2:3">
      <c r="B374" s="34">
        <v>40537</v>
      </c>
      <c r="C374" s="35" t="s">
        <v>435</v>
      </c>
    </row>
    <row r="375" spans="2:3">
      <c r="B375" s="34">
        <v>40538</v>
      </c>
      <c r="C375" s="35" t="s">
        <v>435</v>
      </c>
    </row>
    <row r="376" spans="2:3">
      <c r="B376" s="34">
        <v>40539</v>
      </c>
      <c r="C376" s="35" t="s">
        <v>436</v>
      </c>
    </row>
    <row r="377" spans="2:3">
      <c r="B377" s="34">
        <v>40540</v>
      </c>
    </row>
    <row r="378" spans="2:3">
      <c r="B378" s="34">
        <v>40541</v>
      </c>
    </row>
    <row r="379" spans="2:3">
      <c r="B379" s="34">
        <v>40542</v>
      </c>
    </row>
    <row r="380" spans="2:3">
      <c r="B380" s="34">
        <v>40543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97"/>
  <sheetViews>
    <sheetView workbookViewId="0">
      <pane ySplit="2" topLeftCell="A105" activePane="bottomLeft" state="frozen"/>
      <selection pane="bottomLeft" activeCell="B129" sqref="B129"/>
    </sheetView>
  </sheetViews>
  <sheetFormatPr baseColWidth="10" defaultRowHeight="15"/>
  <cols>
    <col min="1" max="1" width="2.5703125" customWidth="1"/>
    <col min="3" max="3" width="5.5703125" customWidth="1"/>
    <col min="4" max="4" width="9.28515625" customWidth="1"/>
    <col min="5" max="5" width="8.5703125" customWidth="1"/>
    <col min="6" max="6" width="37.140625" customWidth="1"/>
    <col min="7" max="7" width="23.28515625" customWidth="1"/>
    <col min="10" max="10" width="7.5703125" style="43" customWidth="1"/>
    <col min="11" max="11" width="8.140625" style="43" customWidth="1"/>
    <col min="12" max="12" width="11.42578125" style="43"/>
  </cols>
  <sheetData>
    <row r="1" spans="2:12" ht="15.75" thickBot="1"/>
    <row r="2" spans="2:12">
      <c r="B2" s="39" t="s">
        <v>376</v>
      </c>
      <c r="C2" s="40" t="s">
        <v>437</v>
      </c>
      <c r="D2" s="40" t="s">
        <v>438</v>
      </c>
      <c r="E2" s="40" t="s">
        <v>439</v>
      </c>
      <c r="F2" s="40" t="s">
        <v>380</v>
      </c>
      <c r="G2" s="40" t="s">
        <v>440</v>
      </c>
      <c r="H2" s="40" t="s">
        <v>383</v>
      </c>
      <c r="I2" s="40" t="s">
        <v>382</v>
      </c>
      <c r="J2" s="44" t="s">
        <v>442</v>
      </c>
      <c r="K2" s="45" t="s">
        <v>443</v>
      </c>
      <c r="L2" s="44" t="s">
        <v>478</v>
      </c>
    </row>
    <row r="3" spans="2:12">
      <c r="B3" s="10" t="s">
        <v>328</v>
      </c>
      <c r="C3" s="38" t="str">
        <f>IF($B3="","",VLOOKUP($B3,'Base personal'!$A:$F,2,0))</f>
        <v>Producción</v>
      </c>
      <c r="D3" s="38" t="str">
        <f>IF($B3="","",VLOOKUP($B3,'Base personal'!$A:$F,3,0))</f>
        <v>LINEA 1</v>
      </c>
      <c r="E3" s="38">
        <f>IF($B3="","",VLOOKUP($B3,'Base personal'!$A:$F,4,0))</f>
        <v>1050553</v>
      </c>
      <c r="F3" s="38" t="str">
        <f>IF($B3="","",VLOOKUP($B3,'Base personal'!$A:$F,5,0))</f>
        <v>RODRIGUEZ  CISTERNA,RAFAEL</v>
      </c>
      <c r="G3" s="38" t="str">
        <f>IF($B3="","",VLOOKUP($B3,'Base personal'!$A:$F,6,0))</f>
        <v>Operador producción B</v>
      </c>
      <c r="H3" s="34">
        <v>40171</v>
      </c>
      <c r="I3" s="38" t="str">
        <f>IF(H3="","",VLOOKUP(H3,Semana!B:C,2,0))</f>
        <v>Semana 53</v>
      </c>
      <c r="J3" s="46">
        <v>2</v>
      </c>
      <c r="K3" s="46">
        <v>0</v>
      </c>
      <c r="L3" s="49">
        <f>IF(H3="","",VLOOKUP(H3,Semana!B:D,3,0))</f>
        <v>0</v>
      </c>
    </row>
    <row r="4" spans="2:12">
      <c r="B4" s="10" t="s">
        <v>27</v>
      </c>
      <c r="C4" s="38" t="str">
        <f>IF($B4="","",VLOOKUP($B4,'Base personal'!$A:$F,2,0))</f>
        <v>Producción</v>
      </c>
      <c r="D4" s="38" t="str">
        <f>IF($B4="","",VLOOKUP($B4,'Base personal'!$A:$F,3,0))</f>
        <v>LINEA 1</v>
      </c>
      <c r="E4" s="38">
        <f>IF($B4="","",VLOOKUP($B4,'Base personal'!$A:$F,4,0))</f>
        <v>1050551</v>
      </c>
      <c r="F4" s="38" t="str">
        <f>IF($B4="","",VLOOKUP($B4,'Base personal'!$A:$F,5,0))</f>
        <v>RUBIO  CASTRO,MARCOS A</v>
      </c>
      <c r="G4" s="38" t="str">
        <f>IF($B4="","",VLOOKUP($B4,'Base personal'!$A:$F,6,0))</f>
        <v>Operador producción A</v>
      </c>
      <c r="H4" s="34">
        <v>40169</v>
      </c>
      <c r="I4" s="38" t="str">
        <f>IF(H4="","",VLOOKUP(H4,Semana!B:C,2,0))</f>
        <v>Semana 53</v>
      </c>
      <c r="J4" s="46">
        <v>4.5</v>
      </c>
      <c r="K4" s="46">
        <v>0</v>
      </c>
      <c r="L4" s="49">
        <f>IF(H4="","",VLOOKUP(H4,Semana!B:D,3,0))</f>
        <v>0</v>
      </c>
    </row>
    <row r="5" spans="2:12">
      <c r="B5" s="10" t="s">
        <v>27</v>
      </c>
      <c r="C5" s="38" t="str">
        <f>IF($B5="","",VLOOKUP($B5,'Base personal'!$A:$F,2,0))</f>
        <v>Producción</v>
      </c>
      <c r="D5" s="38" t="str">
        <f>IF($B5="","",VLOOKUP($B5,'Base personal'!$A:$F,3,0))</f>
        <v>LINEA 1</v>
      </c>
      <c r="E5" s="38">
        <f>IF($B5="","",VLOOKUP($B5,'Base personal'!$A:$F,4,0))</f>
        <v>1050551</v>
      </c>
      <c r="F5" s="38" t="str">
        <f>IF($B5="","",VLOOKUP($B5,'Base personal'!$A:$F,5,0))</f>
        <v>RUBIO  CASTRO,MARCOS A</v>
      </c>
      <c r="G5" s="38" t="str">
        <f>IF($B5="","",VLOOKUP($B5,'Base personal'!$A:$F,6,0))</f>
        <v>Operador producción A</v>
      </c>
      <c r="H5" s="34">
        <v>40170</v>
      </c>
      <c r="I5" s="38" t="str">
        <f>IF(H5="","",VLOOKUP(H5,Semana!B:C,2,0))</f>
        <v>Semana 53</v>
      </c>
      <c r="J5" s="46">
        <v>1.5</v>
      </c>
      <c r="K5" s="46">
        <v>0</v>
      </c>
      <c r="L5" s="49">
        <f>IF(H5="","",VLOOKUP(H5,Semana!B:D,3,0))</f>
        <v>0</v>
      </c>
    </row>
    <row r="6" spans="2:12">
      <c r="B6" s="10" t="s">
        <v>456</v>
      </c>
      <c r="C6" s="38" t="str">
        <f>IF($B6="","",VLOOKUP($B6,'Base personal'!$A:$F,2,0))</f>
        <v>Producción</v>
      </c>
      <c r="D6" s="38" t="str">
        <f>IF($B6="","",VLOOKUP($B6,'Base personal'!$A:$F,3,0))</f>
        <v>LINEA 1</v>
      </c>
      <c r="E6" s="38">
        <f>IF($B6="","",VLOOKUP($B6,'Base personal'!$A:$F,4,0))</f>
        <v>1050551</v>
      </c>
      <c r="F6" s="38" t="str">
        <f>IF($B6="","",VLOOKUP($B6,'Base personal'!$A:$F,5,0))</f>
        <v>CASANOVA SALINAS BRAULIO GUILLERMO</v>
      </c>
      <c r="G6" s="38" t="str">
        <f>IF($B6="","",VLOOKUP($B6,'Base personal'!$A:$F,6,0))</f>
        <v>Operador Setup</v>
      </c>
      <c r="H6" s="34">
        <v>40168</v>
      </c>
      <c r="I6" s="38" t="str">
        <f>IF(H6="","",VLOOKUP(H6,Semana!B:C,2,0))</f>
        <v>Semana 53</v>
      </c>
      <c r="J6" s="46">
        <v>2</v>
      </c>
      <c r="K6" s="46">
        <v>0</v>
      </c>
      <c r="L6" s="49">
        <f>IF(H6="","",VLOOKUP(H6,Semana!B:D,3,0))</f>
        <v>0</v>
      </c>
    </row>
    <row r="7" spans="2:12">
      <c r="B7" s="10" t="s">
        <v>468</v>
      </c>
      <c r="C7" s="38" t="str">
        <f>IF($B7="","",VLOOKUP($B7,'Base personal'!$A:$F,2,0))</f>
        <v>tecnica</v>
      </c>
      <c r="D7" s="38" t="str">
        <f>IF($B7="","",VLOOKUP($B7,'Base personal'!$A:$F,3,0))</f>
        <v>tecnica</v>
      </c>
      <c r="E7" s="38">
        <f>IF($B7="","",VLOOKUP($B7,'Base personal'!$A:$F,4,0))</f>
        <v>1050559</v>
      </c>
      <c r="F7" s="38" t="str">
        <f>IF($B7="","",VLOOKUP($B7,'Base personal'!$A:$F,5,0))</f>
        <v>MUÑOZ CASTRO PATRICIO</v>
      </c>
      <c r="G7" s="38" t="str">
        <f>IF($B7="","",VLOOKUP($B7,'Base personal'!$A:$F,6,0))</f>
        <v>tecnica</v>
      </c>
      <c r="H7" s="34">
        <v>40175</v>
      </c>
      <c r="I7" s="38" t="str">
        <f>IF(H7="","",VLOOKUP(H7,Semana!B:C,2,0))</f>
        <v>Semana 1</v>
      </c>
      <c r="J7" s="46">
        <v>3</v>
      </c>
      <c r="K7" s="46">
        <v>0</v>
      </c>
      <c r="L7" s="49">
        <f>IF(H7="","",VLOOKUP(H7,Semana!B:D,3,0))</f>
        <v>0</v>
      </c>
    </row>
    <row r="8" spans="2:12">
      <c r="B8" s="10" t="s">
        <v>468</v>
      </c>
      <c r="C8" s="38" t="str">
        <f>IF($B8="","",VLOOKUP($B8,'Base personal'!$A:$F,2,0))</f>
        <v>tecnica</v>
      </c>
      <c r="D8" s="38" t="str">
        <f>IF($B8="","",VLOOKUP($B8,'Base personal'!$A:$F,3,0))</f>
        <v>tecnica</v>
      </c>
      <c r="E8" s="38">
        <f>IF($B8="","",VLOOKUP($B8,'Base personal'!$A:$F,4,0))</f>
        <v>1050559</v>
      </c>
      <c r="F8" s="38" t="str">
        <f>IF($B8="","",VLOOKUP($B8,'Base personal'!$A:$F,5,0))</f>
        <v>MUÑOZ CASTRO PATRICIO</v>
      </c>
      <c r="G8" s="38" t="str">
        <f>IF($B8="","",VLOOKUP($B8,'Base personal'!$A:$F,6,0))</f>
        <v>tecnica</v>
      </c>
      <c r="H8" s="34">
        <v>40176</v>
      </c>
      <c r="I8" s="38" t="str">
        <f>IF(H8="","",VLOOKUP(H8,Semana!B:C,2,0))</f>
        <v>Semana 1</v>
      </c>
      <c r="J8" s="46">
        <v>1</v>
      </c>
      <c r="K8" s="46">
        <v>0</v>
      </c>
      <c r="L8" s="49">
        <f>IF(H8="","",VLOOKUP(H8,Semana!B:D,3,0))</f>
        <v>0</v>
      </c>
    </row>
    <row r="9" spans="2:12">
      <c r="B9" s="10" t="s">
        <v>137</v>
      </c>
      <c r="C9" s="38" t="str">
        <f>IF($B9="","",VLOOKUP($B9,'Base personal'!$A:$F,2,0))</f>
        <v>Producción</v>
      </c>
      <c r="D9" s="38" t="str">
        <f>IF($B9="","",VLOOKUP($B9,'Base personal'!$A:$F,3,0))</f>
        <v>Sala de Filtros</v>
      </c>
      <c r="E9" s="38">
        <f>IF($B9="","",VLOOKUP($B9,'Base personal'!$A:$F,4,0))</f>
        <v>1050574</v>
      </c>
      <c r="F9" s="38" t="str">
        <f>IF($B9="","",VLOOKUP($B9,'Base personal'!$A:$F,5,0))</f>
        <v>CASTAÑEDA  SANHUEZA,JUAN A</v>
      </c>
      <c r="G9" s="38" t="str">
        <f>IF($B9="","",VLOOKUP($B9,'Base personal'!$A:$F,6,0))</f>
        <v>Operador filtros</v>
      </c>
      <c r="H9" s="34">
        <v>40175</v>
      </c>
      <c r="I9" s="38" t="str">
        <f>IF(H9="","",VLOOKUP(H9,Semana!B:C,2,0))</f>
        <v>Semana 1</v>
      </c>
      <c r="J9" s="46">
        <v>0</v>
      </c>
      <c r="K9" s="46">
        <v>7.5</v>
      </c>
      <c r="L9" s="49">
        <f>IF(H9="","",VLOOKUP(H9,Semana!B:D,3,0))</f>
        <v>0</v>
      </c>
    </row>
    <row r="10" spans="2:12">
      <c r="B10" s="10" t="s">
        <v>137</v>
      </c>
      <c r="C10" s="38" t="str">
        <f>IF($B10="","",VLOOKUP($B10,'Base personal'!$A:$F,2,0))</f>
        <v>Producción</v>
      </c>
      <c r="D10" s="38" t="str">
        <f>IF($B10="","",VLOOKUP($B10,'Base personal'!$A:$F,3,0))</f>
        <v>Sala de Filtros</v>
      </c>
      <c r="E10" s="38">
        <f>IF($B10="","",VLOOKUP($B10,'Base personal'!$A:$F,4,0))</f>
        <v>1050574</v>
      </c>
      <c r="F10" s="38" t="str">
        <f>IF($B10="","",VLOOKUP($B10,'Base personal'!$A:$F,5,0))</f>
        <v>CASTAÑEDA  SANHUEZA,JUAN A</v>
      </c>
      <c r="G10" s="38" t="str">
        <f>IF($B10="","",VLOOKUP($B10,'Base personal'!$A:$F,6,0))</f>
        <v>Operador filtros</v>
      </c>
      <c r="H10" s="34">
        <v>40180</v>
      </c>
      <c r="I10" s="38" t="str">
        <f>IF(H10="","",VLOOKUP(H10,Semana!B:C,2,0))</f>
        <v>Semana 1</v>
      </c>
      <c r="J10" s="46">
        <v>0</v>
      </c>
      <c r="K10" s="46">
        <v>7.5</v>
      </c>
      <c r="L10" s="49">
        <f>IF(H10="","",VLOOKUP(H10,Semana!B:D,3,0))</f>
        <v>0</v>
      </c>
    </row>
    <row r="11" spans="2:12">
      <c r="B11" s="10" t="s">
        <v>450</v>
      </c>
      <c r="C11" s="38" t="str">
        <f>IF($B11="","",VLOOKUP($B11,'Base personal'!$A:$F,2,0))</f>
        <v>Producción</v>
      </c>
      <c r="D11" s="38" t="str">
        <f>IF($B11="","",VLOOKUP($B11,'Base personal'!$A:$F,3,0))</f>
        <v>Sala de Filtros</v>
      </c>
      <c r="E11" s="38">
        <f>IF($B11="","",VLOOKUP($B11,'Base personal'!$A:$F,4,0))</f>
        <v>1050574</v>
      </c>
      <c r="F11" s="38" t="str">
        <f>IF($B11="","",VLOOKUP($B11,'Base personal'!$A:$F,5,0))</f>
        <v>PEREZ SALAZAR CARLOS P.</v>
      </c>
      <c r="G11" s="38" t="str">
        <f>IF($B11="","",VLOOKUP($B11,'Base personal'!$A:$F,6,0))</f>
        <v>Operador filtros</v>
      </c>
      <c r="H11" s="34">
        <v>40175</v>
      </c>
      <c r="I11" s="38" t="str">
        <f>IF(H11="","",VLOOKUP(H11,Semana!B:C,2,0))</f>
        <v>Semana 1</v>
      </c>
      <c r="J11" s="46">
        <v>0</v>
      </c>
      <c r="K11" s="46">
        <v>7.5</v>
      </c>
      <c r="L11" s="49">
        <f>IF(H11="","",VLOOKUP(H11,Semana!B:D,3,0))</f>
        <v>0</v>
      </c>
    </row>
    <row r="12" spans="2:12">
      <c r="B12" s="10" t="s">
        <v>450</v>
      </c>
      <c r="C12" s="38" t="str">
        <f>IF($B12="","",VLOOKUP($B12,'Base personal'!$A:$F,2,0))</f>
        <v>Producción</v>
      </c>
      <c r="D12" s="38" t="str">
        <f>IF($B12="","",VLOOKUP($B12,'Base personal'!$A:$F,3,0))</f>
        <v>Sala de Filtros</v>
      </c>
      <c r="E12" s="38">
        <f>IF($B12="","",VLOOKUP($B12,'Base personal'!$A:$F,4,0))</f>
        <v>1050574</v>
      </c>
      <c r="F12" s="38" t="str">
        <f>IF($B12="","",VLOOKUP($B12,'Base personal'!$A:$F,5,0))</f>
        <v>PEREZ SALAZAR CARLOS P.</v>
      </c>
      <c r="G12" s="38" t="str">
        <f>IF($B12="","",VLOOKUP($B12,'Base personal'!$A:$F,6,0))</f>
        <v>Operador filtros</v>
      </c>
      <c r="H12" s="34">
        <v>40180</v>
      </c>
      <c r="I12" s="38" t="str">
        <f>IF(H12="","",VLOOKUP(H12,Semana!B:C,2,0))</f>
        <v>Semana 1</v>
      </c>
      <c r="J12" s="46">
        <v>0</v>
      </c>
      <c r="K12" s="46">
        <v>7.5</v>
      </c>
      <c r="L12" s="49">
        <f>IF(H12="","",VLOOKUP(H12,Semana!B:D,3,0))</f>
        <v>0</v>
      </c>
    </row>
    <row r="13" spans="2:12">
      <c r="B13" s="10" t="s">
        <v>451</v>
      </c>
      <c r="C13" s="38" t="str">
        <f>IF($B13="","",VLOOKUP($B13,'Base personal'!$A:$F,2,0))</f>
        <v>Producción</v>
      </c>
      <c r="D13" s="38" t="str">
        <f>IF($B13="","",VLOOKUP($B13,'Base personal'!$A:$F,3,0))</f>
        <v>Sala de Filtros</v>
      </c>
      <c r="E13" s="38">
        <f>IF($B13="","",VLOOKUP($B13,'Base personal'!$A:$F,4,0))</f>
        <v>1050574</v>
      </c>
      <c r="F13" s="38" t="str">
        <f>IF($B13="","",VLOOKUP($B13,'Base personal'!$A:$F,5,0))</f>
        <v>CAÑOLES VERA ANDRES NICOLAS</v>
      </c>
      <c r="G13" s="38" t="str">
        <f>IF($B13="","",VLOOKUP($B13,'Base personal'!$A:$F,6,0))</f>
        <v>Operador filtros</v>
      </c>
      <c r="H13" s="34">
        <v>40175</v>
      </c>
      <c r="I13" s="38" t="str">
        <f>IF(H13="","",VLOOKUP(H13,Semana!B:C,2,0))</f>
        <v>Semana 1</v>
      </c>
      <c r="J13" s="46">
        <v>0</v>
      </c>
      <c r="K13" s="46">
        <v>7.5</v>
      </c>
      <c r="L13" s="49">
        <f>IF(H13="","",VLOOKUP(H13,Semana!B:D,3,0))</f>
        <v>0</v>
      </c>
    </row>
    <row r="14" spans="2:12">
      <c r="B14" s="10" t="s">
        <v>451</v>
      </c>
      <c r="C14" s="38" t="str">
        <f>IF($B14="","",VLOOKUP($B14,'Base personal'!$A:$F,2,0))</f>
        <v>Producción</v>
      </c>
      <c r="D14" s="38" t="str">
        <f>IF($B14="","",VLOOKUP($B14,'Base personal'!$A:$F,3,0))</f>
        <v>Sala de Filtros</v>
      </c>
      <c r="E14" s="38">
        <f>IF($B14="","",VLOOKUP($B14,'Base personal'!$A:$F,4,0))</f>
        <v>1050574</v>
      </c>
      <c r="F14" s="38" t="str">
        <f>IF($B14="","",VLOOKUP($B14,'Base personal'!$A:$F,5,0))</f>
        <v>CAÑOLES VERA ANDRES NICOLAS</v>
      </c>
      <c r="G14" s="38" t="str">
        <f>IF($B14="","",VLOOKUP($B14,'Base personal'!$A:$F,6,0))</f>
        <v>Operador filtros</v>
      </c>
      <c r="H14" s="34">
        <v>40180</v>
      </c>
      <c r="I14" s="38" t="str">
        <f>IF(H14="","",VLOOKUP(H14,Semana!B:C,2,0))</f>
        <v>Semana 1</v>
      </c>
      <c r="J14" s="46">
        <v>0</v>
      </c>
      <c r="K14" s="46">
        <v>7.5</v>
      </c>
      <c r="L14" s="49">
        <f>IF(H14="","",VLOOKUP(H14,Semana!B:D,3,0))</f>
        <v>0</v>
      </c>
    </row>
    <row r="15" spans="2:12">
      <c r="B15" s="10" t="s">
        <v>183</v>
      </c>
      <c r="C15" s="38" t="str">
        <f>IF($B15="","",VLOOKUP($B15,'Base personal'!$A:$F,2,0))</f>
        <v>Producción</v>
      </c>
      <c r="D15" s="38" t="str">
        <f>IF($B15="","",VLOOKUP($B15,'Base personal'!$A:$F,3,0))</f>
        <v>Sala de Filtros</v>
      </c>
      <c r="E15" s="38">
        <f>IF($B15="","",VLOOKUP($B15,'Base personal'!$A:$F,4,0))</f>
        <v>1050574</v>
      </c>
      <c r="F15" s="38" t="str">
        <f>IF($B15="","",VLOOKUP($B15,'Base personal'!$A:$F,5,0))</f>
        <v>NADEAU JOFRE,CESAR JULIO</v>
      </c>
      <c r="G15" s="38" t="str">
        <f>IF($B15="","",VLOOKUP($B15,'Base personal'!$A:$F,6,0))</f>
        <v>Inventarista filtros</v>
      </c>
      <c r="H15" s="34">
        <v>40175</v>
      </c>
      <c r="I15" s="38" t="str">
        <f>IF(H15="","",VLOOKUP(H15,Semana!B:C,2,0))</f>
        <v>Semana 1</v>
      </c>
      <c r="J15" s="46">
        <v>2.5</v>
      </c>
      <c r="K15" s="46">
        <v>0</v>
      </c>
      <c r="L15" s="49">
        <f>IF(H15="","",VLOOKUP(H15,Semana!B:D,3,0))</f>
        <v>0</v>
      </c>
    </row>
    <row r="16" spans="2:12">
      <c r="B16" s="10" t="s">
        <v>183</v>
      </c>
      <c r="C16" s="38" t="str">
        <f>IF($B16="","",VLOOKUP($B16,'Base personal'!$A:$F,2,0))</f>
        <v>Producción</v>
      </c>
      <c r="D16" s="38" t="str">
        <f>IF($B16="","",VLOOKUP($B16,'Base personal'!$A:$F,3,0))</f>
        <v>Sala de Filtros</v>
      </c>
      <c r="E16" s="38">
        <f>IF($B16="","",VLOOKUP($B16,'Base personal'!$A:$F,4,0))</f>
        <v>1050574</v>
      </c>
      <c r="F16" s="38" t="str">
        <f>IF($B16="","",VLOOKUP($B16,'Base personal'!$A:$F,5,0))</f>
        <v>NADEAU JOFRE,CESAR JULIO</v>
      </c>
      <c r="G16" s="38" t="str">
        <f>IF($B16="","",VLOOKUP($B16,'Base personal'!$A:$F,6,0))</f>
        <v>Inventarista filtros</v>
      </c>
      <c r="H16" s="34">
        <v>40176</v>
      </c>
      <c r="I16" s="38" t="str">
        <f>IF(H16="","",VLOOKUP(H16,Semana!B:C,2,0))</f>
        <v>Semana 1</v>
      </c>
      <c r="J16" s="46">
        <v>2.5</v>
      </c>
      <c r="K16" s="46">
        <v>0</v>
      </c>
      <c r="L16" s="49">
        <f>IF(H16="","",VLOOKUP(H16,Semana!B:D,3,0))</f>
        <v>0</v>
      </c>
    </row>
    <row r="17" spans="2:12">
      <c r="B17" s="10" t="s">
        <v>183</v>
      </c>
      <c r="C17" s="38" t="str">
        <f>IF($B17="","",VLOOKUP($B17,'Base personal'!$A:$F,2,0))</f>
        <v>Producción</v>
      </c>
      <c r="D17" s="38" t="str">
        <f>IF($B17="","",VLOOKUP($B17,'Base personal'!$A:$F,3,0))</f>
        <v>Sala de Filtros</v>
      </c>
      <c r="E17" s="38">
        <f>IF($B17="","",VLOOKUP($B17,'Base personal'!$A:$F,4,0))</f>
        <v>1050574</v>
      </c>
      <c r="F17" s="38" t="str">
        <f>IF($B17="","",VLOOKUP($B17,'Base personal'!$A:$F,5,0))</f>
        <v>NADEAU JOFRE,CESAR JULIO</v>
      </c>
      <c r="G17" s="38" t="str">
        <f>IF($B17="","",VLOOKUP($B17,'Base personal'!$A:$F,6,0))</f>
        <v>Inventarista filtros</v>
      </c>
      <c r="H17" s="34">
        <v>40177</v>
      </c>
      <c r="I17" s="38" t="str">
        <f>IF(H17="","",VLOOKUP(H17,Semana!B:C,2,0))</f>
        <v>Semana 1</v>
      </c>
      <c r="J17" s="46">
        <v>2.5</v>
      </c>
      <c r="K17" s="46">
        <v>0</v>
      </c>
      <c r="L17" s="49">
        <f>IF(H17="","",VLOOKUP(H17,Semana!B:D,3,0))</f>
        <v>0</v>
      </c>
    </row>
    <row r="18" spans="2:12">
      <c r="B18" s="10" t="s">
        <v>183</v>
      </c>
      <c r="C18" s="38" t="str">
        <f>IF($B18="","",VLOOKUP($B18,'Base personal'!$A:$F,2,0))</f>
        <v>Producción</v>
      </c>
      <c r="D18" s="38" t="str">
        <f>IF($B18="","",VLOOKUP($B18,'Base personal'!$A:$F,3,0))</f>
        <v>Sala de Filtros</v>
      </c>
      <c r="E18" s="38">
        <f>IF($B18="","",VLOOKUP($B18,'Base personal'!$A:$F,4,0))</f>
        <v>1050574</v>
      </c>
      <c r="F18" s="38" t="str">
        <f>IF($B18="","",VLOOKUP($B18,'Base personal'!$A:$F,5,0))</f>
        <v>NADEAU JOFRE,CESAR JULIO</v>
      </c>
      <c r="G18" s="38" t="str">
        <f>IF($B18="","",VLOOKUP($B18,'Base personal'!$A:$F,6,0))</f>
        <v>Inventarista filtros</v>
      </c>
      <c r="H18" s="34">
        <v>40180</v>
      </c>
      <c r="I18" s="38" t="str">
        <f>IF(H18="","",VLOOKUP(H18,Semana!B:C,2,0))</f>
        <v>Semana 1</v>
      </c>
      <c r="J18" s="46">
        <v>0</v>
      </c>
      <c r="K18" s="46">
        <v>7.5</v>
      </c>
      <c r="L18" s="49">
        <f>IF(H18="","",VLOOKUP(H18,Semana!B:D,3,0))</f>
        <v>0</v>
      </c>
    </row>
    <row r="19" spans="2:12">
      <c r="B19" s="10" t="s">
        <v>88</v>
      </c>
      <c r="C19" s="38" t="str">
        <f>IF($B19="","",VLOOKUP($B19,'Base personal'!$A:$F,2,0))</f>
        <v>Producción</v>
      </c>
      <c r="D19" s="38" t="str">
        <f>IF($B19="","",VLOOKUP($B19,'Base personal'!$A:$F,3,0))</f>
        <v>LINEA 5 Y BAG IN BOX</v>
      </c>
      <c r="E19" s="38">
        <f>IF($B19="","",VLOOKUP($B19,'Base personal'!$A:$F,4,0))</f>
        <v>1050595</v>
      </c>
      <c r="F19" s="38" t="str">
        <f>IF($B19="","",VLOOKUP($B19,'Base personal'!$A:$F,5,0))</f>
        <v>ORTIZ  CONTRERAS,MANUEL</v>
      </c>
      <c r="G19" s="38" t="str">
        <f>IF($B19="","",VLOOKUP($B19,'Base personal'!$A:$F,6,0))</f>
        <v>Operador producción B</v>
      </c>
      <c r="H19" s="34">
        <v>40175</v>
      </c>
      <c r="I19" s="38" t="str">
        <f>IF(H19="","",VLOOKUP(H19,Semana!B:C,2,0))</f>
        <v>Semana 1</v>
      </c>
      <c r="J19" s="46">
        <v>4.5</v>
      </c>
      <c r="K19" s="46">
        <v>0</v>
      </c>
      <c r="L19" s="49">
        <f>IF(H19="","",VLOOKUP(H19,Semana!B:D,3,0))</f>
        <v>0</v>
      </c>
    </row>
    <row r="20" spans="2:12">
      <c r="B20" s="10" t="s">
        <v>88</v>
      </c>
      <c r="C20" s="38" t="str">
        <f>IF($B20="","",VLOOKUP($B20,'Base personal'!$A:$F,2,0))</f>
        <v>Producción</v>
      </c>
      <c r="D20" s="38" t="str">
        <f>IF($B20="","",VLOOKUP($B20,'Base personal'!$A:$F,3,0))</f>
        <v>LINEA 5 Y BAG IN BOX</v>
      </c>
      <c r="E20" s="38">
        <f>IF($B20="","",VLOOKUP($B20,'Base personal'!$A:$F,4,0))</f>
        <v>1050595</v>
      </c>
      <c r="F20" s="38" t="str">
        <f>IF($B20="","",VLOOKUP($B20,'Base personal'!$A:$F,5,0))</f>
        <v>ORTIZ  CONTRERAS,MANUEL</v>
      </c>
      <c r="G20" s="38" t="str">
        <f>IF($B20="","",VLOOKUP($B20,'Base personal'!$A:$F,6,0))</f>
        <v>Operador producción B</v>
      </c>
      <c r="H20" s="34">
        <v>40176</v>
      </c>
      <c r="I20" s="38" t="str">
        <f>IF(H20="","",VLOOKUP(H20,Semana!B:C,2,0))</f>
        <v>Semana 1</v>
      </c>
      <c r="J20" s="46">
        <v>3</v>
      </c>
      <c r="K20" s="46">
        <v>0</v>
      </c>
      <c r="L20" s="49">
        <f>IF(H20="","",VLOOKUP(H20,Semana!B:D,3,0))</f>
        <v>0</v>
      </c>
    </row>
    <row r="21" spans="2:12">
      <c r="B21" s="10" t="s">
        <v>88</v>
      </c>
      <c r="C21" s="38" t="str">
        <f>IF($B21="","",VLOOKUP($B21,'Base personal'!$A:$F,2,0))</f>
        <v>Producción</v>
      </c>
      <c r="D21" s="38" t="str">
        <f>IF($B21="","",VLOOKUP($B21,'Base personal'!$A:$F,3,0))</f>
        <v>LINEA 5 Y BAG IN BOX</v>
      </c>
      <c r="E21" s="38">
        <f>IF($B21="","",VLOOKUP($B21,'Base personal'!$A:$F,4,0))</f>
        <v>1050595</v>
      </c>
      <c r="F21" s="38" t="str">
        <f>IF($B21="","",VLOOKUP($B21,'Base personal'!$A:$F,5,0))</f>
        <v>ORTIZ  CONTRERAS,MANUEL</v>
      </c>
      <c r="G21" s="38" t="str">
        <f>IF($B21="","",VLOOKUP($B21,'Base personal'!$A:$F,6,0))</f>
        <v>Operador producción B</v>
      </c>
      <c r="H21" s="34">
        <v>40177</v>
      </c>
      <c r="I21" s="38" t="str">
        <f>IF(H21="","",VLOOKUP(H21,Semana!B:C,2,0))</f>
        <v>Semana 1</v>
      </c>
      <c r="J21" s="46">
        <v>2.5</v>
      </c>
      <c r="K21" s="46">
        <v>0</v>
      </c>
      <c r="L21" s="49">
        <f>IF(H21="","",VLOOKUP(H21,Semana!B:D,3,0))</f>
        <v>0</v>
      </c>
    </row>
    <row r="22" spans="2:12">
      <c r="B22" s="10" t="s">
        <v>96</v>
      </c>
      <c r="C22" s="38" t="str">
        <f>IF($B22="","",VLOOKUP($B22,'Base personal'!$A:$F,2,0))</f>
        <v>Producción</v>
      </c>
      <c r="D22" s="38" t="str">
        <f>IF($B22="","",VLOOKUP($B22,'Base personal'!$A:$F,3,0))</f>
        <v>LINEA 5 Y BAG IN BOX</v>
      </c>
      <c r="E22" s="38">
        <f>IF($B22="","",VLOOKUP($B22,'Base personal'!$A:$F,4,0))</f>
        <v>1050595</v>
      </c>
      <c r="F22" s="38" t="str">
        <f>IF($B22="","",VLOOKUP($B22,'Base personal'!$A:$F,5,0))</f>
        <v>CERNA  CONTRERAS,JUAN FCO.</v>
      </c>
      <c r="G22" s="38" t="str">
        <f>IF($B22="","",VLOOKUP($B22,'Base personal'!$A:$F,6,0))</f>
        <v>Operador producción B</v>
      </c>
      <c r="H22" s="34">
        <v>40175</v>
      </c>
      <c r="I22" s="38" t="str">
        <f>IF(H22="","",VLOOKUP(H22,Semana!B:C,2,0))</f>
        <v>Semana 1</v>
      </c>
      <c r="J22" s="46">
        <v>2.5</v>
      </c>
      <c r="K22" s="46">
        <v>0</v>
      </c>
      <c r="L22" s="49">
        <f>IF(H22="","",VLOOKUP(H22,Semana!B:D,3,0))</f>
        <v>0</v>
      </c>
    </row>
    <row r="23" spans="2:12">
      <c r="B23" s="10" t="s">
        <v>96</v>
      </c>
      <c r="C23" s="38" t="str">
        <f>IF($B23="","",VLOOKUP($B23,'Base personal'!$A:$F,2,0))</f>
        <v>Producción</v>
      </c>
      <c r="D23" s="38" t="str">
        <f>IF($B23="","",VLOOKUP($B23,'Base personal'!$A:$F,3,0))</f>
        <v>LINEA 5 Y BAG IN BOX</v>
      </c>
      <c r="E23" s="38">
        <f>IF($B23="","",VLOOKUP($B23,'Base personal'!$A:$F,4,0))</f>
        <v>1050595</v>
      </c>
      <c r="F23" s="38" t="str">
        <f>IF($B23="","",VLOOKUP($B23,'Base personal'!$A:$F,5,0))</f>
        <v>CERNA  CONTRERAS,JUAN FCO.</v>
      </c>
      <c r="G23" s="38" t="str">
        <f>IF($B23="","",VLOOKUP($B23,'Base personal'!$A:$F,6,0))</f>
        <v>Operador producción B</v>
      </c>
      <c r="H23" s="34">
        <v>40176</v>
      </c>
      <c r="I23" s="38" t="str">
        <f>IF(H23="","",VLOOKUP(H23,Semana!B:C,2,0))</f>
        <v>Semana 1</v>
      </c>
      <c r="J23" s="46">
        <v>2.5</v>
      </c>
      <c r="K23" s="46">
        <v>0</v>
      </c>
      <c r="L23" s="49">
        <f>IF(H23="","",VLOOKUP(H23,Semana!B:D,3,0))</f>
        <v>0</v>
      </c>
    </row>
    <row r="24" spans="2:12">
      <c r="B24" s="10" t="s">
        <v>96</v>
      </c>
      <c r="C24" s="38" t="str">
        <f>IF($B24="","",VLOOKUP($B24,'Base personal'!$A:$F,2,0))</f>
        <v>Producción</v>
      </c>
      <c r="D24" s="38" t="str">
        <f>IF($B24="","",VLOOKUP($B24,'Base personal'!$A:$F,3,0))</f>
        <v>LINEA 5 Y BAG IN BOX</v>
      </c>
      <c r="E24" s="38">
        <f>IF($B24="","",VLOOKUP($B24,'Base personal'!$A:$F,4,0))</f>
        <v>1050595</v>
      </c>
      <c r="F24" s="38" t="str">
        <f>IF($B24="","",VLOOKUP($B24,'Base personal'!$A:$F,5,0))</f>
        <v>CERNA  CONTRERAS,JUAN FCO.</v>
      </c>
      <c r="G24" s="38" t="str">
        <f>IF($B24="","",VLOOKUP($B24,'Base personal'!$A:$F,6,0))</f>
        <v>Operador producción B</v>
      </c>
      <c r="H24" s="34">
        <v>40177</v>
      </c>
      <c r="I24" s="38" t="str">
        <f>IF(H24="","",VLOOKUP(H24,Semana!B:C,2,0))</f>
        <v>Semana 1</v>
      </c>
      <c r="J24" s="46">
        <v>2.5</v>
      </c>
      <c r="K24" s="46">
        <v>0</v>
      </c>
      <c r="L24" s="49">
        <f>IF(H24="","",VLOOKUP(H24,Semana!B:D,3,0))</f>
        <v>0</v>
      </c>
    </row>
    <row r="25" spans="2:12">
      <c r="B25" s="10" t="s">
        <v>469</v>
      </c>
      <c r="C25" s="38" t="str">
        <f>IF($B25="","",VLOOKUP($B25,'Base personal'!$A:$F,2,0))</f>
        <v>Producción</v>
      </c>
      <c r="D25" s="38" t="str">
        <f>IF($B25="","",VLOOKUP($B25,'Base personal'!$A:$F,3,0))</f>
        <v>reprocesos</v>
      </c>
      <c r="E25" s="38">
        <f>IF($B25="","",VLOOKUP($B25,'Base personal'!$A:$F,4,0))</f>
        <v>1050556</v>
      </c>
      <c r="F25" s="38" t="str">
        <f>IF($B25="","",VLOOKUP($B25,'Base personal'!$A:$F,5,0))</f>
        <v>SALINAS SALDIAS LUIS ALBERTO</v>
      </c>
      <c r="G25" s="38" t="str">
        <f>IF($B25="","",VLOOKUP($B25,'Base personal'!$A:$F,6,0))</f>
        <v>Operador producción B</v>
      </c>
      <c r="H25" s="34">
        <v>40176</v>
      </c>
      <c r="I25" s="38" t="str">
        <f>IF(H25="","",VLOOKUP(H25,Semana!B:C,2,0))</f>
        <v>Semana 1</v>
      </c>
      <c r="J25" s="46">
        <v>2.5</v>
      </c>
      <c r="K25" s="46">
        <v>0</v>
      </c>
      <c r="L25" s="49">
        <f>IF(H25="","",VLOOKUP(H25,Semana!B:D,3,0))</f>
        <v>0</v>
      </c>
    </row>
    <row r="26" spans="2:12">
      <c r="B26" s="10" t="s">
        <v>469</v>
      </c>
      <c r="C26" s="38" t="str">
        <f>IF($B26="","",VLOOKUP($B26,'Base personal'!$A:$F,2,0))</f>
        <v>Producción</v>
      </c>
      <c r="D26" s="38" t="str">
        <f>IF($B26="","",VLOOKUP($B26,'Base personal'!$A:$F,3,0))</f>
        <v>reprocesos</v>
      </c>
      <c r="E26" s="38">
        <f>IF($B26="","",VLOOKUP($B26,'Base personal'!$A:$F,4,0))</f>
        <v>1050556</v>
      </c>
      <c r="F26" s="38" t="str">
        <f>IF($B26="","",VLOOKUP($B26,'Base personal'!$A:$F,5,0))</f>
        <v>SALINAS SALDIAS LUIS ALBERTO</v>
      </c>
      <c r="G26" s="38" t="str">
        <f>IF($B26="","",VLOOKUP($B26,'Base personal'!$A:$F,6,0))</f>
        <v>Operador producción B</v>
      </c>
      <c r="H26" s="34">
        <v>40178</v>
      </c>
      <c r="I26" s="38" t="str">
        <f>IF(H26="","",VLOOKUP(H26,Semana!B:C,2,0))</f>
        <v>Semana 1</v>
      </c>
      <c r="J26" s="46">
        <v>1</v>
      </c>
      <c r="K26" s="46">
        <v>0</v>
      </c>
      <c r="L26" s="49">
        <f>IF(H26="","",VLOOKUP(H26,Semana!B:D,3,0))</f>
        <v>0</v>
      </c>
    </row>
    <row r="27" spans="2:12">
      <c r="B27" s="10" t="s">
        <v>146</v>
      </c>
      <c r="C27" s="38" t="str">
        <f>IF($B27="","",VLOOKUP($B27,'Base personal'!$A:$F,2,0))</f>
        <v>Administración</v>
      </c>
      <c r="D27" s="38" t="str">
        <f>IF($B27="","",VLOOKUP($B27,'Base personal'!$A:$F,3,0))</f>
        <v>Administración</v>
      </c>
      <c r="E27" s="38">
        <f>IF($B27="","",VLOOKUP($B27,'Base personal'!$A:$F,4,0))</f>
        <v>1050502</v>
      </c>
      <c r="F27" s="38" t="str">
        <f>IF($B27="","",VLOOKUP($B27,'Base personal'!$A:$F,5,0))</f>
        <v>GARRIDO  ACEVEDO,WILSON</v>
      </c>
      <c r="G27" s="38" t="str">
        <f>IF($B27="","",VLOOKUP($B27,'Base personal'!$A:$F,6,0))</f>
        <v>Supervisor</v>
      </c>
      <c r="H27" s="34">
        <v>40176</v>
      </c>
      <c r="I27" s="38" t="str">
        <f>IF(H27="","",VLOOKUP(H27,Semana!B:C,2,0))</f>
        <v>Semana 1</v>
      </c>
      <c r="J27" s="46">
        <v>3.5</v>
      </c>
      <c r="K27" s="46">
        <v>0</v>
      </c>
      <c r="L27" s="49">
        <f>IF(H27="","",VLOOKUP(H27,Semana!B:D,3,0))</f>
        <v>0</v>
      </c>
    </row>
    <row r="28" spans="2:12">
      <c r="B28" s="10" t="s">
        <v>150</v>
      </c>
      <c r="C28" s="38" t="str">
        <f>IF($B28="","",VLOOKUP($B28,'Base personal'!$A:$F,2,0))</f>
        <v>Administración</v>
      </c>
      <c r="D28" s="38" t="str">
        <f>IF($B28="","",VLOOKUP($B28,'Base personal'!$A:$F,3,0))</f>
        <v>Administración</v>
      </c>
      <c r="E28" s="38">
        <f>IF($B28="","",VLOOKUP($B28,'Base personal'!$A:$F,4,0))</f>
        <v>1050502</v>
      </c>
      <c r="F28" s="38" t="str">
        <f>IF($B28="","",VLOOKUP($B28,'Base personal'!$A:$F,5,0))</f>
        <v>MORALES  ZAPATA,OSCAR E.</v>
      </c>
      <c r="G28" s="38" t="str">
        <f>IF($B28="","",VLOOKUP($B28,'Base personal'!$A:$F,6,0))</f>
        <v>Supervisor</v>
      </c>
      <c r="H28" s="34">
        <v>40175</v>
      </c>
      <c r="I28" s="38" t="str">
        <f>IF(H28="","",VLOOKUP(H28,Semana!B:C,2,0))</f>
        <v>Semana 1</v>
      </c>
      <c r="J28" s="46">
        <v>4.5</v>
      </c>
      <c r="K28" s="46">
        <v>0</v>
      </c>
      <c r="L28" s="49">
        <f>IF(H28="","",VLOOKUP(H28,Semana!B:D,3,0))</f>
        <v>0</v>
      </c>
    </row>
    <row r="29" spans="2:12">
      <c r="B29" s="10" t="s">
        <v>150</v>
      </c>
      <c r="C29" s="38" t="str">
        <f>IF($B29="","",VLOOKUP($B29,'Base personal'!$A:$F,2,0))</f>
        <v>Administración</v>
      </c>
      <c r="D29" s="38" t="str">
        <f>IF($B29="","",VLOOKUP($B29,'Base personal'!$A:$F,3,0))</f>
        <v>Administración</v>
      </c>
      <c r="E29" s="38">
        <f>IF($B29="","",VLOOKUP($B29,'Base personal'!$A:$F,4,0))</f>
        <v>1050502</v>
      </c>
      <c r="F29" s="38" t="str">
        <f>IF($B29="","",VLOOKUP($B29,'Base personal'!$A:$F,5,0))</f>
        <v>MORALES  ZAPATA,OSCAR E.</v>
      </c>
      <c r="G29" s="38" t="str">
        <f>IF($B29="","",VLOOKUP($B29,'Base personal'!$A:$F,6,0))</f>
        <v>Supervisor</v>
      </c>
      <c r="H29" s="34">
        <v>40176</v>
      </c>
      <c r="I29" s="38" t="str">
        <f>IF(H29="","",VLOOKUP(H29,Semana!B:C,2,0))</f>
        <v>Semana 1</v>
      </c>
      <c r="J29" s="46">
        <v>4.5</v>
      </c>
      <c r="K29" s="46">
        <v>0</v>
      </c>
      <c r="L29" s="49">
        <f>IF(H29="","",VLOOKUP(H29,Semana!B:D,3,0))</f>
        <v>0</v>
      </c>
    </row>
    <row r="30" spans="2:12">
      <c r="B30" s="10" t="s">
        <v>150</v>
      </c>
      <c r="C30" s="38" t="str">
        <f>IF($B30="","",VLOOKUP($B30,'Base personal'!$A:$F,2,0))</f>
        <v>Administración</v>
      </c>
      <c r="D30" s="38" t="str">
        <f>IF($B30="","",VLOOKUP($B30,'Base personal'!$A:$F,3,0))</f>
        <v>Administración</v>
      </c>
      <c r="E30" s="38">
        <f>IF($B30="","",VLOOKUP($B30,'Base personal'!$A:$F,4,0))</f>
        <v>1050502</v>
      </c>
      <c r="F30" s="38" t="str">
        <f>IF($B30="","",VLOOKUP($B30,'Base personal'!$A:$F,5,0))</f>
        <v>MORALES  ZAPATA,OSCAR E.</v>
      </c>
      <c r="G30" s="38" t="str">
        <f>IF($B30="","",VLOOKUP($B30,'Base personal'!$A:$F,6,0))</f>
        <v>Supervisor</v>
      </c>
      <c r="H30" s="34">
        <v>40177</v>
      </c>
      <c r="I30" s="38" t="str">
        <f>IF(H30="","",VLOOKUP(H30,Semana!B:C,2,0))</f>
        <v>Semana 1</v>
      </c>
      <c r="J30" s="46">
        <v>4.5</v>
      </c>
      <c r="K30" s="46">
        <v>0</v>
      </c>
      <c r="L30" s="49">
        <f>IF(H30="","",VLOOKUP(H30,Semana!B:D,3,0))</f>
        <v>0</v>
      </c>
    </row>
    <row r="31" spans="2:12">
      <c r="B31" s="10" t="s">
        <v>150</v>
      </c>
      <c r="C31" s="38" t="str">
        <f>IF($B31="","",VLOOKUP($B31,'Base personal'!$A:$F,2,0))</f>
        <v>Administración</v>
      </c>
      <c r="D31" s="38" t="str">
        <f>IF($B31="","",VLOOKUP($B31,'Base personal'!$A:$F,3,0))</f>
        <v>Administración</v>
      </c>
      <c r="E31" s="38">
        <f>IF($B31="","",VLOOKUP($B31,'Base personal'!$A:$F,4,0))</f>
        <v>1050502</v>
      </c>
      <c r="F31" s="38" t="str">
        <f>IF($B31="","",VLOOKUP($B31,'Base personal'!$A:$F,5,0))</f>
        <v>MORALES  ZAPATA,OSCAR E.</v>
      </c>
      <c r="G31" s="38" t="str">
        <f>IF($B31="","",VLOOKUP($B31,'Base personal'!$A:$F,6,0))</f>
        <v>Supervisor</v>
      </c>
      <c r="H31" s="34">
        <v>40178</v>
      </c>
      <c r="I31" s="38" t="str">
        <f>IF(H31="","",VLOOKUP(H31,Semana!B:C,2,0))</f>
        <v>Semana 1</v>
      </c>
      <c r="J31" s="46">
        <v>4.5</v>
      </c>
      <c r="K31" s="46">
        <v>0</v>
      </c>
      <c r="L31" s="49">
        <f>IF(H31="","",VLOOKUP(H31,Semana!B:D,3,0))</f>
        <v>0</v>
      </c>
    </row>
    <row r="32" spans="2:12">
      <c r="B32" s="10" t="s">
        <v>314</v>
      </c>
      <c r="C32" s="38" t="str">
        <f>IF($B32="","",VLOOKUP($B32,'Base personal'!$A:$F,2,0))</f>
        <v>Administración</v>
      </c>
      <c r="D32" s="38" t="str">
        <f>IF($B32="","",VLOOKUP($B32,'Base personal'!$A:$F,3,0))</f>
        <v>Administración</v>
      </c>
      <c r="E32" s="38">
        <f>IF($B32="","",VLOOKUP($B32,'Base personal'!$A:$F,4,0))</f>
        <v>1050502</v>
      </c>
      <c r="F32" s="38" t="str">
        <f>IF($B32="","",VLOOKUP($B32,'Base personal'!$A:$F,5,0))</f>
        <v>RUBIO AYALA VICTOR MANUEL</v>
      </c>
      <c r="G32" s="38" t="str">
        <f>IF($B32="","",VLOOKUP($B32,'Base personal'!$A:$F,6,0))</f>
        <v>Supervisor</v>
      </c>
      <c r="H32" s="34">
        <v>40175</v>
      </c>
      <c r="I32" s="38" t="str">
        <f>IF(H32="","",VLOOKUP(H32,Semana!B:C,2,0))</f>
        <v>Semana 1</v>
      </c>
      <c r="J32" s="46">
        <v>3.5</v>
      </c>
      <c r="K32" s="46">
        <v>6.5</v>
      </c>
      <c r="L32" s="49">
        <f>IF(H32="","",VLOOKUP(H32,Semana!B:D,3,0))</f>
        <v>0</v>
      </c>
    </row>
    <row r="33" spans="2:12">
      <c r="B33" s="10" t="s">
        <v>314</v>
      </c>
      <c r="C33" s="38" t="str">
        <f>IF($B33="","",VLOOKUP($B33,'Base personal'!$A:$F,2,0))</f>
        <v>Administración</v>
      </c>
      <c r="D33" s="38" t="str">
        <f>IF($B33="","",VLOOKUP($B33,'Base personal'!$A:$F,3,0))</f>
        <v>Administración</v>
      </c>
      <c r="E33" s="38">
        <f>IF($B33="","",VLOOKUP($B33,'Base personal'!$A:$F,4,0))</f>
        <v>1050502</v>
      </c>
      <c r="F33" s="38" t="str">
        <f>IF($B33="","",VLOOKUP($B33,'Base personal'!$A:$F,5,0))</f>
        <v>RUBIO AYALA VICTOR MANUEL</v>
      </c>
      <c r="G33" s="38" t="str">
        <f>IF($B33="","",VLOOKUP($B33,'Base personal'!$A:$F,6,0))</f>
        <v>Supervisor</v>
      </c>
      <c r="H33" s="34">
        <v>40176</v>
      </c>
      <c r="I33" s="38" t="str">
        <f>IF(H33="","",VLOOKUP(H33,Semana!B:C,2,0))</f>
        <v>Semana 1</v>
      </c>
      <c r="J33" s="46">
        <v>4</v>
      </c>
      <c r="K33" s="46">
        <v>0</v>
      </c>
      <c r="L33" s="49">
        <f>IF(H33="","",VLOOKUP(H33,Semana!B:D,3,0))</f>
        <v>0</v>
      </c>
    </row>
    <row r="34" spans="2:12">
      <c r="B34" s="10" t="s">
        <v>314</v>
      </c>
      <c r="C34" s="38" t="str">
        <f>IF($B34="","",VLOOKUP($B34,'Base personal'!$A:$F,2,0))</f>
        <v>Administración</v>
      </c>
      <c r="D34" s="38" t="str">
        <f>IF($B34="","",VLOOKUP($B34,'Base personal'!$A:$F,3,0))</f>
        <v>Administración</v>
      </c>
      <c r="E34" s="38">
        <f>IF($B34="","",VLOOKUP($B34,'Base personal'!$A:$F,4,0))</f>
        <v>1050502</v>
      </c>
      <c r="F34" s="38" t="str">
        <f>IF($B34="","",VLOOKUP($B34,'Base personal'!$A:$F,5,0))</f>
        <v>RUBIO AYALA VICTOR MANUEL</v>
      </c>
      <c r="G34" s="38" t="str">
        <f>IF($B34="","",VLOOKUP($B34,'Base personal'!$A:$F,6,0))</f>
        <v>Supervisor</v>
      </c>
      <c r="H34" s="34">
        <v>40177</v>
      </c>
      <c r="I34" s="38" t="str">
        <f>IF(H34="","",VLOOKUP(H34,Semana!B:C,2,0))</f>
        <v>Semana 1</v>
      </c>
      <c r="J34" s="46">
        <v>4</v>
      </c>
      <c r="K34" s="46">
        <v>0</v>
      </c>
      <c r="L34" s="49">
        <f>IF(H34="","",VLOOKUP(H34,Semana!B:D,3,0))</f>
        <v>0</v>
      </c>
    </row>
    <row r="35" spans="2:12">
      <c r="B35" s="10" t="s">
        <v>314</v>
      </c>
      <c r="C35" s="38" t="str">
        <f>IF($B35="","",VLOOKUP($B35,'Base personal'!$A:$F,2,0))</f>
        <v>Administración</v>
      </c>
      <c r="D35" s="38" t="str">
        <f>IF($B35="","",VLOOKUP($B35,'Base personal'!$A:$F,3,0))</f>
        <v>Administración</v>
      </c>
      <c r="E35" s="38">
        <f>IF($B35="","",VLOOKUP($B35,'Base personal'!$A:$F,4,0))</f>
        <v>1050502</v>
      </c>
      <c r="F35" s="38" t="str">
        <f>IF($B35="","",VLOOKUP($B35,'Base personal'!$A:$F,5,0))</f>
        <v>RUBIO AYALA VICTOR MANUEL</v>
      </c>
      <c r="G35" s="38" t="str">
        <f>IF($B35="","",VLOOKUP($B35,'Base personal'!$A:$F,6,0))</f>
        <v>Supervisor</v>
      </c>
      <c r="H35" s="34">
        <v>40178</v>
      </c>
      <c r="I35" s="38" t="str">
        <f>IF(H35="","",VLOOKUP(H35,Semana!B:C,2,0))</f>
        <v>Semana 1</v>
      </c>
      <c r="J35" s="46">
        <v>4</v>
      </c>
      <c r="K35" s="46">
        <v>0</v>
      </c>
      <c r="L35" s="49">
        <f>IF(H35="","",VLOOKUP(H35,Semana!B:D,3,0))</f>
        <v>0</v>
      </c>
    </row>
    <row r="36" spans="2:12">
      <c r="B36" s="10" t="s">
        <v>314</v>
      </c>
      <c r="C36" s="38" t="str">
        <f>IF($B36="","",VLOOKUP($B36,'Base personal'!$A:$F,2,0))</f>
        <v>Administración</v>
      </c>
      <c r="D36" s="38" t="str">
        <f>IF($B36="","",VLOOKUP($B36,'Base personal'!$A:$F,3,0))</f>
        <v>Administración</v>
      </c>
      <c r="E36" s="38">
        <f>IF($B36="","",VLOOKUP($B36,'Base personal'!$A:$F,4,0))</f>
        <v>1050502</v>
      </c>
      <c r="F36" s="38" t="str">
        <f>IF($B36="","",VLOOKUP($B36,'Base personal'!$A:$F,5,0))</f>
        <v>RUBIO AYALA VICTOR MANUEL</v>
      </c>
      <c r="G36" s="38" t="str">
        <f>IF($B36="","",VLOOKUP($B36,'Base personal'!$A:$F,6,0))</f>
        <v>Supervisor</v>
      </c>
      <c r="H36" s="34">
        <v>40180</v>
      </c>
      <c r="I36" s="38" t="str">
        <f>IF(H36="","",VLOOKUP(H36,Semana!B:C,2,0))</f>
        <v>Semana 1</v>
      </c>
      <c r="J36" s="46">
        <v>8</v>
      </c>
      <c r="K36" s="46">
        <v>6.5</v>
      </c>
      <c r="L36" s="49">
        <f>IF(H36="","",VLOOKUP(H36,Semana!B:D,3,0))</f>
        <v>0</v>
      </c>
    </row>
    <row r="37" spans="2:12">
      <c r="B37" s="10" t="s">
        <v>27</v>
      </c>
      <c r="C37" s="38" t="str">
        <f>IF($B37="","",VLOOKUP($B37,'Base personal'!$A:$F,2,0))</f>
        <v>Producción</v>
      </c>
      <c r="D37" s="38" t="str">
        <f>IF($B37="","",VLOOKUP($B37,'Base personal'!$A:$F,3,0))</f>
        <v>LINEA 1</v>
      </c>
      <c r="E37" s="38">
        <f>IF($B37="","",VLOOKUP($B37,'Base personal'!$A:$F,4,0))</f>
        <v>1050551</v>
      </c>
      <c r="F37" s="38" t="str">
        <f>IF($B37="","",VLOOKUP($B37,'Base personal'!$A:$F,5,0))</f>
        <v>RUBIO  CASTRO,MARCOS A</v>
      </c>
      <c r="G37" s="38" t="str">
        <f>IF($B37="","",VLOOKUP($B37,'Base personal'!$A:$F,6,0))</f>
        <v>Operador producción A</v>
      </c>
      <c r="H37" s="34">
        <v>40175</v>
      </c>
      <c r="I37" s="38" t="str">
        <f>IF(H37="","",VLOOKUP(H37,Semana!B:C,2,0))</f>
        <v>Semana 1</v>
      </c>
      <c r="J37" s="46">
        <v>0</v>
      </c>
      <c r="K37" s="46">
        <v>7</v>
      </c>
      <c r="L37" s="49">
        <f>IF(H37="","",VLOOKUP(H37,Semana!B:D,3,0))</f>
        <v>0</v>
      </c>
    </row>
    <row r="38" spans="2:12">
      <c r="B38" s="10" t="s">
        <v>27</v>
      </c>
      <c r="C38" s="38" t="str">
        <f>IF($B38="","",VLOOKUP($B38,'Base personal'!$A:$F,2,0))</f>
        <v>Producción</v>
      </c>
      <c r="D38" s="38" t="str">
        <f>IF($B38="","",VLOOKUP($B38,'Base personal'!$A:$F,3,0))</f>
        <v>LINEA 1</v>
      </c>
      <c r="E38" s="38">
        <f>IF($B38="","",VLOOKUP($B38,'Base personal'!$A:$F,4,0))</f>
        <v>1050551</v>
      </c>
      <c r="F38" s="38" t="str">
        <f>IF($B38="","",VLOOKUP($B38,'Base personal'!$A:$F,5,0))</f>
        <v>RUBIO  CASTRO,MARCOS A</v>
      </c>
      <c r="G38" s="38" t="str">
        <f>IF($B38="","",VLOOKUP($B38,'Base personal'!$A:$F,6,0))</f>
        <v>Operador producción A</v>
      </c>
      <c r="H38" s="34">
        <v>40180</v>
      </c>
      <c r="I38" s="38" t="str">
        <f>IF(H38="","",VLOOKUP(H38,Semana!B:C,2,0))</f>
        <v>Semana 1</v>
      </c>
      <c r="J38" s="46">
        <v>0</v>
      </c>
      <c r="K38" s="46">
        <v>5</v>
      </c>
      <c r="L38" s="49">
        <f>IF(H38="","",VLOOKUP(H38,Semana!B:D,3,0))</f>
        <v>0</v>
      </c>
    </row>
    <row r="39" spans="2:12">
      <c r="B39" s="10" t="s">
        <v>188</v>
      </c>
      <c r="C39" s="38" t="str">
        <f>IF($B39="","",VLOOKUP($B39,'Base personal'!$A:$F,2,0))</f>
        <v>Producción</v>
      </c>
      <c r="D39" s="38" t="str">
        <f>IF($B39="","",VLOOKUP($B39,'Base personal'!$A:$F,3,0))</f>
        <v>LINEA 7</v>
      </c>
      <c r="E39" s="38">
        <f>IF($B39="","",VLOOKUP($B39,'Base personal'!$A:$F,4,0))</f>
        <v>1050615</v>
      </c>
      <c r="F39" s="38" t="str">
        <f>IF($B39="","",VLOOKUP($B39,'Base personal'!$A:$F,5,0))</f>
        <v>MORALES  NUÑEZ, PATRICIO</v>
      </c>
      <c r="G39" s="38" t="str">
        <f>IF($B39="","",VLOOKUP($B39,'Base personal'!$A:$F,6,0))</f>
        <v>Operador producción A</v>
      </c>
      <c r="H39" s="34">
        <v>40186</v>
      </c>
      <c r="I39" s="38" t="str">
        <f>IF(H39="","",VLOOKUP(H39,Semana!B:C,2,0))</f>
        <v>Semana 2</v>
      </c>
      <c r="J39" s="46">
        <v>3.5</v>
      </c>
      <c r="K39" s="46">
        <v>0</v>
      </c>
      <c r="L39" s="49">
        <f>IF(H39="","",VLOOKUP(H39,Semana!B:D,3,0))</f>
        <v>0</v>
      </c>
    </row>
    <row r="40" spans="2:12">
      <c r="B40" s="10" t="s">
        <v>27</v>
      </c>
      <c r="C40" s="38" t="str">
        <f>IF($B40="","",VLOOKUP($B40,'Base personal'!$A:$F,2,0))</f>
        <v>Producción</v>
      </c>
      <c r="D40" s="38" t="str">
        <f>IF($B40="","",VLOOKUP($B40,'Base personal'!$A:$F,3,0))</f>
        <v>LINEA 1</v>
      </c>
      <c r="E40" s="38">
        <f>IF($B40="","",VLOOKUP($B40,'Base personal'!$A:$F,4,0))</f>
        <v>1050551</v>
      </c>
      <c r="F40" s="38" t="str">
        <f>IF($B40="","",VLOOKUP($B40,'Base personal'!$A:$F,5,0))</f>
        <v>RUBIO  CASTRO,MARCOS A</v>
      </c>
      <c r="G40" s="38" t="str">
        <f>IF($B40="","",VLOOKUP($B40,'Base personal'!$A:$F,6,0))</f>
        <v>Operador producción A</v>
      </c>
      <c r="H40" s="34">
        <v>40183</v>
      </c>
      <c r="I40" s="38" t="str">
        <f>IF(H40="","",VLOOKUP(H40,Semana!B:C,2,0))</f>
        <v>Semana 2</v>
      </c>
      <c r="J40" s="46">
        <v>2.5</v>
      </c>
      <c r="K40" s="46">
        <v>0</v>
      </c>
      <c r="L40" s="49">
        <f>IF(H40="","",VLOOKUP(H40,Semana!B:D,3,0))</f>
        <v>0</v>
      </c>
    </row>
    <row r="41" spans="2:12">
      <c r="B41" s="10" t="s">
        <v>27</v>
      </c>
      <c r="C41" s="38" t="str">
        <f>IF($B41="","",VLOOKUP($B41,'Base personal'!$A:$F,2,0))</f>
        <v>Producción</v>
      </c>
      <c r="D41" s="38" t="str">
        <f>IF($B41="","",VLOOKUP($B41,'Base personal'!$A:$F,3,0))</f>
        <v>LINEA 1</v>
      </c>
      <c r="E41" s="38">
        <f>IF($B41="","",VLOOKUP($B41,'Base personal'!$A:$F,4,0))</f>
        <v>1050551</v>
      </c>
      <c r="F41" s="38" t="str">
        <f>IF($B41="","",VLOOKUP($B41,'Base personal'!$A:$F,5,0))</f>
        <v>RUBIO  CASTRO,MARCOS A</v>
      </c>
      <c r="G41" s="38" t="str">
        <f>IF($B41="","",VLOOKUP($B41,'Base personal'!$A:$F,6,0))</f>
        <v>Operador producción A</v>
      </c>
      <c r="H41" s="34">
        <v>40184</v>
      </c>
      <c r="I41" s="38" t="str">
        <f>IF(H41="","",VLOOKUP(H41,Semana!B:C,2,0))</f>
        <v>Semana 2</v>
      </c>
      <c r="J41" s="46">
        <v>2.5</v>
      </c>
      <c r="K41" s="46">
        <v>0</v>
      </c>
      <c r="L41" s="49">
        <f>IF(H41="","",VLOOKUP(H41,Semana!B:D,3,0))</f>
        <v>0</v>
      </c>
    </row>
    <row r="42" spans="2:12">
      <c r="B42" s="10" t="s">
        <v>27</v>
      </c>
      <c r="C42" s="38" t="str">
        <f>IF($B42="","",VLOOKUP($B42,'Base personal'!$A:$F,2,0))</f>
        <v>Producción</v>
      </c>
      <c r="D42" s="38" t="str">
        <f>IF($B42="","",VLOOKUP($B42,'Base personal'!$A:$F,3,0))</f>
        <v>LINEA 1</v>
      </c>
      <c r="E42" s="38">
        <f>IF($B42="","",VLOOKUP($B42,'Base personal'!$A:$F,4,0))</f>
        <v>1050551</v>
      </c>
      <c r="F42" s="38" t="str">
        <f>IF($B42="","",VLOOKUP($B42,'Base personal'!$A:$F,5,0))</f>
        <v>RUBIO  CASTRO,MARCOS A</v>
      </c>
      <c r="G42" s="38" t="str">
        <f>IF($B42="","",VLOOKUP($B42,'Base personal'!$A:$F,6,0))</f>
        <v>Operador producción A</v>
      </c>
      <c r="H42" s="34">
        <v>40185</v>
      </c>
      <c r="I42" s="38" t="str">
        <f>IF(H42="","",VLOOKUP(H42,Semana!B:C,2,0))</f>
        <v>Semana 2</v>
      </c>
      <c r="J42" s="46">
        <v>2</v>
      </c>
      <c r="K42" s="46">
        <v>0</v>
      </c>
      <c r="L42" s="49">
        <f>IF(H42="","",VLOOKUP(H42,Semana!B:D,3,0))</f>
        <v>0</v>
      </c>
    </row>
    <row r="43" spans="2:12">
      <c r="B43" s="10" t="s">
        <v>57</v>
      </c>
      <c r="C43" s="38" t="str">
        <f>IF($B43="","",VLOOKUP($B43,'Base personal'!$A:$F,2,0))</f>
        <v>Producción</v>
      </c>
      <c r="D43" s="38" t="str">
        <f>IF($B43="","",VLOOKUP($B43,'Base personal'!$A:$F,3,0))</f>
        <v>LINEA 2</v>
      </c>
      <c r="E43" s="38">
        <f>IF($B43="","",VLOOKUP($B43,'Base personal'!$A:$F,4,0))</f>
        <v>1050554</v>
      </c>
      <c r="F43" s="38" t="str">
        <f>IF($B43="","",VLOOKUP($B43,'Base personal'!$A:$F,5,0))</f>
        <v>VALENZUELA  DIAZ, LUIS</v>
      </c>
      <c r="G43" s="38" t="str">
        <f>IF($B43="","",VLOOKUP($B43,'Base personal'!$A:$F,6,0))</f>
        <v>Operador producción B</v>
      </c>
      <c r="H43" s="34">
        <v>40184</v>
      </c>
      <c r="I43" s="38" t="str">
        <f>IF(H43="","",VLOOKUP(H43,Semana!B:C,2,0))</f>
        <v>Semana 2</v>
      </c>
      <c r="J43" s="46">
        <v>1</v>
      </c>
      <c r="K43" s="46">
        <v>1</v>
      </c>
      <c r="L43" s="49">
        <f>IF(H43="","",VLOOKUP(H43,Semana!B:D,3,0))</f>
        <v>0</v>
      </c>
    </row>
    <row r="44" spans="2:12">
      <c r="B44" s="10" t="s">
        <v>57</v>
      </c>
      <c r="C44" s="38" t="str">
        <f>IF($B44="","",VLOOKUP($B44,'Base personal'!$A:$F,2,0))</f>
        <v>Producción</v>
      </c>
      <c r="D44" s="38" t="str">
        <f>IF($B44="","",VLOOKUP($B44,'Base personal'!$A:$F,3,0))</f>
        <v>LINEA 2</v>
      </c>
      <c r="E44" s="38">
        <f>IF($B44="","",VLOOKUP($B44,'Base personal'!$A:$F,4,0))</f>
        <v>1050554</v>
      </c>
      <c r="F44" s="38" t="str">
        <f>IF($B44="","",VLOOKUP($B44,'Base personal'!$A:$F,5,0))</f>
        <v>VALENZUELA  DIAZ, LUIS</v>
      </c>
      <c r="G44" s="38" t="str">
        <f>IF($B44="","",VLOOKUP($B44,'Base personal'!$A:$F,6,0))</f>
        <v>Operador producción B</v>
      </c>
      <c r="H44" s="34">
        <v>40185</v>
      </c>
      <c r="I44" s="38" t="str">
        <f>IF(H44="","",VLOOKUP(H44,Semana!B:C,2,0))</f>
        <v>Semana 2</v>
      </c>
      <c r="J44" s="46">
        <v>1</v>
      </c>
      <c r="K44" s="46">
        <v>1</v>
      </c>
      <c r="L44" s="49">
        <f>IF(H44="","",VLOOKUP(H44,Semana!B:D,3,0))</f>
        <v>0</v>
      </c>
    </row>
    <row r="45" spans="2:12">
      <c r="B45" s="10" t="s">
        <v>57</v>
      </c>
      <c r="C45" s="38" t="str">
        <f>IF($B45="","",VLOOKUP($B45,'Base personal'!$A:$F,2,0))</f>
        <v>Producción</v>
      </c>
      <c r="D45" s="38" t="str">
        <f>IF($B45="","",VLOOKUP($B45,'Base personal'!$A:$F,3,0))</f>
        <v>LINEA 2</v>
      </c>
      <c r="E45" s="38">
        <f>IF($B45="","",VLOOKUP($B45,'Base personal'!$A:$F,4,0))</f>
        <v>1050554</v>
      </c>
      <c r="F45" s="38" t="str">
        <f>IF($B45="","",VLOOKUP($B45,'Base personal'!$A:$F,5,0))</f>
        <v>VALENZUELA  DIAZ, LUIS</v>
      </c>
      <c r="G45" s="38" t="str">
        <f>IF($B45="","",VLOOKUP($B45,'Base personal'!$A:$F,6,0))</f>
        <v>Operador producción B</v>
      </c>
      <c r="H45" s="34">
        <v>40186</v>
      </c>
      <c r="I45" s="38" t="str">
        <f>IF(H45="","",VLOOKUP(H45,Semana!B:C,2,0))</f>
        <v>Semana 2</v>
      </c>
      <c r="J45" s="46">
        <v>1</v>
      </c>
      <c r="K45" s="46">
        <v>1</v>
      </c>
      <c r="L45" s="49">
        <f>IF(H45="","",VLOOKUP(H45,Semana!B:D,3,0))</f>
        <v>0</v>
      </c>
    </row>
    <row r="46" spans="2:12">
      <c r="B46" s="10" t="s">
        <v>57</v>
      </c>
      <c r="C46" s="38" t="str">
        <f>IF($B46="","",VLOOKUP($B46,'Base personal'!$A:$F,2,0))</f>
        <v>Producción</v>
      </c>
      <c r="D46" s="38" t="str">
        <f>IF($B46="","",VLOOKUP($B46,'Base personal'!$A:$F,3,0))</f>
        <v>LINEA 2</v>
      </c>
      <c r="E46" s="38">
        <f>IF($B46="","",VLOOKUP($B46,'Base personal'!$A:$F,4,0))</f>
        <v>1050554</v>
      </c>
      <c r="F46" s="38" t="str">
        <f>IF($B46="","",VLOOKUP($B46,'Base personal'!$A:$F,5,0))</f>
        <v>VALENZUELA  DIAZ, LUIS</v>
      </c>
      <c r="G46" s="38" t="str">
        <f>IF($B46="","",VLOOKUP($B46,'Base personal'!$A:$F,6,0))</f>
        <v>Operador producción B</v>
      </c>
      <c r="H46" s="34">
        <v>40187</v>
      </c>
      <c r="I46" s="38" t="str">
        <f>IF(H46="","",VLOOKUP(H46,Semana!B:C,2,0))</f>
        <v>Semana 2</v>
      </c>
      <c r="J46" s="46">
        <v>1</v>
      </c>
      <c r="K46" s="46">
        <v>1</v>
      </c>
      <c r="L46" s="49">
        <f>IF(H46="","",VLOOKUP(H46,Semana!B:D,3,0))</f>
        <v>0</v>
      </c>
    </row>
    <row r="47" spans="2:12">
      <c r="B47" s="10" t="s">
        <v>88</v>
      </c>
      <c r="C47" s="38" t="str">
        <f>IF($B47="","",VLOOKUP($B47,'Base personal'!$A:$F,2,0))</f>
        <v>Producción</v>
      </c>
      <c r="D47" s="38" t="str">
        <f>IF($B47="","",VLOOKUP($B47,'Base personal'!$A:$F,3,0))</f>
        <v>LINEA 5 Y BAG IN BOX</v>
      </c>
      <c r="E47" s="38">
        <f>IF($B47="","",VLOOKUP($B47,'Base personal'!$A:$F,4,0))</f>
        <v>1050595</v>
      </c>
      <c r="F47" s="38" t="str">
        <f>IF($B47="","",VLOOKUP($B47,'Base personal'!$A:$F,5,0))</f>
        <v>ORTIZ  CONTRERAS,MANUEL</v>
      </c>
      <c r="G47" s="38" t="str">
        <f>IF($B47="","",VLOOKUP($B47,'Base personal'!$A:$F,6,0))</f>
        <v>Operador producción B</v>
      </c>
      <c r="H47" s="34">
        <v>40182</v>
      </c>
      <c r="I47" s="38" t="str">
        <f>IF(H47="","",VLOOKUP(H47,Semana!B:C,2,0))</f>
        <v>Semana 2</v>
      </c>
      <c r="J47" s="46">
        <v>3</v>
      </c>
      <c r="K47" s="46">
        <v>0</v>
      </c>
      <c r="L47" s="49">
        <f>IF(H47="","",VLOOKUP(H47,Semana!B:D,3,0))</f>
        <v>0</v>
      </c>
    </row>
    <row r="48" spans="2:12">
      <c r="B48" s="10" t="s">
        <v>88</v>
      </c>
      <c r="C48" s="38" t="str">
        <f>IF($B48="","",VLOOKUP($B48,'Base personal'!$A:$F,2,0))</f>
        <v>Producción</v>
      </c>
      <c r="D48" s="38" t="str">
        <f>IF($B48="","",VLOOKUP($B48,'Base personal'!$A:$F,3,0))</f>
        <v>LINEA 5 Y BAG IN BOX</v>
      </c>
      <c r="E48" s="38">
        <f>IF($B48="","",VLOOKUP($B48,'Base personal'!$A:$F,4,0))</f>
        <v>1050595</v>
      </c>
      <c r="F48" s="38" t="str">
        <f>IF($B48="","",VLOOKUP($B48,'Base personal'!$A:$F,5,0))</f>
        <v>ORTIZ  CONTRERAS,MANUEL</v>
      </c>
      <c r="G48" s="38" t="str">
        <f>IF($B48="","",VLOOKUP($B48,'Base personal'!$A:$F,6,0))</f>
        <v>Operador producción B</v>
      </c>
      <c r="H48" s="34">
        <v>40183</v>
      </c>
      <c r="I48" s="38" t="str">
        <f>IF(H48="","",VLOOKUP(H48,Semana!B:C,2,0))</f>
        <v>Semana 2</v>
      </c>
      <c r="J48" s="46">
        <v>3</v>
      </c>
      <c r="K48" s="46">
        <v>0</v>
      </c>
      <c r="L48" s="49">
        <f>IF(H48="","",VLOOKUP(H48,Semana!B:D,3,0))</f>
        <v>0</v>
      </c>
    </row>
    <row r="49" spans="2:12">
      <c r="B49" s="10" t="s">
        <v>88</v>
      </c>
      <c r="C49" s="38" t="str">
        <f>IF($B49="","",VLOOKUP($B49,'Base personal'!$A:$F,2,0))</f>
        <v>Producción</v>
      </c>
      <c r="D49" s="38" t="str">
        <f>IF($B49="","",VLOOKUP($B49,'Base personal'!$A:$F,3,0))</f>
        <v>LINEA 5 Y BAG IN BOX</v>
      </c>
      <c r="E49" s="38">
        <f>IF($B49="","",VLOOKUP($B49,'Base personal'!$A:$F,4,0))</f>
        <v>1050595</v>
      </c>
      <c r="F49" s="38" t="str">
        <f>IF($B49="","",VLOOKUP($B49,'Base personal'!$A:$F,5,0))</f>
        <v>ORTIZ  CONTRERAS,MANUEL</v>
      </c>
      <c r="G49" s="38" t="str">
        <f>IF($B49="","",VLOOKUP($B49,'Base personal'!$A:$F,6,0))</f>
        <v>Operador producción B</v>
      </c>
      <c r="H49" s="34">
        <v>40184</v>
      </c>
      <c r="I49" s="38" t="str">
        <f>IF(H49="","",VLOOKUP(H49,Semana!B:C,2,0))</f>
        <v>Semana 2</v>
      </c>
      <c r="J49" s="46">
        <v>2.5</v>
      </c>
      <c r="K49" s="46">
        <v>0</v>
      </c>
      <c r="L49" s="49">
        <f>IF(H49="","",VLOOKUP(H49,Semana!B:D,3,0))</f>
        <v>0</v>
      </c>
    </row>
    <row r="50" spans="2:12">
      <c r="B50" s="10" t="s">
        <v>88</v>
      </c>
      <c r="C50" s="38" t="str">
        <f>IF($B50="","",VLOOKUP($B50,'Base personal'!$A:$F,2,0))</f>
        <v>Producción</v>
      </c>
      <c r="D50" s="38" t="str">
        <f>IF($B50="","",VLOOKUP($B50,'Base personal'!$A:$F,3,0))</f>
        <v>LINEA 5 Y BAG IN BOX</v>
      </c>
      <c r="E50" s="38">
        <f>IF($B50="","",VLOOKUP($B50,'Base personal'!$A:$F,4,0))</f>
        <v>1050595</v>
      </c>
      <c r="F50" s="38" t="str">
        <f>IF($B50="","",VLOOKUP($B50,'Base personal'!$A:$F,5,0))</f>
        <v>ORTIZ  CONTRERAS,MANUEL</v>
      </c>
      <c r="G50" s="38" t="str">
        <f>IF($B50="","",VLOOKUP($B50,'Base personal'!$A:$F,6,0))</f>
        <v>Operador producción B</v>
      </c>
      <c r="H50" s="34">
        <v>40185</v>
      </c>
      <c r="I50" s="38" t="str">
        <f>IF(H50="","",VLOOKUP(H50,Semana!B:C,2,0))</f>
        <v>Semana 2</v>
      </c>
      <c r="J50" s="46">
        <v>3</v>
      </c>
      <c r="K50" s="46">
        <v>0</v>
      </c>
      <c r="L50" s="49">
        <f>IF(H50="","",VLOOKUP(H50,Semana!B:D,3,0))</f>
        <v>0</v>
      </c>
    </row>
    <row r="51" spans="2:12">
      <c r="B51" s="10" t="s">
        <v>88</v>
      </c>
      <c r="C51" s="38" t="str">
        <f>IF($B51="","",VLOOKUP($B51,'Base personal'!$A:$F,2,0))</f>
        <v>Producción</v>
      </c>
      <c r="D51" s="38" t="str">
        <f>IF($B51="","",VLOOKUP($B51,'Base personal'!$A:$F,3,0))</f>
        <v>LINEA 5 Y BAG IN BOX</v>
      </c>
      <c r="E51" s="38">
        <f>IF($B51="","",VLOOKUP($B51,'Base personal'!$A:$F,4,0))</f>
        <v>1050595</v>
      </c>
      <c r="F51" s="38" t="str">
        <f>IF($B51="","",VLOOKUP($B51,'Base personal'!$A:$F,5,0))</f>
        <v>ORTIZ  CONTRERAS,MANUEL</v>
      </c>
      <c r="G51" s="38" t="str">
        <f>IF($B51="","",VLOOKUP($B51,'Base personal'!$A:$F,6,0))</f>
        <v>Operador producción B</v>
      </c>
      <c r="H51" s="34">
        <v>40186</v>
      </c>
      <c r="I51" s="38" t="str">
        <f>IF(H51="","",VLOOKUP(H51,Semana!B:C,2,0))</f>
        <v>Semana 2</v>
      </c>
      <c r="J51" s="46">
        <v>2.5</v>
      </c>
      <c r="K51" s="46">
        <v>0</v>
      </c>
      <c r="L51" s="49">
        <f>IF(H51="","",VLOOKUP(H51,Semana!B:D,3,0))</f>
        <v>0</v>
      </c>
    </row>
    <row r="52" spans="2:12">
      <c r="B52" s="10" t="s">
        <v>96</v>
      </c>
      <c r="C52" s="38" t="str">
        <f>IF($B52="","",VLOOKUP($B52,'Base personal'!$A:$F,2,0))</f>
        <v>Producción</v>
      </c>
      <c r="D52" s="38" t="str">
        <f>IF($B52="","",VLOOKUP($B52,'Base personal'!$A:$F,3,0))</f>
        <v>LINEA 5 Y BAG IN BOX</v>
      </c>
      <c r="E52" s="38">
        <f>IF($B52="","",VLOOKUP($B52,'Base personal'!$A:$F,4,0))</f>
        <v>1050595</v>
      </c>
      <c r="F52" s="38" t="str">
        <f>IF($B52="","",VLOOKUP($B52,'Base personal'!$A:$F,5,0))</f>
        <v>CERNA  CONTRERAS,JUAN FCO.</v>
      </c>
      <c r="G52" s="38" t="str">
        <f>IF($B52="","",VLOOKUP($B52,'Base personal'!$A:$F,6,0))</f>
        <v>Operador producción B</v>
      </c>
      <c r="H52" s="34">
        <v>40182</v>
      </c>
      <c r="I52" s="38" t="str">
        <f>IF(H52="","",VLOOKUP(H52,Semana!B:C,2,0))</f>
        <v>Semana 2</v>
      </c>
      <c r="J52" s="46">
        <v>3</v>
      </c>
      <c r="K52" s="46">
        <v>0</v>
      </c>
      <c r="L52" s="49">
        <f>IF(H52="","",VLOOKUP(H52,Semana!B:D,3,0))</f>
        <v>0</v>
      </c>
    </row>
    <row r="53" spans="2:12">
      <c r="B53" s="10" t="s">
        <v>96</v>
      </c>
      <c r="C53" s="38" t="str">
        <f>IF($B53="","",VLOOKUP($B53,'Base personal'!$A:$F,2,0))</f>
        <v>Producción</v>
      </c>
      <c r="D53" s="38" t="str">
        <f>IF($B53="","",VLOOKUP($B53,'Base personal'!$A:$F,3,0))</f>
        <v>LINEA 5 Y BAG IN BOX</v>
      </c>
      <c r="E53" s="38">
        <f>IF($B53="","",VLOOKUP($B53,'Base personal'!$A:$F,4,0))</f>
        <v>1050595</v>
      </c>
      <c r="F53" s="38" t="str">
        <f>IF($B53="","",VLOOKUP($B53,'Base personal'!$A:$F,5,0))</f>
        <v>CERNA  CONTRERAS,JUAN FCO.</v>
      </c>
      <c r="G53" s="38" t="str">
        <f>IF($B53="","",VLOOKUP($B53,'Base personal'!$A:$F,6,0))</f>
        <v>Operador producción B</v>
      </c>
      <c r="H53" s="34">
        <v>40183</v>
      </c>
      <c r="I53" s="38" t="str">
        <f>IF(H53="","",VLOOKUP(H53,Semana!B:C,2,0))</f>
        <v>Semana 2</v>
      </c>
      <c r="J53" s="46">
        <v>3</v>
      </c>
      <c r="K53" s="46">
        <v>0</v>
      </c>
      <c r="L53" s="49">
        <f>IF(H53="","",VLOOKUP(H53,Semana!B:D,3,0))</f>
        <v>0</v>
      </c>
    </row>
    <row r="54" spans="2:12">
      <c r="B54" s="10" t="s">
        <v>96</v>
      </c>
      <c r="C54" s="38" t="str">
        <f>IF($B54="","",VLOOKUP($B54,'Base personal'!$A:$F,2,0))</f>
        <v>Producción</v>
      </c>
      <c r="D54" s="38" t="str">
        <f>IF($B54="","",VLOOKUP($B54,'Base personal'!$A:$F,3,0))</f>
        <v>LINEA 5 Y BAG IN BOX</v>
      </c>
      <c r="E54" s="38">
        <f>IF($B54="","",VLOOKUP($B54,'Base personal'!$A:$F,4,0))</f>
        <v>1050595</v>
      </c>
      <c r="F54" s="38" t="str">
        <f>IF($B54="","",VLOOKUP($B54,'Base personal'!$A:$F,5,0))</f>
        <v>CERNA  CONTRERAS,JUAN FCO.</v>
      </c>
      <c r="G54" s="38" t="str">
        <f>IF($B54="","",VLOOKUP($B54,'Base personal'!$A:$F,6,0))</f>
        <v>Operador producción B</v>
      </c>
      <c r="H54" s="34">
        <v>40184</v>
      </c>
      <c r="I54" s="38" t="str">
        <f>IF(H54="","",VLOOKUP(H54,Semana!B:C,2,0))</f>
        <v>Semana 2</v>
      </c>
      <c r="J54" s="46">
        <v>2.5</v>
      </c>
      <c r="K54" s="46">
        <v>0</v>
      </c>
      <c r="L54" s="49">
        <f>IF(H54="","",VLOOKUP(H54,Semana!B:D,3,0))</f>
        <v>0</v>
      </c>
    </row>
    <row r="55" spans="2:12">
      <c r="B55" s="10" t="s">
        <v>96</v>
      </c>
      <c r="C55" s="38" t="str">
        <f>IF($B55="","",VLOOKUP($B55,'Base personal'!$A:$F,2,0))</f>
        <v>Producción</v>
      </c>
      <c r="D55" s="38" t="str">
        <f>IF($B55="","",VLOOKUP($B55,'Base personal'!$A:$F,3,0))</f>
        <v>LINEA 5 Y BAG IN BOX</v>
      </c>
      <c r="E55" s="38">
        <f>IF($B55="","",VLOOKUP($B55,'Base personal'!$A:$F,4,0))</f>
        <v>1050595</v>
      </c>
      <c r="F55" s="38" t="str">
        <f>IF($B55="","",VLOOKUP($B55,'Base personal'!$A:$F,5,0))</f>
        <v>CERNA  CONTRERAS,JUAN FCO.</v>
      </c>
      <c r="G55" s="38" t="str">
        <f>IF($B55="","",VLOOKUP($B55,'Base personal'!$A:$F,6,0))</f>
        <v>Operador producción B</v>
      </c>
      <c r="H55" s="34">
        <v>40185</v>
      </c>
      <c r="I55" s="38" t="str">
        <f>IF(H55="","",VLOOKUP(H55,Semana!B:C,2,0))</f>
        <v>Semana 2</v>
      </c>
      <c r="J55" s="46">
        <v>3</v>
      </c>
      <c r="K55" s="46">
        <v>0</v>
      </c>
      <c r="L55" s="49">
        <f>IF(H55="","",VLOOKUP(H55,Semana!B:D,3,0))</f>
        <v>0</v>
      </c>
    </row>
    <row r="56" spans="2:12">
      <c r="B56" s="10" t="s">
        <v>96</v>
      </c>
      <c r="C56" s="38" t="str">
        <f>IF($B56="","",VLOOKUP($B56,'Base personal'!$A:$F,2,0))</f>
        <v>Producción</v>
      </c>
      <c r="D56" s="38" t="str">
        <f>IF($B56="","",VLOOKUP($B56,'Base personal'!$A:$F,3,0))</f>
        <v>LINEA 5 Y BAG IN BOX</v>
      </c>
      <c r="E56" s="38">
        <f>IF($B56="","",VLOOKUP($B56,'Base personal'!$A:$F,4,0))</f>
        <v>1050595</v>
      </c>
      <c r="F56" s="38" t="str">
        <f>IF($B56="","",VLOOKUP($B56,'Base personal'!$A:$F,5,0))</f>
        <v>CERNA  CONTRERAS,JUAN FCO.</v>
      </c>
      <c r="G56" s="38" t="str">
        <f>IF($B56="","",VLOOKUP($B56,'Base personal'!$A:$F,6,0))</f>
        <v>Operador producción B</v>
      </c>
      <c r="H56" s="34">
        <v>40186</v>
      </c>
      <c r="I56" s="38" t="str">
        <f>IF(H56="","",VLOOKUP(H56,Semana!B:C,2,0))</f>
        <v>Semana 2</v>
      </c>
      <c r="J56" s="46">
        <v>2.5</v>
      </c>
      <c r="K56" s="46">
        <v>0</v>
      </c>
      <c r="L56" s="49">
        <f>IF(H56="","",VLOOKUP(H56,Semana!B:D,3,0))</f>
        <v>0</v>
      </c>
    </row>
    <row r="57" spans="2:12">
      <c r="B57" s="10" t="s">
        <v>469</v>
      </c>
      <c r="C57" s="38" t="str">
        <f>IF($B57="","",VLOOKUP($B57,'Base personal'!$A:$F,2,0))</f>
        <v>Producción</v>
      </c>
      <c r="D57" s="38" t="str">
        <f>IF($B57="","",VLOOKUP($B57,'Base personal'!$A:$F,3,0))</f>
        <v>reprocesos</v>
      </c>
      <c r="E57" s="38">
        <f>IF($B57="","",VLOOKUP($B57,'Base personal'!$A:$F,4,0))</f>
        <v>1050556</v>
      </c>
      <c r="F57" s="38" t="str">
        <f>IF($B57="","",VLOOKUP($B57,'Base personal'!$A:$F,5,0))</f>
        <v>SALINAS SALDIAS LUIS ALBERTO</v>
      </c>
      <c r="G57" s="38" t="str">
        <f>IF($B57="","",VLOOKUP($B57,'Base personal'!$A:$F,6,0))</f>
        <v>Operador producción B</v>
      </c>
      <c r="H57" s="34">
        <v>40182</v>
      </c>
      <c r="I57" s="38" t="str">
        <f>IF(H57="","",VLOOKUP(H57,Semana!B:C,2,0))</f>
        <v>Semana 2</v>
      </c>
      <c r="J57" s="46">
        <v>2.5</v>
      </c>
      <c r="K57" s="46">
        <v>0</v>
      </c>
      <c r="L57" s="49">
        <f>IF(H57="","",VLOOKUP(H57,Semana!B:D,3,0))</f>
        <v>0</v>
      </c>
    </row>
    <row r="58" spans="2:12">
      <c r="B58" s="10" t="s">
        <v>469</v>
      </c>
      <c r="C58" s="38" t="str">
        <f>IF($B58="","",VLOOKUP($B58,'Base personal'!$A:$F,2,0))</f>
        <v>Producción</v>
      </c>
      <c r="D58" s="38" t="str">
        <f>IF($B58="","",VLOOKUP($B58,'Base personal'!$A:$F,3,0))</f>
        <v>reprocesos</v>
      </c>
      <c r="E58" s="38">
        <f>IF($B58="","",VLOOKUP($B58,'Base personal'!$A:$F,4,0))</f>
        <v>1050556</v>
      </c>
      <c r="F58" s="38" t="str">
        <f>IF($B58="","",VLOOKUP($B58,'Base personal'!$A:$F,5,0))</f>
        <v>SALINAS SALDIAS LUIS ALBERTO</v>
      </c>
      <c r="G58" s="38" t="str">
        <f>IF($B58="","",VLOOKUP($B58,'Base personal'!$A:$F,6,0))</f>
        <v>Operador producción B</v>
      </c>
      <c r="H58" s="34">
        <v>40183</v>
      </c>
      <c r="I58" s="38" t="str">
        <f>IF(H58="","",VLOOKUP(H58,Semana!B:C,2,0))</f>
        <v>Semana 2</v>
      </c>
      <c r="J58" s="46">
        <v>2.5</v>
      </c>
      <c r="K58" s="46">
        <v>0</v>
      </c>
      <c r="L58" s="49">
        <f>IF(H58="","",VLOOKUP(H58,Semana!B:D,3,0))</f>
        <v>0</v>
      </c>
    </row>
    <row r="59" spans="2:12">
      <c r="B59" s="10" t="s">
        <v>469</v>
      </c>
      <c r="C59" s="38" t="str">
        <f>IF($B59="","",VLOOKUP($B59,'Base personal'!$A:$F,2,0))</f>
        <v>Producción</v>
      </c>
      <c r="D59" s="38" t="str">
        <f>IF($B59="","",VLOOKUP($B59,'Base personal'!$A:$F,3,0))</f>
        <v>reprocesos</v>
      </c>
      <c r="E59" s="38">
        <f>IF($B59="","",VLOOKUP($B59,'Base personal'!$A:$F,4,0))</f>
        <v>1050556</v>
      </c>
      <c r="F59" s="38" t="str">
        <f>IF($B59="","",VLOOKUP($B59,'Base personal'!$A:$F,5,0))</f>
        <v>SALINAS SALDIAS LUIS ALBERTO</v>
      </c>
      <c r="G59" s="38" t="str">
        <f>IF($B59="","",VLOOKUP($B59,'Base personal'!$A:$F,6,0))</f>
        <v>Operador producción B</v>
      </c>
      <c r="H59" s="34">
        <v>40184</v>
      </c>
      <c r="I59" s="38" t="str">
        <f>IF(H59="","",VLOOKUP(H59,Semana!B:C,2,0))</f>
        <v>Semana 2</v>
      </c>
      <c r="J59" s="46">
        <v>2.5</v>
      </c>
      <c r="K59" s="46">
        <v>0</v>
      </c>
      <c r="L59" s="49">
        <f>IF(H59="","",VLOOKUP(H59,Semana!B:D,3,0))</f>
        <v>0</v>
      </c>
    </row>
    <row r="60" spans="2:12">
      <c r="B60" s="10" t="s">
        <v>469</v>
      </c>
      <c r="C60" s="38" t="str">
        <f>IF($B60="","",VLOOKUP($B60,'Base personal'!$A:$F,2,0))</f>
        <v>Producción</v>
      </c>
      <c r="D60" s="38" t="str">
        <f>IF($B60="","",VLOOKUP($B60,'Base personal'!$A:$F,3,0))</f>
        <v>reprocesos</v>
      </c>
      <c r="E60" s="38">
        <f>IF($B60="","",VLOOKUP($B60,'Base personal'!$A:$F,4,0))</f>
        <v>1050556</v>
      </c>
      <c r="F60" s="38" t="str">
        <f>IF($B60="","",VLOOKUP($B60,'Base personal'!$A:$F,5,0))</f>
        <v>SALINAS SALDIAS LUIS ALBERTO</v>
      </c>
      <c r="G60" s="38" t="str">
        <f>IF($B60="","",VLOOKUP($B60,'Base personal'!$A:$F,6,0))</f>
        <v>Operador producción B</v>
      </c>
      <c r="H60" s="34">
        <v>40185</v>
      </c>
      <c r="I60" s="38" t="str">
        <f>IF(H60="","",VLOOKUP(H60,Semana!B:C,2,0))</f>
        <v>Semana 2</v>
      </c>
      <c r="J60" s="46">
        <v>2.5</v>
      </c>
      <c r="K60" s="46">
        <v>0</v>
      </c>
      <c r="L60" s="49">
        <f>IF(H60="","",VLOOKUP(H60,Semana!B:D,3,0))</f>
        <v>0</v>
      </c>
    </row>
    <row r="61" spans="2:12">
      <c r="B61" s="10" t="s">
        <v>469</v>
      </c>
      <c r="C61" s="38" t="str">
        <f>IF($B61="","",VLOOKUP($B61,'Base personal'!$A:$F,2,0))</f>
        <v>Producción</v>
      </c>
      <c r="D61" s="38" t="str">
        <f>IF($B61="","",VLOOKUP($B61,'Base personal'!$A:$F,3,0))</f>
        <v>reprocesos</v>
      </c>
      <c r="E61" s="38">
        <f>IF($B61="","",VLOOKUP($B61,'Base personal'!$A:$F,4,0))</f>
        <v>1050556</v>
      </c>
      <c r="F61" s="38" t="str">
        <f>IF($B61="","",VLOOKUP($B61,'Base personal'!$A:$F,5,0))</f>
        <v>SALINAS SALDIAS LUIS ALBERTO</v>
      </c>
      <c r="G61" s="38" t="str">
        <f>IF($B61="","",VLOOKUP($B61,'Base personal'!$A:$F,6,0))</f>
        <v>Operador producción B</v>
      </c>
      <c r="H61" s="34">
        <v>40186</v>
      </c>
      <c r="I61" s="38" t="str">
        <f>IF(H61="","",VLOOKUP(H61,Semana!B:C,2,0))</f>
        <v>Semana 2</v>
      </c>
      <c r="J61" s="46">
        <v>2.5</v>
      </c>
      <c r="K61" s="46">
        <v>0</v>
      </c>
      <c r="L61" s="49">
        <f>IF(H61="","",VLOOKUP(H61,Semana!B:D,3,0))</f>
        <v>0</v>
      </c>
    </row>
    <row r="62" spans="2:12">
      <c r="B62" s="10" t="s">
        <v>470</v>
      </c>
      <c r="C62" s="38" t="str">
        <f>IF($B62="","",VLOOKUP($B62,'Base personal'!$A:$F,2,0))</f>
        <v>Producción</v>
      </c>
      <c r="D62" s="38" t="str">
        <f>IF($B62="","",VLOOKUP($B62,'Base personal'!$A:$F,3,0))</f>
        <v>LINEA 2</v>
      </c>
      <c r="E62" s="38">
        <f>IF($B62="","",VLOOKUP($B62,'Base personal'!$A:$F,4,0))</f>
        <v>1050554</v>
      </c>
      <c r="F62" s="38" t="str">
        <f>IF($B62="","",VLOOKUP($B62,'Base personal'!$A:$F,5,0))</f>
        <v>VICENCIO ALVEAR BRAULIO SEBASTIAN</v>
      </c>
      <c r="G62" s="38" t="str">
        <f>IF($B62="","",VLOOKUP($B62,'Base personal'!$A:$F,6,0))</f>
        <v>Operador producción B</v>
      </c>
      <c r="H62" s="34">
        <v>40184</v>
      </c>
      <c r="I62" s="38" t="str">
        <f>IF(H62="","",VLOOKUP(H62,Semana!B:C,2,0))</f>
        <v>Semana 2</v>
      </c>
      <c r="J62" s="46">
        <v>1</v>
      </c>
      <c r="K62" s="46">
        <v>1</v>
      </c>
      <c r="L62" s="49">
        <f>IF(H62="","",VLOOKUP(H62,Semana!B:D,3,0))</f>
        <v>0</v>
      </c>
    </row>
    <row r="63" spans="2:12">
      <c r="B63" s="10" t="s">
        <v>470</v>
      </c>
      <c r="C63" s="38" t="str">
        <f>IF($B63="","",VLOOKUP($B63,'Base personal'!$A:$F,2,0))</f>
        <v>Producción</v>
      </c>
      <c r="D63" s="38" t="str">
        <f>IF($B63="","",VLOOKUP($B63,'Base personal'!$A:$F,3,0))</f>
        <v>LINEA 2</v>
      </c>
      <c r="E63" s="38">
        <f>IF($B63="","",VLOOKUP($B63,'Base personal'!$A:$F,4,0))</f>
        <v>1050554</v>
      </c>
      <c r="F63" s="38" t="str">
        <f>IF($B63="","",VLOOKUP($B63,'Base personal'!$A:$F,5,0))</f>
        <v>VICENCIO ALVEAR BRAULIO SEBASTIAN</v>
      </c>
      <c r="G63" s="38" t="str">
        <f>IF($B63="","",VLOOKUP($B63,'Base personal'!$A:$F,6,0))</f>
        <v>Operador producción B</v>
      </c>
      <c r="H63" s="34">
        <v>40185</v>
      </c>
      <c r="I63" s="38" t="str">
        <f>IF(H63="","",VLOOKUP(H63,Semana!B:C,2,0))</f>
        <v>Semana 2</v>
      </c>
      <c r="J63" s="46">
        <v>1</v>
      </c>
      <c r="K63" s="46">
        <v>1</v>
      </c>
      <c r="L63" s="49">
        <f>IF(H63="","",VLOOKUP(H63,Semana!B:D,3,0))</f>
        <v>0</v>
      </c>
    </row>
    <row r="64" spans="2:12">
      <c r="B64" s="10" t="s">
        <v>470</v>
      </c>
      <c r="C64" s="38" t="str">
        <f>IF($B64="","",VLOOKUP($B64,'Base personal'!$A:$F,2,0))</f>
        <v>Producción</v>
      </c>
      <c r="D64" s="38" t="str">
        <f>IF($B64="","",VLOOKUP($B64,'Base personal'!$A:$F,3,0))</f>
        <v>LINEA 2</v>
      </c>
      <c r="E64" s="38">
        <f>IF($B64="","",VLOOKUP($B64,'Base personal'!$A:$F,4,0))</f>
        <v>1050554</v>
      </c>
      <c r="F64" s="38" t="str">
        <f>IF($B64="","",VLOOKUP($B64,'Base personal'!$A:$F,5,0))</f>
        <v>VICENCIO ALVEAR BRAULIO SEBASTIAN</v>
      </c>
      <c r="G64" s="38" t="str">
        <f>IF($B64="","",VLOOKUP($B64,'Base personal'!$A:$F,6,0))</f>
        <v>Operador producción B</v>
      </c>
      <c r="H64" s="34">
        <v>40186</v>
      </c>
      <c r="I64" s="38" t="str">
        <f>IF(H64="","",VLOOKUP(H64,Semana!B:C,2,0))</f>
        <v>Semana 2</v>
      </c>
      <c r="J64" s="46">
        <v>1</v>
      </c>
      <c r="K64" s="46">
        <v>1</v>
      </c>
      <c r="L64" s="49">
        <f>IF(H64="","",VLOOKUP(H64,Semana!B:D,3,0))</f>
        <v>0</v>
      </c>
    </row>
    <row r="65" spans="2:12">
      <c r="B65" s="10" t="s">
        <v>470</v>
      </c>
      <c r="C65" s="38" t="str">
        <f>IF($B65="","",VLOOKUP($B65,'Base personal'!$A:$F,2,0))</f>
        <v>Producción</v>
      </c>
      <c r="D65" s="38" t="str">
        <f>IF($B65="","",VLOOKUP($B65,'Base personal'!$A:$F,3,0))</f>
        <v>LINEA 2</v>
      </c>
      <c r="E65" s="38">
        <f>IF($B65="","",VLOOKUP($B65,'Base personal'!$A:$F,4,0))</f>
        <v>1050554</v>
      </c>
      <c r="F65" s="38" t="str">
        <f>IF($B65="","",VLOOKUP($B65,'Base personal'!$A:$F,5,0))</f>
        <v>VICENCIO ALVEAR BRAULIO SEBASTIAN</v>
      </c>
      <c r="G65" s="38" t="str">
        <f>IF($B65="","",VLOOKUP($B65,'Base personal'!$A:$F,6,0))</f>
        <v>Operador producción B</v>
      </c>
      <c r="H65" s="34">
        <v>40187</v>
      </c>
      <c r="I65" s="38" t="str">
        <f>IF(H65="","",VLOOKUP(H65,Semana!B:C,2,0))</f>
        <v>Semana 2</v>
      </c>
      <c r="J65" s="46">
        <v>1</v>
      </c>
      <c r="K65" s="46">
        <v>1</v>
      </c>
      <c r="L65" s="49">
        <f>IF(H65="","",VLOOKUP(H65,Semana!B:D,3,0))</f>
        <v>0</v>
      </c>
    </row>
    <row r="66" spans="2:12">
      <c r="B66" s="10" t="s">
        <v>314</v>
      </c>
      <c r="C66" s="38" t="str">
        <f>IF($B66="","",VLOOKUP($B66,'Base personal'!$A:$F,2,0))</f>
        <v>Administración</v>
      </c>
      <c r="D66" s="38" t="str">
        <f>IF($B66="","",VLOOKUP($B66,'Base personal'!$A:$F,3,0))</f>
        <v>Administración</v>
      </c>
      <c r="E66" s="38">
        <f>IF($B66="","",VLOOKUP($B66,'Base personal'!$A:$F,4,0))</f>
        <v>1050502</v>
      </c>
      <c r="F66" s="38" t="str">
        <f>IF($B66="","",VLOOKUP($B66,'Base personal'!$A:$F,5,0))</f>
        <v>RUBIO AYALA VICTOR MANUEL</v>
      </c>
      <c r="G66" s="38" t="str">
        <f>IF($B66="","",VLOOKUP($B66,'Base personal'!$A:$F,6,0))</f>
        <v>Supervisor</v>
      </c>
      <c r="H66" s="34">
        <v>40182</v>
      </c>
      <c r="I66" s="38" t="str">
        <f>IF(H66="","",VLOOKUP(H66,Semana!B:C,2,0))</f>
        <v>Semana 2</v>
      </c>
      <c r="J66" s="46">
        <v>2</v>
      </c>
      <c r="K66" s="46">
        <v>6.5</v>
      </c>
      <c r="L66" s="49">
        <f>IF(H66="","",VLOOKUP(H66,Semana!B:D,3,0))</f>
        <v>0</v>
      </c>
    </row>
    <row r="67" spans="2:12">
      <c r="B67" s="10" t="s">
        <v>314</v>
      </c>
      <c r="C67" s="38" t="str">
        <f>IF($B67="","",VLOOKUP($B67,'Base personal'!$A:$F,2,0))</f>
        <v>Administración</v>
      </c>
      <c r="D67" s="38" t="str">
        <f>IF($B67="","",VLOOKUP($B67,'Base personal'!$A:$F,3,0))</f>
        <v>Administración</v>
      </c>
      <c r="E67" s="38">
        <f>IF($B67="","",VLOOKUP($B67,'Base personal'!$A:$F,4,0))</f>
        <v>1050502</v>
      </c>
      <c r="F67" s="38" t="str">
        <f>IF($B67="","",VLOOKUP($B67,'Base personal'!$A:$F,5,0))</f>
        <v>RUBIO AYALA VICTOR MANUEL</v>
      </c>
      <c r="G67" s="38" t="str">
        <f>IF($B67="","",VLOOKUP($B67,'Base personal'!$A:$F,6,0))</f>
        <v>Supervisor</v>
      </c>
      <c r="H67" s="34">
        <v>40183</v>
      </c>
      <c r="I67" s="38" t="str">
        <f>IF(H67="","",VLOOKUP(H67,Semana!B:C,2,0))</f>
        <v>Semana 2</v>
      </c>
      <c r="J67" s="46">
        <v>2</v>
      </c>
      <c r="K67" s="46">
        <v>0</v>
      </c>
      <c r="L67" s="49">
        <f>IF(H67="","",VLOOKUP(H67,Semana!B:D,3,0))</f>
        <v>0</v>
      </c>
    </row>
    <row r="68" spans="2:12">
      <c r="B68" s="10" t="s">
        <v>314</v>
      </c>
      <c r="C68" s="38" t="str">
        <f>IF($B68="","",VLOOKUP($B68,'Base personal'!$A:$F,2,0))</f>
        <v>Administración</v>
      </c>
      <c r="D68" s="38" t="str">
        <f>IF($B68="","",VLOOKUP($B68,'Base personal'!$A:$F,3,0))</f>
        <v>Administración</v>
      </c>
      <c r="E68" s="38">
        <f>IF($B68="","",VLOOKUP($B68,'Base personal'!$A:$F,4,0))</f>
        <v>1050502</v>
      </c>
      <c r="F68" s="38" t="str">
        <f>IF($B68="","",VLOOKUP($B68,'Base personal'!$A:$F,5,0))</f>
        <v>RUBIO AYALA VICTOR MANUEL</v>
      </c>
      <c r="G68" s="38" t="str">
        <f>IF($B68="","",VLOOKUP($B68,'Base personal'!$A:$F,6,0))</f>
        <v>Supervisor</v>
      </c>
      <c r="H68" s="34">
        <v>40184</v>
      </c>
      <c r="I68" s="38" t="str">
        <f>IF(H68="","",VLOOKUP(H68,Semana!B:C,2,0))</f>
        <v>Semana 2</v>
      </c>
      <c r="J68" s="46">
        <v>2</v>
      </c>
      <c r="K68" s="46">
        <v>0</v>
      </c>
      <c r="L68" s="49">
        <f>IF(H68="","",VLOOKUP(H68,Semana!B:D,3,0))</f>
        <v>0</v>
      </c>
    </row>
    <row r="69" spans="2:12">
      <c r="B69" s="10" t="s">
        <v>314</v>
      </c>
      <c r="C69" s="38" t="str">
        <f>IF($B69="","",VLOOKUP($B69,'Base personal'!$A:$F,2,0))</f>
        <v>Administración</v>
      </c>
      <c r="D69" s="38" t="str">
        <f>IF($B69="","",VLOOKUP($B69,'Base personal'!$A:$F,3,0))</f>
        <v>Administración</v>
      </c>
      <c r="E69" s="38">
        <f>IF($B69="","",VLOOKUP($B69,'Base personal'!$A:$F,4,0))</f>
        <v>1050502</v>
      </c>
      <c r="F69" s="38" t="str">
        <f>IF($B69="","",VLOOKUP($B69,'Base personal'!$A:$F,5,0))</f>
        <v>RUBIO AYALA VICTOR MANUEL</v>
      </c>
      <c r="G69" s="38" t="str">
        <f>IF($B69="","",VLOOKUP($B69,'Base personal'!$A:$F,6,0))</f>
        <v>Supervisor</v>
      </c>
      <c r="H69" s="34">
        <v>40185</v>
      </c>
      <c r="I69" s="38" t="str">
        <f>IF(H69="","",VLOOKUP(H69,Semana!B:C,2,0))</f>
        <v>Semana 2</v>
      </c>
      <c r="J69" s="46">
        <v>2</v>
      </c>
      <c r="K69" s="46">
        <v>0</v>
      </c>
      <c r="L69" s="49">
        <f>IF(H69="","",VLOOKUP(H69,Semana!B:D,3,0))</f>
        <v>0</v>
      </c>
    </row>
    <row r="70" spans="2:12">
      <c r="B70" s="10" t="s">
        <v>314</v>
      </c>
      <c r="C70" s="38" t="str">
        <f>IF($B70="","",VLOOKUP($B70,'Base personal'!$A:$F,2,0))</f>
        <v>Administración</v>
      </c>
      <c r="D70" s="38" t="str">
        <f>IF($B70="","",VLOOKUP($B70,'Base personal'!$A:$F,3,0))</f>
        <v>Administración</v>
      </c>
      <c r="E70" s="38">
        <f>IF($B70="","",VLOOKUP($B70,'Base personal'!$A:$F,4,0))</f>
        <v>1050502</v>
      </c>
      <c r="F70" s="38" t="str">
        <f>IF($B70="","",VLOOKUP($B70,'Base personal'!$A:$F,5,0))</f>
        <v>RUBIO AYALA VICTOR MANUEL</v>
      </c>
      <c r="G70" s="38" t="str">
        <f>IF($B70="","",VLOOKUP($B70,'Base personal'!$A:$F,6,0))</f>
        <v>Supervisor</v>
      </c>
      <c r="H70" s="34">
        <v>40186</v>
      </c>
      <c r="I70" s="38" t="str">
        <f>IF(H70="","",VLOOKUP(H70,Semana!B:C,2,0))</f>
        <v>Semana 2</v>
      </c>
      <c r="J70" s="46">
        <v>2</v>
      </c>
      <c r="K70" s="46">
        <v>0</v>
      </c>
      <c r="L70" s="49">
        <f>IF(H70="","",VLOOKUP(H70,Semana!B:D,3,0))</f>
        <v>0</v>
      </c>
    </row>
    <row r="71" spans="2:12">
      <c r="B71" s="10" t="s">
        <v>100</v>
      </c>
      <c r="C71" s="38" t="str">
        <f>IF($B71="","",VLOOKUP($B71,'Base personal'!$A:$F,2,0))</f>
        <v>Producción</v>
      </c>
      <c r="D71" s="38" t="str">
        <f>IF($B71="","",VLOOKUP($B71,'Base personal'!$A:$F,3,0))</f>
        <v>LINEA 5 Y BAG IN BOX</v>
      </c>
      <c r="E71" s="38">
        <f>IF($B71="","",VLOOKUP($B71,'Base personal'!$A:$F,4,0))</f>
        <v>1050595</v>
      </c>
      <c r="F71" s="38" t="str">
        <f>IF($B71="","",VLOOKUP($B71,'Base personal'!$A:$F,5,0))</f>
        <v>RIOS  MIRANDA,VICTOR MANUEL</v>
      </c>
      <c r="G71" s="38" t="str">
        <f>IF($B71="","",VLOOKUP($B71,'Base personal'!$A:$F,6,0))</f>
        <v>Operador producción B</v>
      </c>
      <c r="H71" s="34">
        <v>40184</v>
      </c>
      <c r="I71" s="38" t="str">
        <f>IF(H71="","",VLOOKUP(H71,Semana!B:C,2,0))</f>
        <v>Semana 2</v>
      </c>
      <c r="J71" s="46">
        <v>1</v>
      </c>
      <c r="K71" s="46">
        <v>1</v>
      </c>
      <c r="L71" s="49">
        <f>IF(H71="","",VLOOKUP(H71,Semana!B:D,3,0))</f>
        <v>0</v>
      </c>
    </row>
    <row r="72" spans="2:12">
      <c r="B72" s="10" t="s">
        <v>100</v>
      </c>
      <c r="C72" s="38" t="str">
        <f>IF($B72="","",VLOOKUP($B72,'Base personal'!$A:$F,2,0))</f>
        <v>Producción</v>
      </c>
      <c r="D72" s="38" t="str">
        <f>IF($B72="","",VLOOKUP($B72,'Base personal'!$A:$F,3,0))</f>
        <v>LINEA 5 Y BAG IN BOX</v>
      </c>
      <c r="E72" s="38">
        <f>IF($B72="","",VLOOKUP($B72,'Base personal'!$A:$F,4,0))</f>
        <v>1050595</v>
      </c>
      <c r="F72" s="38" t="str">
        <f>IF($B72="","",VLOOKUP($B72,'Base personal'!$A:$F,5,0))</f>
        <v>RIOS  MIRANDA,VICTOR MANUEL</v>
      </c>
      <c r="G72" s="38" t="str">
        <f>IF($B72="","",VLOOKUP($B72,'Base personal'!$A:$F,6,0))</f>
        <v>Operador producción B</v>
      </c>
      <c r="H72" s="34">
        <v>40185</v>
      </c>
      <c r="I72" s="38" t="str">
        <f>IF(H72="","",VLOOKUP(H72,Semana!B:C,2,0))</f>
        <v>Semana 2</v>
      </c>
      <c r="J72" s="46">
        <v>1</v>
      </c>
      <c r="K72" s="46">
        <v>1</v>
      </c>
      <c r="L72" s="49">
        <f>IF(H72="","",VLOOKUP(H72,Semana!B:D,3,0))</f>
        <v>0</v>
      </c>
    </row>
    <row r="73" spans="2:12">
      <c r="B73" s="10" t="s">
        <v>100</v>
      </c>
      <c r="C73" s="38" t="str">
        <f>IF($B73="","",VLOOKUP($B73,'Base personal'!$A:$F,2,0))</f>
        <v>Producción</v>
      </c>
      <c r="D73" s="38" t="str">
        <f>IF($B73="","",VLOOKUP($B73,'Base personal'!$A:$F,3,0))</f>
        <v>LINEA 5 Y BAG IN BOX</v>
      </c>
      <c r="E73" s="38">
        <f>IF($B73="","",VLOOKUP($B73,'Base personal'!$A:$F,4,0))</f>
        <v>1050595</v>
      </c>
      <c r="F73" s="38" t="str">
        <f>IF($B73="","",VLOOKUP($B73,'Base personal'!$A:$F,5,0))</f>
        <v>RIOS  MIRANDA,VICTOR MANUEL</v>
      </c>
      <c r="G73" s="38" t="str">
        <f>IF($B73="","",VLOOKUP($B73,'Base personal'!$A:$F,6,0))</f>
        <v>Operador producción B</v>
      </c>
      <c r="H73" s="34">
        <v>40186</v>
      </c>
      <c r="I73" s="38" t="str">
        <f>IF(H73="","",VLOOKUP(H73,Semana!B:C,2,0))</f>
        <v>Semana 2</v>
      </c>
      <c r="J73" s="46">
        <v>1</v>
      </c>
      <c r="K73" s="46">
        <v>1</v>
      </c>
      <c r="L73" s="49">
        <f>IF(H73="","",VLOOKUP(H73,Semana!B:D,3,0))</f>
        <v>0</v>
      </c>
    </row>
    <row r="74" spans="2:12">
      <c r="B74" s="10" t="s">
        <v>102</v>
      </c>
      <c r="C74" s="38" t="str">
        <f>IF($B74="","",VLOOKUP($B74,'Base personal'!$A:$F,2,0))</f>
        <v>Producción</v>
      </c>
      <c r="D74" s="38" t="str">
        <f>IF($B74="","",VLOOKUP($B74,'Base personal'!$A:$F,3,0))</f>
        <v>LINEA 5 Y BAG IN BOX</v>
      </c>
      <c r="E74" s="38">
        <f>IF($B74="","",VLOOKUP($B74,'Base personal'!$A:$F,4,0))</f>
        <v>1050595</v>
      </c>
      <c r="F74" s="38" t="str">
        <f>IF($B74="","",VLOOKUP($B74,'Base personal'!$A:$F,5,0))</f>
        <v>VALLE  GONZALEZ,VLADIMIR MAURICIO</v>
      </c>
      <c r="G74" s="38" t="str">
        <f>IF($B74="","",VLOOKUP($B74,'Base personal'!$A:$F,6,0))</f>
        <v>Operador producción B</v>
      </c>
      <c r="H74" s="34">
        <v>40185</v>
      </c>
      <c r="I74" s="38" t="str">
        <f>IF(H74="","",VLOOKUP(H74,Semana!B:C,2,0))</f>
        <v>Semana 2</v>
      </c>
      <c r="J74" s="46">
        <v>1</v>
      </c>
      <c r="K74" s="46">
        <v>1</v>
      </c>
      <c r="L74" s="49">
        <f>IF(H74="","",VLOOKUP(H74,Semana!B:D,3,0))</f>
        <v>0</v>
      </c>
    </row>
    <row r="75" spans="2:12">
      <c r="B75" s="10" t="s">
        <v>102</v>
      </c>
      <c r="C75" s="38" t="str">
        <f>IF($B75="","",VLOOKUP($B75,'Base personal'!$A:$F,2,0))</f>
        <v>Producción</v>
      </c>
      <c r="D75" s="38" t="str">
        <f>IF($B75="","",VLOOKUP($B75,'Base personal'!$A:$F,3,0))</f>
        <v>LINEA 5 Y BAG IN BOX</v>
      </c>
      <c r="E75" s="38">
        <f>IF($B75="","",VLOOKUP($B75,'Base personal'!$A:$F,4,0))</f>
        <v>1050595</v>
      </c>
      <c r="F75" s="38" t="str">
        <f>IF($B75="","",VLOOKUP($B75,'Base personal'!$A:$F,5,0))</f>
        <v>VALLE  GONZALEZ,VLADIMIR MAURICIO</v>
      </c>
      <c r="G75" s="38" t="str">
        <f>IF($B75="","",VLOOKUP($B75,'Base personal'!$A:$F,6,0))</f>
        <v>Operador producción B</v>
      </c>
      <c r="H75" s="34">
        <v>40186</v>
      </c>
      <c r="I75" s="38" t="str">
        <f>IF(H75="","",VLOOKUP(H75,Semana!B:C,2,0))</f>
        <v>Semana 2</v>
      </c>
      <c r="J75" s="46">
        <v>1</v>
      </c>
      <c r="K75" s="46">
        <v>1</v>
      </c>
      <c r="L75" s="49">
        <f>IF(H75="","",VLOOKUP(H75,Semana!B:D,3,0))</f>
        <v>0</v>
      </c>
    </row>
    <row r="76" spans="2:12">
      <c r="B76" s="10" t="s">
        <v>471</v>
      </c>
      <c r="C76" s="38" t="str">
        <f>IF($B76="","",VLOOKUP($B76,'Base personal'!$A:$F,2,0))</f>
        <v>Producción</v>
      </c>
      <c r="D76" s="38" t="str">
        <f>IF($B76="","",VLOOKUP($B76,'Base personal'!$A:$F,3,0))</f>
        <v>LINEA 5 Y BAG IN BOX</v>
      </c>
      <c r="E76" s="38">
        <f>IF($B76="","",VLOOKUP($B76,'Base personal'!$A:$F,4,0))</f>
        <v>1050595</v>
      </c>
      <c r="F76" s="38" t="str">
        <f>IF($B76="","",VLOOKUP($B76,'Base personal'!$A:$F,5,0))</f>
        <v>GONZALEZ HUGO</v>
      </c>
      <c r="G76" s="38" t="str">
        <f>IF($B76="","",VLOOKUP($B76,'Base personal'!$A:$F,6,0))</f>
        <v>Operador producción B</v>
      </c>
      <c r="H76" s="34">
        <v>40185</v>
      </c>
      <c r="I76" s="38" t="str">
        <f>IF(H76="","",VLOOKUP(H76,Semana!B:C,2,0))</f>
        <v>Semana 2</v>
      </c>
      <c r="J76" s="46">
        <v>1</v>
      </c>
      <c r="K76" s="46">
        <v>1</v>
      </c>
      <c r="L76" s="49">
        <f>IF(H76="","",VLOOKUP(H76,Semana!B:D,3,0))</f>
        <v>0</v>
      </c>
    </row>
    <row r="77" spans="2:12">
      <c r="B77" s="10" t="s">
        <v>471</v>
      </c>
      <c r="C77" s="38" t="str">
        <f>IF($B77="","",VLOOKUP($B77,'Base personal'!$A:$F,2,0))</f>
        <v>Producción</v>
      </c>
      <c r="D77" s="38" t="str">
        <f>IF($B77="","",VLOOKUP($B77,'Base personal'!$A:$F,3,0))</f>
        <v>LINEA 5 Y BAG IN BOX</v>
      </c>
      <c r="E77" s="38">
        <f>IF($B77="","",VLOOKUP($B77,'Base personal'!$A:$F,4,0))</f>
        <v>1050595</v>
      </c>
      <c r="F77" s="38" t="str">
        <f>IF($B77="","",VLOOKUP($B77,'Base personal'!$A:$F,5,0))</f>
        <v>GONZALEZ HUGO</v>
      </c>
      <c r="G77" s="38" t="str">
        <f>IF($B77="","",VLOOKUP($B77,'Base personal'!$A:$F,6,0))</f>
        <v>Operador producción B</v>
      </c>
      <c r="H77" s="34">
        <v>40186</v>
      </c>
      <c r="I77" s="38" t="str">
        <f>IF(H77="","",VLOOKUP(H77,Semana!B:C,2,0))</f>
        <v>Semana 2</v>
      </c>
      <c r="J77" s="46">
        <v>1</v>
      </c>
      <c r="K77" s="46">
        <v>1</v>
      </c>
      <c r="L77" s="49">
        <f>IF(H77="","",VLOOKUP(H77,Semana!B:D,3,0))</f>
        <v>0</v>
      </c>
    </row>
    <row r="78" spans="2:12">
      <c r="B78" s="10" t="s">
        <v>161</v>
      </c>
      <c r="C78" s="38" t="str">
        <f>IF($B78="","",VLOOKUP($B78,'Base personal'!$A:$F,2,0))</f>
        <v>Administración</v>
      </c>
      <c r="D78" s="38" t="str">
        <f>IF($B78="","",VLOOKUP($B78,'Base personal'!$A:$F,3,0))</f>
        <v>Administración</v>
      </c>
      <c r="E78" s="38">
        <f>IF($B78="","",VLOOKUP($B78,'Base personal'!$A:$F,4,0))</f>
        <v>1050632</v>
      </c>
      <c r="F78" s="38" t="str">
        <f>IF($B78="","",VLOOKUP($B78,'Base personal'!$A:$F,5,0))</f>
        <v>LEDESMA  ARRIAGADA, GONZALO</v>
      </c>
      <c r="G78" s="38" t="str">
        <f>IF($B78="","",VLOOKUP($B78,'Base personal'!$A:$F,6,0))</f>
        <v>Administrativo  proceso</v>
      </c>
      <c r="H78" s="34">
        <v>40182</v>
      </c>
      <c r="I78" s="38" t="str">
        <f>IF(H78="","",VLOOKUP(H78,Semana!B:C,2,0))</f>
        <v>Semana 2</v>
      </c>
      <c r="J78" s="46">
        <v>1</v>
      </c>
      <c r="K78" s="46">
        <v>1.5</v>
      </c>
      <c r="L78" s="49">
        <f>IF(H78="","",VLOOKUP(H78,Semana!B:D,3,0))</f>
        <v>0</v>
      </c>
    </row>
    <row r="79" spans="2:12">
      <c r="B79" s="10" t="s">
        <v>161</v>
      </c>
      <c r="C79" s="38" t="str">
        <f>IF($B79="","",VLOOKUP($B79,'Base personal'!$A:$F,2,0))</f>
        <v>Administración</v>
      </c>
      <c r="D79" s="38" t="str">
        <f>IF($B79="","",VLOOKUP($B79,'Base personal'!$A:$F,3,0))</f>
        <v>Administración</v>
      </c>
      <c r="E79" s="38">
        <f>IF($B79="","",VLOOKUP($B79,'Base personal'!$A:$F,4,0))</f>
        <v>1050632</v>
      </c>
      <c r="F79" s="38" t="str">
        <f>IF($B79="","",VLOOKUP($B79,'Base personal'!$A:$F,5,0))</f>
        <v>LEDESMA  ARRIAGADA, GONZALO</v>
      </c>
      <c r="G79" s="38" t="str">
        <f>IF($B79="","",VLOOKUP($B79,'Base personal'!$A:$F,6,0))</f>
        <v>Administrativo  proceso</v>
      </c>
      <c r="H79" s="34">
        <v>40183</v>
      </c>
      <c r="I79" s="38" t="str">
        <f>IF(H79="","",VLOOKUP(H79,Semana!B:C,2,0))</f>
        <v>Semana 2</v>
      </c>
      <c r="J79" s="46">
        <v>1</v>
      </c>
      <c r="K79" s="46">
        <v>1.5</v>
      </c>
      <c r="L79" s="49">
        <f>IF(H79="","",VLOOKUP(H79,Semana!B:D,3,0))</f>
        <v>0</v>
      </c>
    </row>
    <row r="80" spans="2:12">
      <c r="B80" s="10" t="s">
        <v>161</v>
      </c>
      <c r="C80" s="38" t="str">
        <f>IF($B80="","",VLOOKUP($B80,'Base personal'!$A:$F,2,0))</f>
        <v>Administración</v>
      </c>
      <c r="D80" s="38" t="str">
        <f>IF($B80="","",VLOOKUP($B80,'Base personal'!$A:$F,3,0))</f>
        <v>Administración</v>
      </c>
      <c r="E80" s="38">
        <f>IF($B80="","",VLOOKUP($B80,'Base personal'!$A:$F,4,0))</f>
        <v>1050632</v>
      </c>
      <c r="F80" s="38" t="str">
        <f>IF($B80="","",VLOOKUP($B80,'Base personal'!$A:$F,5,0))</f>
        <v>LEDESMA  ARRIAGADA, GONZALO</v>
      </c>
      <c r="G80" s="38" t="str">
        <f>IF($B80="","",VLOOKUP($B80,'Base personal'!$A:$F,6,0))</f>
        <v>Administrativo  proceso</v>
      </c>
      <c r="H80" s="34">
        <v>40184</v>
      </c>
      <c r="I80" s="38" t="str">
        <f>IF(H80="","",VLOOKUP(H80,Semana!B:C,2,0))</f>
        <v>Semana 2</v>
      </c>
      <c r="J80" s="46">
        <v>1</v>
      </c>
      <c r="K80" s="46">
        <v>1.5</v>
      </c>
      <c r="L80" s="49">
        <f>IF(H80="","",VLOOKUP(H80,Semana!B:D,3,0))</f>
        <v>0</v>
      </c>
    </row>
    <row r="81" spans="2:12">
      <c r="B81" s="10" t="s">
        <v>161</v>
      </c>
      <c r="C81" s="38" t="str">
        <f>IF($B81="","",VLOOKUP($B81,'Base personal'!$A:$F,2,0))</f>
        <v>Administración</v>
      </c>
      <c r="D81" s="38" t="str">
        <f>IF($B81="","",VLOOKUP($B81,'Base personal'!$A:$F,3,0))</f>
        <v>Administración</v>
      </c>
      <c r="E81" s="38">
        <f>IF($B81="","",VLOOKUP($B81,'Base personal'!$A:$F,4,0))</f>
        <v>1050632</v>
      </c>
      <c r="F81" s="38" t="str">
        <f>IF($B81="","",VLOOKUP($B81,'Base personal'!$A:$F,5,0))</f>
        <v>LEDESMA  ARRIAGADA, GONZALO</v>
      </c>
      <c r="G81" s="38" t="str">
        <f>IF($B81="","",VLOOKUP($B81,'Base personal'!$A:$F,6,0))</f>
        <v>Administrativo  proceso</v>
      </c>
      <c r="H81" s="34">
        <v>40185</v>
      </c>
      <c r="I81" s="38" t="str">
        <f>IF(H81="","",VLOOKUP(H81,Semana!B:C,2,0))</f>
        <v>Semana 2</v>
      </c>
      <c r="J81" s="46">
        <v>1</v>
      </c>
      <c r="K81" s="46">
        <v>1.5</v>
      </c>
      <c r="L81" s="49">
        <f>IF(H81="","",VLOOKUP(H81,Semana!B:D,3,0))</f>
        <v>0</v>
      </c>
    </row>
    <row r="82" spans="2:12">
      <c r="B82" s="10" t="s">
        <v>161</v>
      </c>
      <c r="C82" s="38" t="str">
        <f>IF($B82="","",VLOOKUP($B82,'Base personal'!$A:$F,2,0))</f>
        <v>Administración</v>
      </c>
      <c r="D82" s="38" t="str">
        <f>IF($B82="","",VLOOKUP($B82,'Base personal'!$A:$F,3,0))</f>
        <v>Administración</v>
      </c>
      <c r="E82" s="38">
        <f>IF($B82="","",VLOOKUP($B82,'Base personal'!$A:$F,4,0))</f>
        <v>1050632</v>
      </c>
      <c r="F82" s="38" t="str">
        <f>IF($B82="","",VLOOKUP($B82,'Base personal'!$A:$F,5,0))</f>
        <v>LEDESMA  ARRIAGADA, GONZALO</v>
      </c>
      <c r="G82" s="38" t="str">
        <f>IF($B82="","",VLOOKUP($B82,'Base personal'!$A:$F,6,0))</f>
        <v>Administrativo  proceso</v>
      </c>
      <c r="H82" s="34">
        <v>40186</v>
      </c>
      <c r="I82" s="38" t="str">
        <f>IF(H82="","",VLOOKUP(H82,Semana!B:C,2,0))</f>
        <v>Semana 2</v>
      </c>
      <c r="J82" s="46">
        <v>1</v>
      </c>
      <c r="K82" s="46">
        <v>1.5</v>
      </c>
      <c r="L82" s="49">
        <f>IF(H82="","",VLOOKUP(H82,Semana!B:D,3,0))</f>
        <v>0</v>
      </c>
    </row>
    <row r="83" spans="2:12">
      <c r="B83" s="10" t="s">
        <v>472</v>
      </c>
      <c r="C83" s="38" t="str">
        <f>IF($B83="","",VLOOKUP($B83,'Base personal'!$A:$F,2,0))</f>
        <v>Administración</v>
      </c>
      <c r="D83" s="38" t="str">
        <f>IF($B83="","",VLOOKUP($B83,'Base personal'!$A:$F,3,0))</f>
        <v>Control Producción</v>
      </c>
      <c r="E83" s="38">
        <f>IF($B83="","",VLOOKUP($B83,'Base personal'!$A:$F,4,0))</f>
        <v>1050632</v>
      </c>
      <c r="F83" s="38" t="str">
        <f>IF($B83="","",VLOOKUP($B83,'Base personal'!$A:$F,5,0))</f>
        <v xml:space="preserve">VASQUEZ MONTECINO LEONARDO </v>
      </c>
      <c r="G83" s="38" t="str">
        <f>IF($B83="","",VLOOKUP($B83,'Base personal'!$A:$F,6,0))</f>
        <v>Inspector de Tiempos</v>
      </c>
      <c r="H83" s="34">
        <v>40182</v>
      </c>
      <c r="I83" s="38" t="str">
        <f>IF(H83="","",VLOOKUP(H83,Semana!B:C,2,0))</f>
        <v>Semana 2</v>
      </c>
      <c r="J83" s="46">
        <v>1</v>
      </c>
      <c r="K83" s="46">
        <v>1.5</v>
      </c>
      <c r="L83" s="49">
        <f>IF(H83="","",VLOOKUP(H83,Semana!B:D,3,0))</f>
        <v>0</v>
      </c>
    </row>
    <row r="84" spans="2:12">
      <c r="B84" s="10" t="s">
        <v>472</v>
      </c>
      <c r="C84" s="38" t="str">
        <f>IF($B84="","",VLOOKUP($B84,'Base personal'!$A:$F,2,0))</f>
        <v>Administración</v>
      </c>
      <c r="D84" s="38" t="str">
        <f>IF($B84="","",VLOOKUP($B84,'Base personal'!$A:$F,3,0))</f>
        <v>Control Producción</v>
      </c>
      <c r="E84" s="38">
        <f>IF($B84="","",VLOOKUP($B84,'Base personal'!$A:$F,4,0))</f>
        <v>1050632</v>
      </c>
      <c r="F84" s="38" t="str">
        <f>IF($B84="","",VLOOKUP($B84,'Base personal'!$A:$F,5,0))</f>
        <v xml:space="preserve">VASQUEZ MONTECINO LEONARDO </v>
      </c>
      <c r="G84" s="38" t="str">
        <f>IF($B84="","",VLOOKUP($B84,'Base personal'!$A:$F,6,0))</f>
        <v>Inspector de Tiempos</v>
      </c>
      <c r="H84" s="34">
        <v>40183</v>
      </c>
      <c r="I84" s="38" t="str">
        <f>IF(H84="","",VLOOKUP(H84,Semana!B:C,2,0))</f>
        <v>Semana 2</v>
      </c>
      <c r="J84" s="46">
        <v>1</v>
      </c>
      <c r="K84" s="46">
        <v>1.5</v>
      </c>
      <c r="L84" s="49">
        <f>IF(H84="","",VLOOKUP(H84,Semana!B:D,3,0))</f>
        <v>0</v>
      </c>
    </row>
    <row r="85" spans="2:12">
      <c r="B85" s="10" t="s">
        <v>472</v>
      </c>
      <c r="C85" s="38" t="str">
        <f>IF($B85="","",VLOOKUP($B85,'Base personal'!$A:$F,2,0))</f>
        <v>Administración</v>
      </c>
      <c r="D85" s="38" t="str">
        <f>IF($B85="","",VLOOKUP($B85,'Base personal'!$A:$F,3,0))</f>
        <v>Control Producción</v>
      </c>
      <c r="E85" s="38">
        <f>IF($B85="","",VLOOKUP($B85,'Base personal'!$A:$F,4,0))</f>
        <v>1050632</v>
      </c>
      <c r="F85" s="38" t="str">
        <f>IF($B85="","",VLOOKUP($B85,'Base personal'!$A:$F,5,0))</f>
        <v xml:space="preserve">VASQUEZ MONTECINO LEONARDO </v>
      </c>
      <c r="G85" s="38" t="str">
        <f>IF($B85="","",VLOOKUP($B85,'Base personal'!$A:$F,6,0))</f>
        <v>Inspector de Tiempos</v>
      </c>
      <c r="H85" s="34">
        <v>40184</v>
      </c>
      <c r="I85" s="38" t="str">
        <f>IF(H85="","",VLOOKUP(H85,Semana!B:C,2,0))</f>
        <v>Semana 2</v>
      </c>
      <c r="J85" s="46">
        <v>1</v>
      </c>
      <c r="K85" s="46">
        <v>1.5</v>
      </c>
      <c r="L85" s="49">
        <f>IF(H85="","",VLOOKUP(H85,Semana!B:D,3,0))</f>
        <v>0</v>
      </c>
    </row>
    <row r="86" spans="2:12">
      <c r="B86" s="10" t="s">
        <v>472</v>
      </c>
      <c r="C86" s="38" t="str">
        <f>IF($B86="","",VLOOKUP($B86,'Base personal'!$A:$F,2,0))</f>
        <v>Administración</v>
      </c>
      <c r="D86" s="38" t="str">
        <f>IF($B86="","",VLOOKUP($B86,'Base personal'!$A:$F,3,0))</f>
        <v>Control Producción</v>
      </c>
      <c r="E86" s="38">
        <f>IF($B86="","",VLOOKUP($B86,'Base personal'!$A:$F,4,0))</f>
        <v>1050632</v>
      </c>
      <c r="F86" s="38" t="str">
        <f>IF($B86="","",VLOOKUP($B86,'Base personal'!$A:$F,5,0))</f>
        <v xml:space="preserve">VASQUEZ MONTECINO LEONARDO </v>
      </c>
      <c r="G86" s="38" t="str">
        <f>IF($B86="","",VLOOKUP($B86,'Base personal'!$A:$F,6,0))</f>
        <v>Inspector de Tiempos</v>
      </c>
      <c r="H86" s="34">
        <v>40185</v>
      </c>
      <c r="I86" s="38" t="str">
        <f>IF(H86="","",VLOOKUP(H86,Semana!B:C,2,0))</f>
        <v>Semana 2</v>
      </c>
      <c r="J86" s="46">
        <v>1</v>
      </c>
      <c r="K86" s="46">
        <v>1.5</v>
      </c>
      <c r="L86" s="49">
        <f>IF(H86="","",VLOOKUP(H86,Semana!B:D,3,0))</f>
        <v>0</v>
      </c>
    </row>
    <row r="87" spans="2:12">
      <c r="B87" s="10" t="s">
        <v>472</v>
      </c>
      <c r="C87" s="38" t="str">
        <f>IF($B87="","",VLOOKUP($B87,'Base personal'!$A:$F,2,0))</f>
        <v>Administración</v>
      </c>
      <c r="D87" s="38" t="str">
        <f>IF($B87="","",VLOOKUP($B87,'Base personal'!$A:$F,3,0))</f>
        <v>Control Producción</v>
      </c>
      <c r="E87" s="38">
        <f>IF($B87="","",VLOOKUP($B87,'Base personal'!$A:$F,4,0))</f>
        <v>1050632</v>
      </c>
      <c r="F87" s="38" t="str">
        <f>IF($B87="","",VLOOKUP($B87,'Base personal'!$A:$F,5,0))</f>
        <v xml:space="preserve">VASQUEZ MONTECINO LEONARDO </v>
      </c>
      <c r="G87" s="38" t="str">
        <f>IF($B87="","",VLOOKUP($B87,'Base personal'!$A:$F,6,0))</f>
        <v>Inspector de Tiempos</v>
      </c>
      <c r="H87" s="34">
        <v>40186</v>
      </c>
      <c r="I87" s="38" t="str">
        <f>IF(H87="","",VLOOKUP(H87,Semana!B:C,2,0))</f>
        <v>Semana 2</v>
      </c>
      <c r="J87" s="46">
        <v>1</v>
      </c>
      <c r="K87" s="46">
        <v>1.5</v>
      </c>
      <c r="L87" s="49">
        <f>IF(H87="","",VLOOKUP(H87,Semana!B:D,3,0))</f>
        <v>0</v>
      </c>
    </row>
    <row r="88" spans="2:12">
      <c r="B88" s="10" t="s">
        <v>190</v>
      </c>
      <c r="C88" s="38" t="str">
        <f>IF($B88="","",VLOOKUP($B88,'Base personal'!$A:$F,2,0))</f>
        <v>Administración</v>
      </c>
      <c r="D88" s="38" t="str">
        <f>IF($B88="","",VLOOKUP($B88,'Base personal'!$A:$F,3,0))</f>
        <v>Control Producción</v>
      </c>
      <c r="E88" s="38">
        <f>IF($B88="","",VLOOKUP($B88,'Base personal'!$A:$F,4,0))</f>
        <v>1050632</v>
      </c>
      <c r="F88" s="38" t="str">
        <f>IF($B88="","",VLOOKUP($B88,'Base personal'!$A:$F,5,0))</f>
        <v>REYES GALVEZ VICTOR</v>
      </c>
      <c r="G88" s="38" t="str">
        <f>IF($B88="","",VLOOKUP($B88,'Base personal'!$A:$F,6,0))</f>
        <v>Inspector de Tiempos</v>
      </c>
      <c r="H88" s="34">
        <v>40183</v>
      </c>
      <c r="I88" s="38" t="str">
        <f>IF(H88="","",VLOOKUP(H88,Semana!B:C,2,0))</f>
        <v>Semana 2</v>
      </c>
      <c r="J88" s="46">
        <v>1</v>
      </c>
      <c r="K88" s="46">
        <v>1.5</v>
      </c>
      <c r="L88" s="49">
        <f>IF(H88="","",VLOOKUP(H88,Semana!B:D,3,0))</f>
        <v>0</v>
      </c>
    </row>
    <row r="89" spans="2:12">
      <c r="B89" s="10" t="s">
        <v>190</v>
      </c>
      <c r="C89" s="38" t="str">
        <f>IF($B89="","",VLOOKUP($B89,'Base personal'!$A:$F,2,0))</f>
        <v>Administración</v>
      </c>
      <c r="D89" s="38" t="str">
        <f>IF($B89="","",VLOOKUP($B89,'Base personal'!$A:$F,3,0))</f>
        <v>Control Producción</v>
      </c>
      <c r="E89" s="38">
        <f>IF($B89="","",VLOOKUP($B89,'Base personal'!$A:$F,4,0))</f>
        <v>1050632</v>
      </c>
      <c r="F89" s="38" t="str">
        <f>IF($B89="","",VLOOKUP($B89,'Base personal'!$A:$F,5,0))</f>
        <v>REYES GALVEZ VICTOR</v>
      </c>
      <c r="G89" s="38" t="str">
        <f>IF($B89="","",VLOOKUP($B89,'Base personal'!$A:$F,6,0))</f>
        <v>Inspector de Tiempos</v>
      </c>
      <c r="H89" s="34">
        <v>40184</v>
      </c>
      <c r="I89" s="38" t="str">
        <f>IF(H89="","",VLOOKUP(H89,Semana!B:C,2,0))</f>
        <v>Semana 2</v>
      </c>
      <c r="J89" s="46">
        <v>1</v>
      </c>
      <c r="K89" s="46">
        <v>1.5</v>
      </c>
      <c r="L89" s="49">
        <f>IF(H89="","",VLOOKUP(H89,Semana!B:D,3,0))</f>
        <v>0</v>
      </c>
    </row>
    <row r="90" spans="2:12">
      <c r="B90" s="10" t="s">
        <v>190</v>
      </c>
      <c r="C90" s="38" t="str">
        <f>IF($B90="","",VLOOKUP($B90,'Base personal'!$A:$F,2,0))</f>
        <v>Administración</v>
      </c>
      <c r="D90" s="38" t="str">
        <f>IF($B90="","",VLOOKUP($B90,'Base personal'!$A:$F,3,0))</f>
        <v>Control Producción</v>
      </c>
      <c r="E90" s="38">
        <f>IF($B90="","",VLOOKUP($B90,'Base personal'!$A:$F,4,0))</f>
        <v>1050632</v>
      </c>
      <c r="F90" s="38" t="str">
        <f>IF($B90="","",VLOOKUP($B90,'Base personal'!$A:$F,5,0))</f>
        <v>REYES GALVEZ VICTOR</v>
      </c>
      <c r="G90" s="38" t="str">
        <f>IF($B90="","",VLOOKUP($B90,'Base personal'!$A:$F,6,0))</f>
        <v>Inspector de Tiempos</v>
      </c>
      <c r="H90" s="34">
        <v>40185</v>
      </c>
      <c r="I90" s="38" t="str">
        <f>IF(H90="","",VLOOKUP(H90,Semana!B:C,2,0))</f>
        <v>Semana 2</v>
      </c>
      <c r="J90" s="46">
        <v>1</v>
      </c>
      <c r="K90" s="46">
        <v>1.5</v>
      </c>
      <c r="L90" s="49">
        <f>IF(H90="","",VLOOKUP(H90,Semana!B:D,3,0))</f>
        <v>0</v>
      </c>
    </row>
    <row r="91" spans="2:12">
      <c r="B91" s="10" t="s">
        <v>190</v>
      </c>
      <c r="C91" s="38" t="str">
        <f>IF($B91="","",VLOOKUP($B91,'Base personal'!$A:$F,2,0))</f>
        <v>Administración</v>
      </c>
      <c r="D91" s="38" t="str">
        <f>IF($B91="","",VLOOKUP($B91,'Base personal'!$A:$F,3,0))</f>
        <v>Control Producción</v>
      </c>
      <c r="E91" s="38">
        <f>IF($B91="","",VLOOKUP($B91,'Base personal'!$A:$F,4,0))</f>
        <v>1050632</v>
      </c>
      <c r="F91" s="38" t="str">
        <f>IF($B91="","",VLOOKUP($B91,'Base personal'!$A:$F,5,0))</f>
        <v>REYES GALVEZ VICTOR</v>
      </c>
      <c r="G91" s="38" t="str">
        <f>IF($B91="","",VLOOKUP($B91,'Base personal'!$A:$F,6,0))</f>
        <v>Inspector de Tiempos</v>
      </c>
      <c r="H91" s="34">
        <v>40186</v>
      </c>
      <c r="I91" s="38" t="str">
        <f>IF(H91="","",VLOOKUP(H91,Semana!B:C,2,0))</f>
        <v>Semana 2</v>
      </c>
      <c r="J91" s="46">
        <v>1</v>
      </c>
      <c r="K91" s="46">
        <v>1.5</v>
      </c>
      <c r="L91" s="49">
        <f>IF(H91="","",VLOOKUP(H91,Semana!B:D,3,0))</f>
        <v>0</v>
      </c>
    </row>
    <row r="92" spans="2:12">
      <c r="B92" s="1" t="s">
        <v>161</v>
      </c>
      <c r="C92" s="38" t="str">
        <f>IF($B92="","",VLOOKUP($B92,'Base personal'!$A:$F,2,0))</f>
        <v>Administración</v>
      </c>
      <c r="D92" s="38" t="str">
        <f>IF($B92="","",VLOOKUP($B92,'Base personal'!$A:$F,3,0))</f>
        <v>Administración</v>
      </c>
      <c r="E92" s="38">
        <f>IF($B92="","",VLOOKUP($B92,'Base personal'!$A:$F,4,0))</f>
        <v>1050632</v>
      </c>
      <c r="F92" s="38" t="str">
        <f>IF($B92="","",VLOOKUP($B92,'Base personal'!$A:$F,5,0))</f>
        <v>LEDESMA  ARRIAGADA, GONZALO</v>
      </c>
      <c r="G92" s="38" t="str">
        <f>IF($B92="","",VLOOKUP($B92,'Base personal'!$A:$F,6,0))</f>
        <v>Administrativo  proceso</v>
      </c>
      <c r="H92" s="34">
        <v>40190</v>
      </c>
      <c r="I92" s="38" t="str">
        <f>IF(H92="","",VLOOKUP(H92,Semana!B:C,2,0))</f>
        <v>Semana 3</v>
      </c>
      <c r="J92" s="46">
        <v>1</v>
      </c>
      <c r="K92" s="46">
        <v>1.5</v>
      </c>
      <c r="L92" s="49">
        <f>IF(H92="","",VLOOKUP(H92,Semana!B:D,3,0))</f>
        <v>0</v>
      </c>
    </row>
    <row r="93" spans="2:12">
      <c r="B93" s="1" t="s">
        <v>161</v>
      </c>
      <c r="C93" s="38" t="str">
        <f>IF($B93="","",VLOOKUP($B93,'Base personal'!$A:$F,2,0))</f>
        <v>Administración</v>
      </c>
      <c r="D93" s="38" t="str">
        <f>IF($B93="","",VLOOKUP($B93,'Base personal'!$A:$F,3,0))</f>
        <v>Administración</v>
      </c>
      <c r="E93" s="38">
        <f>IF($B93="","",VLOOKUP($B93,'Base personal'!$A:$F,4,0))</f>
        <v>1050632</v>
      </c>
      <c r="F93" s="38" t="str">
        <f>IF($B93="","",VLOOKUP($B93,'Base personal'!$A:$F,5,0))</f>
        <v>LEDESMA  ARRIAGADA, GONZALO</v>
      </c>
      <c r="G93" s="38" t="str">
        <f>IF($B93="","",VLOOKUP($B93,'Base personal'!$A:$F,6,0))</f>
        <v>Administrativo  proceso</v>
      </c>
      <c r="H93" s="34">
        <v>40193</v>
      </c>
      <c r="I93" s="38" t="str">
        <f>IF(H93="","",VLOOKUP(H93,Semana!B:C,2,0))</f>
        <v>Semana 3</v>
      </c>
      <c r="J93" s="46">
        <v>1</v>
      </c>
      <c r="K93" s="46">
        <v>1.5</v>
      </c>
      <c r="L93" s="49">
        <f>IF(H93="","",VLOOKUP(H93,Semana!B:D,3,0))</f>
        <v>0</v>
      </c>
    </row>
    <row r="94" spans="2:12">
      <c r="B94" s="1" t="s">
        <v>190</v>
      </c>
      <c r="C94" s="38" t="str">
        <f>IF($B94="","",VLOOKUP($B94,'Base personal'!$A:$F,2,0))</f>
        <v>Administración</v>
      </c>
      <c r="D94" s="38" t="str">
        <f>IF($B94="","",VLOOKUP($B94,'Base personal'!$A:$F,3,0))</f>
        <v>Control Producción</v>
      </c>
      <c r="E94" s="38">
        <f>IF($B94="","",VLOOKUP($B94,'Base personal'!$A:$F,4,0))</f>
        <v>1050632</v>
      </c>
      <c r="F94" s="38" t="str">
        <f>IF($B94="","",VLOOKUP($B94,'Base personal'!$A:$F,5,0))</f>
        <v>REYES GALVEZ VICTOR</v>
      </c>
      <c r="G94" s="38" t="str">
        <f>IF($B94="","",VLOOKUP($B94,'Base personal'!$A:$F,6,0))</f>
        <v>Inspector de Tiempos</v>
      </c>
      <c r="H94" s="34">
        <v>40189</v>
      </c>
      <c r="I94" s="38" t="str">
        <f>IF(H94="","",VLOOKUP(H94,Semana!B:C,2,0))</f>
        <v>Semana 3</v>
      </c>
      <c r="J94" s="46">
        <v>1</v>
      </c>
      <c r="K94" s="46">
        <v>1.5</v>
      </c>
      <c r="L94" s="49">
        <f>IF(H94="","",VLOOKUP(H94,Semana!B:D,3,0))</f>
        <v>0</v>
      </c>
    </row>
    <row r="95" spans="2:12">
      <c r="B95" s="1" t="s">
        <v>190</v>
      </c>
      <c r="C95" s="38" t="str">
        <f>IF($B95="","",VLOOKUP($B95,'Base personal'!$A:$F,2,0))</f>
        <v>Administración</v>
      </c>
      <c r="D95" s="38" t="str">
        <f>IF($B95="","",VLOOKUP($B95,'Base personal'!$A:$F,3,0))</f>
        <v>Control Producción</v>
      </c>
      <c r="E95" s="38">
        <f>IF($B95="","",VLOOKUP($B95,'Base personal'!$A:$F,4,0))</f>
        <v>1050632</v>
      </c>
      <c r="F95" s="38" t="str">
        <f>IF($B95="","",VLOOKUP($B95,'Base personal'!$A:$F,5,0))</f>
        <v>REYES GALVEZ VICTOR</v>
      </c>
      <c r="G95" s="38" t="str">
        <f>IF($B95="","",VLOOKUP($B95,'Base personal'!$A:$F,6,0))</f>
        <v>Inspector de Tiempos</v>
      </c>
      <c r="H95" s="34">
        <v>40190</v>
      </c>
      <c r="I95" s="38" t="str">
        <f>IF(H95="","",VLOOKUP(H95,Semana!B:C,2,0))</f>
        <v>Semana 3</v>
      </c>
      <c r="J95" s="46">
        <v>1</v>
      </c>
      <c r="K95" s="46">
        <v>1.5</v>
      </c>
      <c r="L95" s="49">
        <f>IF(H95="","",VLOOKUP(H95,Semana!B:D,3,0))</f>
        <v>0</v>
      </c>
    </row>
    <row r="96" spans="2:12">
      <c r="B96" s="1" t="s">
        <v>190</v>
      </c>
      <c r="C96" s="38" t="str">
        <f>IF($B96="","",VLOOKUP($B96,'Base personal'!$A:$F,2,0))</f>
        <v>Administración</v>
      </c>
      <c r="D96" s="38" t="str">
        <f>IF($B96="","",VLOOKUP($B96,'Base personal'!$A:$F,3,0))</f>
        <v>Control Producción</v>
      </c>
      <c r="E96" s="38">
        <f>IF($B96="","",VLOOKUP($B96,'Base personal'!$A:$F,4,0))</f>
        <v>1050632</v>
      </c>
      <c r="F96" s="38" t="str">
        <f>IF($B96="","",VLOOKUP($B96,'Base personal'!$A:$F,5,0))</f>
        <v>REYES GALVEZ VICTOR</v>
      </c>
      <c r="G96" s="38" t="str">
        <f>IF($B96="","",VLOOKUP($B96,'Base personal'!$A:$F,6,0))</f>
        <v>Inspector de Tiempos</v>
      </c>
      <c r="H96" s="34">
        <v>40191</v>
      </c>
      <c r="I96" s="38" t="str">
        <f>IF(H96="","",VLOOKUP(H96,Semana!B:C,2,0))</f>
        <v>Semana 3</v>
      </c>
      <c r="J96" s="46">
        <v>1</v>
      </c>
      <c r="K96" s="46">
        <v>1.5</v>
      </c>
      <c r="L96" s="49">
        <f>IF(H96="","",VLOOKUP(H96,Semana!B:D,3,0))</f>
        <v>0</v>
      </c>
    </row>
    <row r="97" spans="2:12">
      <c r="B97" s="1" t="s">
        <v>190</v>
      </c>
      <c r="C97" s="38" t="str">
        <f>IF($B97="","",VLOOKUP($B97,'Base personal'!$A:$F,2,0))</f>
        <v>Administración</v>
      </c>
      <c r="D97" s="38" t="str">
        <f>IF($B97="","",VLOOKUP($B97,'Base personal'!$A:$F,3,0))</f>
        <v>Control Producción</v>
      </c>
      <c r="E97" s="38">
        <f>IF($B97="","",VLOOKUP($B97,'Base personal'!$A:$F,4,0))</f>
        <v>1050632</v>
      </c>
      <c r="F97" s="38" t="str">
        <f>IF($B97="","",VLOOKUP($B97,'Base personal'!$A:$F,5,0))</f>
        <v>REYES GALVEZ VICTOR</v>
      </c>
      <c r="G97" s="38" t="str">
        <f>IF($B97="","",VLOOKUP($B97,'Base personal'!$A:$F,6,0))</f>
        <v>Inspector de Tiempos</v>
      </c>
      <c r="H97" s="34">
        <v>40192</v>
      </c>
      <c r="I97" s="38" t="str">
        <f>IF(H97="","",VLOOKUP(H97,Semana!B:C,2,0))</f>
        <v>Semana 3</v>
      </c>
      <c r="J97" s="46">
        <v>1</v>
      </c>
      <c r="K97" s="46">
        <v>1.5</v>
      </c>
      <c r="L97" s="49">
        <f>IF(H97="","",VLOOKUP(H97,Semana!B:D,3,0))</f>
        <v>0</v>
      </c>
    </row>
    <row r="98" spans="2:12">
      <c r="B98" s="1" t="s">
        <v>190</v>
      </c>
      <c r="C98" s="38" t="str">
        <f>IF($B98="","",VLOOKUP($B98,'Base personal'!$A:$F,2,0))</f>
        <v>Administración</v>
      </c>
      <c r="D98" s="38" t="str">
        <f>IF($B98="","",VLOOKUP($B98,'Base personal'!$A:$F,3,0))</f>
        <v>Control Producción</v>
      </c>
      <c r="E98" s="38">
        <f>IF($B98="","",VLOOKUP($B98,'Base personal'!$A:$F,4,0))</f>
        <v>1050632</v>
      </c>
      <c r="F98" s="38" t="str">
        <f>IF($B98="","",VLOOKUP($B98,'Base personal'!$A:$F,5,0))</f>
        <v>REYES GALVEZ VICTOR</v>
      </c>
      <c r="G98" s="38" t="str">
        <f>IF($B98="","",VLOOKUP($B98,'Base personal'!$A:$F,6,0))</f>
        <v>Inspector de Tiempos</v>
      </c>
      <c r="H98" s="34">
        <v>40193</v>
      </c>
      <c r="I98" s="38" t="str">
        <f>IF(H98="","",VLOOKUP(H98,Semana!B:C,2,0))</f>
        <v>Semana 3</v>
      </c>
      <c r="J98" s="46">
        <v>1</v>
      </c>
      <c r="K98" s="46">
        <v>1.5</v>
      </c>
      <c r="L98" s="49">
        <f>IF(H98="","",VLOOKUP(H98,Semana!B:D,3,0))</f>
        <v>0</v>
      </c>
    </row>
    <row r="99" spans="2:12">
      <c r="B99" s="1" t="s">
        <v>314</v>
      </c>
      <c r="C99" s="38" t="str">
        <f>IF($B99="","",VLOOKUP($B99,'Base personal'!$A:$F,2,0))</f>
        <v>Administración</v>
      </c>
      <c r="D99" s="38" t="str">
        <f>IF($B99="","",VLOOKUP($B99,'Base personal'!$A:$F,3,0))</f>
        <v>Administración</v>
      </c>
      <c r="E99" s="38">
        <f>IF($B99="","",VLOOKUP($B99,'Base personal'!$A:$F,4,0))</f>
        <v>1050502</v>
      </c>
      <c r="F99" s="38" t="str">
        <f>IF($B99="","",VLOOKUP($B99,'Base personal'!$A:$F,5,0))</f>
        <v>RUBIO AYALA VICTOR MANUEL</v>
      </c>
      <c r="G99" s="38" t="str">
        <f>IF($B99="","",VLOOKUP($B99,'Base personal'!$A:$F,6,0))</f>
        <v>Supervisor</v>
      </c>
      <c r="H99" s="34">
        <v>40182</v>
      </c>
      <c r="I99" s="38" t="str">
        <f>IF(H99="","",VLOOKUP(H99,Semana!B:C,2,0))</f>
        <v>Semana 2</v>
      </c>
      <c r="J99" s="46">
        <v>1</v>
      </c>
      <c r="K99" s="46">
        <v>8.5</v>
      </c>
      <c r="L99" s="49">
        <f>IF(H99="","",VLOOKUP(H99,Semana!B:D,3,0))</f>
        <v>0</v>
      </c>
    </row>
    <row r="100" spans="2:12">
      <c r="B100" s="1" t="s">
        <v>314</v>
      </c>
      <c r="C100" s="38" t="str">
        <f>IF($B100="","",VLOOKUP($B100,'Base personal'!$A:$F,2,0))</f>
        <v>Administración</v>
      </c>
      <c r="D100" s="38" t="str">
        <f>IF($B100="","",VLOOKUP($B100,'Base personal'!$A:$F,3,0))</f>
        <v>Administración</v>
      </c>
      <c r="E100" s="38">
        <f>IF($B100="","",VLOOKUP($B100,'Base personal'!$A:$F,4,0))</f>
        <v>1050502</v>
      </c>
      <c r="F100" s="38" t="str">
        <f>IF($B100="","",VLOOKUP($B100,'Base personal'!$A:$F,5,0))</f>
        <v>RUBIO AYALA VICTOR MANUEL</v>
      </c>
      <c r="G100" s="38" t="str">
        <f>IF($B100="","",VLOOKUP($B100,'Base personal'!$A:$F,6,0))</f>
        <v>Supervisor</v>
      </c>
      <c r="H100" s="34">
        <v>40183</v>
      </c>
      <c r="I100" s="38" t="str">
        <f>IF(H100="","",VLOOKUP(H100,Semana!B:C,2,0))</f>
        <v>Semana 2</v>
      </c>
      <c r="J100" s="46">
        <v>1</v>
      </c>
      <c r="K100" s="46">
        <v>1</v>
      </c>
      <c r="L100" s="49">
        <f>IF(H100="","",VLOOKUP(H100,Semana!B:D,3,0))</f>
        <v>0</v>
      </c>
    </row>
    <row r="101" spans="2:12">
      <c r="B101" s="1" t="s">
        <v>314</v>
      </c>
      <c r="C101" s="38" t="str">
        <f>IF($B101="","",VLOOKUP($B101,'Base personal'!$A:$F,2,0))</f>
        <v>Administración</v>
      </c>
      <c r="D101" s="38" t="str">
        <f>IF($B101="","",VLOOKUP($B101,'Base personal'!$A:$F,3,0))</f>
        <v>Administración</v>
      </c>
      <c r="E101" s="38">
        <f>IF($B101="","",VLOOKUP($B101,'Base personal'!$A:$F,4,0))</f>
        <v>1050502</v>
      </c>
      <c r="F101" s="38" t="str">
        <f>IF($B101="","",VLOOKUP($B101,'Base personal'!$A:$F,5,0))</f>
        <v>RUBIO AYALA VICTOR MANUEL</v>
      </c>
      <c r="G101" s="38" t="str">
        <f>IF($B101="","",VLOOKUP($B101,'Base personal'!$A:$F,6,0))</f>
        <v>Supervisor</v>
      </c>
      <c r="H101" s="34">
        <v>40184</v>
      </c>
      <c r="I101" s="38" t="str">
        <f>IF(H101="","",VLOOKUP(H101,Semana!B:C,2,0))</f>
        <v>Semana 2</v>
      </c>
      <c r="J101" s="46">
        <v>1</v>
      </c>
      <c r="K101" s="46">
        <v>1</v>
      </c>
      <c r="L101" s="49">
        <f>IF(H101="","",VLOOKUP(H101,Semana!B:D,3,0))</f>
        <v>0</v>
      </c>
    </row>
    <row r="102" spans="2:12">
      <c r="B102" s="1" t="s">
        <v>314</v>
      </c>
      <c r="C102" s="38" t="str">
        <f>IF($B102="","",VLOOKUP($B102,'Base personal'!$A:$F,2,0))</f>
        <v>Administración</v>
      </c>
      <c r="D102" s="38" t="str">
        <f>IF($B102="","",VLOOKUP($B102,'Base personal'!$A:$F,3,0))</f>
        <v>Administración</v>
      </c>
      <c r="E102" s="38">
        <f>IF($B102="","",VLOOKUP($B102,'Base personal'!$A:$F,4,0))</f>
        <v>1050502</v>
      </c>
      <c r="F102" s="38" t="str">
        <f>IF($B102="","",VLOOKUP($B102,'Base personal'!$A:$F,5,0))</f>
        <v>RUBIO AYALA VICTOR MANUEL</v>
      </c>
      <c r="G102" s="38" t="str">
        <f>IF($B102="","",VLOOKUP($B102,'Base personal'!$A:$F,6,0))</f>
        <v>Supervisor</v>
      </c>
      <c r="H102" s="34">
        <v>40185</v>
      </c>
      <c r="I102" s="38" t="str">
        <f>IF(H102="","",VLOOKUP(H102,Semana!B:C,2,0))</f>
        <v>Semana 2</v>
      </c>
      <c r="J102" s="46">
        <v>1</v>
      </c>
      <c r="K102" s="46">
        <v>1</v>
      </c>
      <c r="L102" s="49">
        <f>IF(H102="","",VLOOKUP(H102,Semana!B:D,3,0))</f>
        <v>0</v>
      </c>
    </row>
    <row r="103" spans="2:12">
      <c r="B103" s="1" t="s">
        <v>314</v>
      </c>
      <c r="C103" s="38" t="str">
        <f>IF($B103="","",VLOOKUP($B103,'Base personal'!$A:$F,2,0))</f>
        <v>Administración</v>
      </c>
      <c r="D103" s="38" t="str">
        <f>IF($B103="","",VLOOKUP($B103,'Base personal'!$A:$F,3,0))</f>
        <v>Administración</v>
      </c>
      <c r="E103" s="38">
        <f>IF($B103="","",VLOOKUP($B103,'Base personal'!$A:$F,4,0))</f>
        <v>1050502</v>
      </c>
      <c r="F103" s="38" t="str">
        <f>IF($B103="","",VLOOKUP($B103,'Base personal'!$A:$F,5,0))</f>
        <v>RUBIO AYALA VICTOR MANUEL</v>
      </c>
      <c r="G103" s="38" t="str">
        <f>IF($B103="","",VLOOKUP($B103,'Base personal'!$A:$F,6,0))</f>
        <v>Supervisor</v>
      </c>
      <c r="H103" s="34">
        <v>40186</v>
      </c>
      <c r="I103" s="38" t="str">
        <f>IF(H103="","",VLOOKUP(H103,Semana!B:C,2,0))</f>
        <v>Semana 2</v>
      </c>
      <c r="J103" s="46">
        <v>1</v>
      </c>
      <c r="K103" s="46">
        <v>1</v>
      </c>
      <c r="L103" s="49">
        <f>IF(H103="","",VLOOKUP(H103,Semana!B:D,3,0))</f>
        <v>0</v>
      </c>
    </row>
    <row r="104" spans="2:12">
      <c r="B104" s="1" t="s">
        <v>314</v>
      </c>
      <c r="C104" s="38" t="str">
        <f>IF($B104="","",VLOOKUP($B104,'Base personal'!$A:$F,2,0))</f>
        <v>Administración</v>
      </c>
      <c r="D104" s="38" t="str">
        <f>IF($B104="","",VLOOKUP($B104,'Base personal'!$A:$F,3,0))</f>
        <v>Administración</v>
      </c>
      <c r="E104" s="38">
        <f>IF($B104="","",VLOOKUP($B104,'Base personal'!$A:$F,4,0))</f>
        <v>1050502</v>
      </c>
      <c r="F104" s="38" t="str">
        <f>IF($B104="","",VLOOKUP($B104,'Base personal'!$A:$F,5,0))</f>
        <v>RUBIO AYALA VICTOR MANUEL</v>
      </c>
      <c r="G104" s="38" t="str">
        <f>IF($B104="","",VLOOKUP($B104,'Base personal'!$A:$F,6,0))</f>
        <v>Supervisor</v>
      </c>
      <c r="H104" s="34">
        <v>40189</v>
      </c>
      <c r="I104" s="38" t="str">
        <f>IF(H104="","",VLOOKUP(H104,Semana!B:C,2,0))</f>
        <v>Semana 3</v>
      </c>
      <c r="J104" s="46">
        <v>1</v>
      </c>
      <c r="K104" s="46">
        <v>7.5</v>
      </c>
      <c r="L104" s="49">
        <f>IF(H104="","",VLOOKUP(H104,Semana!B:D,3,0))</f>
        <v>0</v>
      </c>
    </row>
    <row r="105" spans="2:12">
      <c r="B105" s="1" t="s">
        <v>314</v>
      </c>
      <c r="C105" s="38" t="str">
        <f>IF($B105="","",VLOOKUP($B105,'Base personal'!$A:$F,2,0))</f>
        <v>Administración</v>
      </c>
      <c r="D105" s="38" t="str">
        <f>IF($B105="","",VLOOKUP($B105,'Base personal'!$A:$F,3,0))</f>
        <v>Administración</v>
      </c>
      <c r="E105" s="38">
        <f>IF($B105="","",VLOOKUP($B105,'Base personal'!$A:$F,4,0))</f>
        <v>1050502</v>
      </c>
      <c r="F105" s="38" t="str">
        <f>IF($B105="","",VLOOKUP($B105,'Base personal'!$A:$F,5,0))</f>
        <v>RUBIO AYALA VICTOR MANUEL</v>
      </c>
      <c r="G105" s="38" t="str">
        <f>IF($B105="","",VLOOKUP($B105,'Base personal'!$A:$F,6,0))</f>
        <v>Supervisor</v>
      </c>
      <c r="H105" s="34">
        <v>40190</v>
      </c>
      <c r="I105" s="38" t="str">
        <f>IF(H105="","",VLOOKUP(H105,Semana!B:C,2,0))</f>
        <v>Semana 3</v>
      </c>
      <c r="J105" s="46">
        <v>2</v>
      </c>
      <c r="K105" s="46">
        <v>1</v>
      </c>
      <c r="L105" s="49">
        <f>IF(H105="","",VLOOKUP(H105,Semana!B:D,3,0))</f>
        <v>0</v>
      </c>
    </row>
    <row r="106" spans="2:12">
      <c r="B106" s="1" t="s">
        <v>314</v>
      </c>
      <c r="C106" s="38" t="str">
        <f>IF($B106="","",VLOOKUP($B106,'Base personal'!$A:$F,2,0))</f>
        <v>Administración</v>
      </c>
      <c r="D106" s="38" t="str">
        <f>IF($B106="","",VLOOKUP($B106,'Base personal'!$A:$F,3,0))</f>
        <v>Administración</v>
      </c>
      <c r="E106" s="38">
        <f>IF($B106="","",VLOOKUP($B106,'Base personal'!$A:$F,4,0))</f>
        <v>1050502</v>
      </c>
      <c r="F106" s="38" t="str">
        <f>IF($B106="","",VLOOKUP($B106,'Base personal'!$A:$F,5,0))</f>
        <v>RUBIO AYALA VICTOR MANUEL</v>
      </c>
      <c r="G106" s="38" t="str">
        <f>IF($B106="","",VLOOKUP($B106,'Base personal'!$A:$F,6,0))</f>
        <v>Supervisor</v>
      </c>
      <c r="H106" s="34">
        <v>40191</v>
      </c>
      <c r="I106" s="38" t="str">
        <f>IF(H106="","",VLOOKUP(H106,Semana!B:C,2,0))</f>
        <v>Semana 3</v>
      </c>
      <c r="J106" s="46">
        <v>1</v>
      </c>
      <c r="K106" s="46">
        <v>1</v>
      </c>
      <c r="L106" s="49">
        <f>IF(H106="","",VLOOKUP(H106,Semana!B:D,3,0))</f>
        <v>0</v>
      </c>
    </row>
    <row r="107" spans="2:12">
      <c r="B107" s="1" t="s">
        <v>314</v>
      </c>
      <c r="C107" s="38" t="str">
        <f>IF($B107="","",VLOOKUP($B107,'Base personal'!$A:$F,2,0))</f>
        <v>Administración</v>
      </c>
      <c r="D107" s="38" t="str">
        <f>IF($B107="","",VLOOKUP($B107,'Base personal'!$A:$F,3,0))</f>
        <v>Administración</v>
      </c>
      <c r="E107" s="38">
        <f>IF($B107="","",VLOOKUP($B107,'Base personal'!$A:$F,4,0))</f>
        <v>1050502</v>
      </c>
      <c r="F107" s="38" t="str">
        <f>IF($B107="","",VLOOKUP($B107,'Base personal'!$A:$F,5,0))</f>
        <v>RUBIO AYALA VICTOR MANUEL</v>
      </c>
      <c r="G107" s="38" t="str">
        <f>IF($B107="","",VLOOKUP($B107,'Base personal'!$A:$F,6,0))</f>
        <v>Supervisor</v>
      </c>
      <c r="H107" s="34">
        <v>40192</v>
      </c>
      <c r="I107" s="38" t="str">
        <f>IF(H107="","",VLOOKUP(H107,Semana!B:C,2,0))</f>
        <v>Semana 3</v>
      </c>
      <c r="J107" s="46">
        <v>1</v>
      </c>
      <c r="K107" s="46">
        <v>1</v>
      </c>
      <c r="L107" s="49">
        <f>IF(H107="","",VLOOKUP(H107,Semana!B:D,3,0))</f>
        <v>0</v>
      </c>
    </row>
    <row r="108" spans="2:12">
      <c r="B108" s="1" t="s">
        <v>314</v>
      </c>
      <c r="C108" s="38" t="str">
        <f>IF($B108="","",VLOOKUP($B108,'Base personal'!$A:$F,2,0))</f>
        <v>Administración</v>
      </c>
      <c r="D108" s="38" t="str">
        <f>IF($B108="","",VLOOKUP($B108,'Base personal'!$A:$F,3,0))</f>
        <v>Administración</v>
      </c>
      <c r="E108" s="38">
        <f>IF($B108="","",VLOOKUP($B108,'Base personal'!$A:$F,4,0))</f>
        <v>1050502</v>
      </c>
      <c r="F108" s="38" t="str">
        <f>IF($B108="","",VLOOKUP($B108,'Base personal'!$A:$F,5,0))</f>
        <v>RUBIO AYALA VICTOR MANUEL</v>
      </c>
      <c r="G108" s="38" t="str">
        <f>IF($B108="","",VLOOKUP($B108,'Base personal'!$A:$F,6,0))</f>
        <v>Supervisor</v>
      </c>
      <c r="H108" s="34">
        <v>40193</v>
      </c>
      <c r="I108" s="38" t="str">
        <f>IF(H108="","",VLOOKUP(H108,Semana!B:C,2,0))</f>
        <v>Semana 3</v>
      </c>
      <c r="J108" s="46">
        <v>1</v>
      </c>
      <c r="K108" s="46">
        <v>1</v>
      </c>
      <c r="L108" s="49">
        <f>IF(H108="","",VLOOKUP(H108,Semana!B:D,3,0))</f>
        <v>0</v>
      </c>
    </row>
    <row r="109" spans="2:12">
      <c r="B109" s="1" t="s">
        <v>314</v>
      </c>
      <c r="C109" s="38" t="str">
        <f>IF($B109="","",VLOOKUP($B109,'Base personal'!$A:$F,2,0))</f>
        <v>Administración</v>
      </c>
      <c r="D109" s="38" t="str">
        <f>IF($B109="","",VLOOKUP($B109,'Base personal'!$A:$F,3,0))</f>
        <v>Administración</v>
      </c>
      <c r="E109" s="38">
        <f>IF($B109="","",VLOOKUP($B109,'Base personal'!$A:$F,4,0))</f>
        <v>1050502</v>
      </c>
      <c r="F109" s="38" t="str">
        <f>IF($B109="","",VLOOKUP($B109,'Base personal'!$A:$F,5,0))</f>
        <v>RUBIO AYALA VICTOR MANUEL</v>
      </c>
      <c r="G109" s="38" t="str">
        <f>IF($B109="","",VLOOKUP($B109,'Base personal'!$A:$F,6,0))</f>
        <v>Supervisor</v>
      </c>
      <c r="H109" s="34">
        <v>40194</v>
      </c>
      <c r="I109" s="38" t="str">
        <f>IF(H109="","",VLOOKUP(H109,Semana!B:C,2,0))</f>
        <v>Semana 3</v>
      </c>
      <c r="J109" s="46">
        <v>3.5</v>
      </c>
      <c r="K109" s="46">
        <v>7.5</v>
      </c>
      <c r="L109" s="49">
        <f>IF(H109="","",VLOOKUP(H109,Semana!B:D,3,0))</f>
        <v>0</v>
      </c>
    </row>
    <row r="110" spans="2:12">
      <c r="B110" s="1" t="s">
        <v>450</v>
      </c>
      <c r="C110" s="38" t="str">
        <f>IF($B110="","",VLOOKUP($B110,'Base personal'!$A:$F,2,0))</f>
        <v>Producción</v>
      </c>
      <c r="D110" s="38" t="str">
        <f>IF($B110="","",VLOOKUP($B110,'Base personal'!$A:$F,3,0))</f>
        <v>Sala de Filtros</v>
      </c>
      <c r="E110" s="38">
        <f>IF($B110="","",VLOOKUP($B110,'Base personal'!$A:$F,4,0))</f>
        <v>1050574</v>
      </c>
      <c r="F110" s="38" t="str">
        <f>IF($B110="","",VLOOKUP($B110,'Base personal'!$A:$F,5,0))</f>
        <v>PEREZ SALAZAR CARLOS P.</v>
      </c>
      <c r="G110" s="38" t="str">
        <f>IF($B110="","",VLOOKUP($B110,'Base personal'!$A:$F,6,0))</f>
        <v>Operador filtros</v>
      </c>
      <c r="H110" s="34">
        <v>40189</v>
      </c>
      <c r="I110" s="38" t="str">
        <f>IF(H110="","",VLOOKUP(H110,Semana!B:C,2,0))</f>
        <v>Semana 3</v>
      </c>
      <c r="J110" s="46">
        <v>0</v>
      </c>
      <c r="K110" s="46">
        <v>7.5</v>
      </c>
      <c r="L110" s="49">
        <f>IF(H110="","",VLOOKUP(H110,Semana!B:D,3,0))</f>
        <v>0</v>
      </c>
    </row>
    <row r="111" spans="2:12">
      <c r="B111" s="1" t="s">
        <v>183</v>
      </c>
      <c r="C111" s="38" t="str">
        <f>IF($B111="","",VLOOKUP($B111,'Base personal'!$A:$F,2,0))</f>
        <v>Producción</v>
      </c>
      <c r="D111" s="38" t="str">
        <f>IF($B111="","",VLOOKUP($B111,'Base personal'!$A:$F,3,0))</f>
        <v>Sala de Filtros</v>
      </c>
      <c r="E111" s="38">
        <f>IF($B111="","",VLOOKUP($B111,'Base personal'!$A:$F,4,0))</f>
        <v>1050574</v>
      </c>
      <c r="F111" s="38" t="str">
        <f>IF($B111="","",VLOOKUP($B111,'Base personal'!$A:$F,5,0))</f>
        <v>NADEAU JOFRE,CESAR JULIO</v>
      </c>
      <c r="G111" s="38" t="str">
        <f>IF($B111="","",VLOOKUP($B111,'Base personal'!$A:$F,6,0))</f>
        <v>Inventarista filtros</v>
      </c>
      <c r="H111" s="34">
        <v>40189</v>
      </c>
      <c r="I111" s="38" t="str">
        <f>IF(H111="","",VLOOKUP(H111,Semana!B:C,2,0))</f>
        <v>Semana 3</v>
      </c>
      <c r="J111" s="46">
        <v>1</v>
      </c>
      <c r="K111" s="46">
        <v>1.5</v>
      </c>
      <c r="L111" s="49">
        <f>IF(H111="","",VLOOKUP(H111,Semana!B:D,3,0))</f>
        <v>0</v>
      </c>
    </row>
    <row r="112" spans="2:12">
      <c r="B112" s="1" t="s">
        <v>183</v>
      </c>
      <c r="C112" s="38" t="str">
        <f>IF($B112="","",VLOOKUP($B112,'Base personal'!$A:$F,2,0))</f>
        <v>Producción</v>
      </c>
      <c r="D112" s="38" t="str">
        <f>IF($B112="","",VLOOKUP($B112,'Base personal'!$A:$F,3,0))</f>
        <v>Sala de Filtros</v>
      </c>
      <c r="E112" s="38">
        <f>IF($B112="","",VLOOKUP($B112,'Base personal'!$A:$F,4,0))</f>
        <v>1050574</v>
      </c>
      <c r="F112" s="38" t="str">
        <f>IF($B112="","",VLOOKUP($B112,'Base personal'!$A:$F,5,0))</f>
        <v>NADEAU JOFRE,CESAR JULIO</v>
      </c>
      <c r="G112" s="38" t="str">
        <f>IF($B112="","",VLOOKUP($B112,'Base personal'!$A:$F,6,0))</f>
        <v>Inventarista filtros</v>
      </c>
      <c r="H112" s="34">
        <v>40191</v>
      </c>
      <c r="I112" s="38" t="str">
        <f>IF(H112="","",VLOOKUP(H112,Semana!B:C,2,0))</f>
        <v>Semana 3</v>
      </c>
      <c r="J112" s="46">
        <v>1</v>
      </c>
      <c r="K112" s="46">
        <v>1.5</v>
      </c>
      <c r="L112" s="49">
        <f>IF(H112="","",VLOOKUP(H112,Semana!B:D,3,0))</f>
        <v>0</v>
      </c>
    </row>
    <row r="113" spans="2:12">
      <c r="B113" s="1" t="s">
        <v>139</v>
      </c>
      <c r="C113" s="38" t="str">
        <f>IF($B113="","",VLOOKUP($B113,'Base personal'!$A:$F,2,0))</f>
        <v>Producción</v>
      </c>
      <c r="D113" s="38" t="str">
        <f>IF($B113="","",VLOOKUP($B113,'Base personal'!$A:$F,3,0))</f>
        <v>Sala de Filtros</v>
      </c>
      <c r="E113" s="38">
        <f>IF($B113="","",VLOOKUP($B113,'Base personal'!$A:$F,4,0))</f>
        <v>1050574</v>
      </c>
      <c r="F113" s="38" t="str">
        <f>IF($B113="","",VLOOKUP($B113,'Base personal'!$A:$F,5,0))</f>
        <v>GALLARDO  OYARCE,JOSE A.</v>
      </c>
      <c r="G113" s="38" t="str">
        <f>IF($B113="","",VLOOKUP($B113,'Base personal'!$A:$F,6,0))</f>
        <v>Operador filtros</v>
      </c>
      <c r="H113" s="34">
        <v>40189</v>
      </c>
      <c r="I113" s="38" t="str">
        <f>IF(H113="","",VLOOKUP(H113,Semana!B:C,2,0))</f>
        <v>Semana 3</v>
      </c>
      <c r="J113" s="46">
        <v>0</v>
      </c>
      <c r="K113" s="46">
        <v>7.5</v>
      </c>
      <c r="L113" s="49">
        <f>IF(H113="","",VLOOKUP(H113,Semana!B:D,3,0))</f>
        <v>0</v>
      </c>
    </row>
    <row r="114" spans="2:12">
      <c r="B114" s="1" t="s">
        <v>88</v>
      </c>
      <c r="C114" s="38" t="str">
        <f>IF($B114="","",VLOOKUP($B114,'Base personal'!$A:$F,2,0))</f>
        <v>Producción</v>
      </c>
      <c r="D114" s="38" t="str">
        <f>IF($B114="","",VLOOKUP($B114,'Base personal'!$A:$F,3,0))</f>
        <v>LINEA 5 Y BAG IN BOX</v>
      </c>
      <c r="E114" s="38">
        <f>IF($B114="","",VLOOKUP($B114,'Base personal'!$A:$F,4,0))</f>
        <v>1050595</v>
      </c>
      <c r="F114" s="38" t="str">
        <f>IF($B114="","",VLOOKUP($B114,'Base personal'!$A:$F,5,0))</f>
        <v>ORTIZ  CONTRERAS,MANUEL</v>
      </c>
      <c r="G114" s="38" t="str">
        <f>IF($B114="","",VLOOKUP($B114,'Base personal'!$A:$F,6,0))</f>
        <v>Operador producción B</v>
      </c>
      <c r="H114" s="34">
        <v>40189</v>
      </c>
      <c r="I114" s="38" t="str">
        <f>IF(H114="","",VLOOKUP(H114,Semana!B:C,2,0))</f>
        <v>Semana 3</v>
      </c>
      <c r="J114" s="46">
        <v>1</v>
      </c>
      <c r="K114" s="46">
        <v>1.5</v>
      </c>
      <c r="L114" s="49">
        <f>IF(H114="","",VLOOKUP(H114,Semana!B:D,3,0))</f>
        <v>0</v>
      </c>
    </row>
    <row r="115" spans="2:12">
      <c r="B115" s="1" t="s">
        <v>88</v>
      </c>
      <c r="C115" s="38" t="str">
        <f>IF($B115="","",VLOOKUP($B115,'Base personal'!$A:$F,2,0))</f>
        <v>Producción</v>
      </c>
      <c r="D115" s="38" t="str">
        <f>IF($B115="","",VLOOKUP($B115,'Base personal'!$A:$F,3,0))</f>
        <v>LINEA 5 Y BAG IN BOX</v>
      </c>
      <c r="E115" s="38">
        <f>IF($B115="","",VLOOKUP($B115,'Base personal'!$A:$F,4,0))</f>
        <v>1050595</v>
      </c>
      <c r="F115" s="38" t="str">
        <f>IF($B115="","",VLOOKUP($B115,'Base personal'!$A:$F,5,0))</f>
        <v>ORTIZ  CONTRERAS,MANUEL</v>
      </c>
      <c r="G115" s="38" t="str">
        <f>IF($B115="","",VLOOKUP($B115,'Base personal'!$A:$F,6,0))</f>
        <v>Operador producción B</v>
      </c>
      <c r="H115" s="34">
        <v>40190</v>
      </c>
      <c r="I115" s="38" t="str">
        <f>IF(H115="","",VLOOKUP(H115,Semana!B:C,2,0))</f>
        <v>Semana 3</v>
      </c>
      <c r="J115" s="46">
        <v>1</v>
      </c>
      <c r="K115" s="46">
        <v>1.5</v>
      </c>
      <c r="L115" s="49">
        <f>IF(H115="","",VLOOKUP(H115,Semana!B:D,3,0))</f>
        <v>0</v>
      </c>
    </row>
    <row r="116" spans="2:12">
      <c r="B116" s="1" t="s">
        <v>88</v>
      </c>
      <c r="C116" s="38" t="str">
        <f>IF($B116="","",VLOOKUP($B116,'Base personal'!$A:$F,2,0))</f>
        <v>Producción</v>
      </c>
      <c r="D116" s="38" t="str">
        <f>IF($B116="","",VLOOKUP($B116,'Base personal'!$A:$F,3,0))</f>
        <v>LINEA 5 Y BAG IN BOX</v>
      </c>
      <c r="E116" s="38">
        <f>IF($B116="","",VLOOKUP($B116,'Base personal'!$A:$F,4,0))</f>
        <v>1050595</v>
      </c>
      <c r="F116" s="38" t="str">
        <f>IF($B116="","",VLOOKUP($B116,'Base personal'!$A:$F,5,0))</f>
        <v>ORTIZ  CONTRERAS,MANUEL</v>
      </c>
      <c r="G116" s="38" t="str">
        <f>IF($B116="","",VLOOKUP($B116,'Base personal'!$A:$F,6,0))</f>
        <v>Operador producción B</v>
      </c>
      <c r="H116" s="34">
        <v>40191</v>
      </c>
      <c r="I116" s="38" t="str">
        <f>IF(H116="","",VLOOKUP(H116,Semana!B:C,2,0))</f>
        <v>Semana 3</v>
      </c>
      <c r="J116" s="46">
        <v>1</v>
      </c>
      <c r="K116" s="46">
        <v>2</v>
      </c>
      <c r="L116" s="49">
        <f>IF(H116="","",VLOOKUP(H116,Semana!B:D,3,0))</f>
        <v>0</v>
      </c>
    </row>
    <row r="117" spans="2:12">
      <c r="B117" s="1" t="s">
        <v>88</v>
      </c>
      <c r="C117" s="38" t="str">
        <f>IF($B117="","",VLOOKUP($B117,'Base personal'!$A:$F,2,0))</f>
        <v>Producción</v>
      </c>
      <c r="D117" s="38" t="str">
        <f>IF($B117="","",VLOOKUP($B117,'Base personal'!$A:$F,3,0))</f>
        <v>LINEA 5 Y BAG IN BOX</v>
      </c>
      <c r="E117" s="38">
        <f>IF($B117="","",VLOOKUP($B117,'Base personal'!$A:$F,4,0))</f>
        <v>1050595</v>
      </c>
      <c r="F117" s="38" t="str">
        <f>IF($B117="","",VLOOKUP($B117,'Base personal'!$A:$F,5,0))</f>
        <v>ORTIZ  CONTRERAS,MANUEL</v>
      </c>
      <c r="G117" s="38" t="str">
        <f>IF($B117="","",VLOOKUP($B117,'Base personal'!$A:$F,6,0))</f>
        <v>Operador producción B</v>
      </c>
      <c r="H117" s="34">
        <v>40192</v>
      </c>
      <c r="I117" s="38" t="str">
        <f>IF(H117="","",VLOOKUP(H117,Semana!B:C,2,0))</f>
        <v>Semana 3</v>
      </c>
      <c r="J117" s="46">
        <v>1</v>
      </c>
      <c r="K117" s="46">
        <v>2.5</v>
      </c>
      <c r="L117" s="49">
        <f>IF(H117="","",VLOOKUP(H117,Semana!B:D,3,0))</f>
        <v>0</v>
      </c>
    </row>
    <row r="118" spans="2:12">
      <c r="B118" s="1" t="s">
        <v>88</v>
      </c>
      <c r="C118" s="38" t="str">
        <f>IF($B118="","",VLOOKUP($B118,'Base personal'!$A:$F,2,0))</f>
        <v>Producción</v>
      </c>
      <c r="D118" s="38" t="str">
        <f>IF($B118="","",VLOOKUP($B118,'Base personal'!$A:$F,3,0))</f>
        <v>LINEA 5 Y BAG IN BOX</v>
      </c>
      <c r="E118" s="38">
        <f>IF($B118="","",VLOOKUP($B118,'Base personal'!$A:$F,4,0))</f>
        <v>1050595</v>
      </c>
      <c r="F118" s="38" t="str">
        <f>IF($B118="","",VLOOKUP($B118,'Base personal'!$A:$F,5,0))</f>
        <v>ORTIZ  CONTRERAS,MANUEL</v>
      </c>
      <c r="G118" s="38" t="str">
        <f>IF($B118="","",VLOOKUP($B118,'Base personal'!$A:$F,6,0))</f>
        <v>Operador producción B</v>
      </c>
      <c r="H118" s="34">
        <v>40193</v>
      </c>
      <c r="I118" s="38" t="str">
        <f>IF(H118="","",VLOOKUP(H118,Semana!B:C,2,0))</f>
        <v>Semana 3</v>
      </c>
      <c r="J118" s="46">
        <v>1</v>
      </c>
      <c r="K118" s="46">
        <v>1.5</v>
      </c>
      <c r="L118" s="49">
        <f>IF(H118="","",VLOOKUP(H118,Semana!B:D,3,0))</f>
        <v>0</v>
      </c>
    </row>
    <row r="119" spans="2:12">
      <c r="B119" s="1" t="s">
        <v>96</v>
      </c>
      <c r="C119" s="38" t="str">
        <f>IF($B119="","",VLOOKUP($B119,'Base personal'!$A:$F,2,0))</f>
        <v>Producción</v>
      </c>
      <c r="D119" s="38" t="str">
        <f>IF($B119="","",VLOOKUP($B119,'Base personal'!$A:$F,3,0))</f>
        <v>LINEA 5 Y BAG IN BOX</v>
      </c>
      <c r="E119" s="38">
        <f>IF($B119="","",VLOOKUP($B119,'Base personal'!$A:$F,4,0))</f>
        <v>1050595</v>
      </c>
      <c r="F119" s="38" t="str">
        <f>IF($B119="","",VLOOKUP($B119,'Base personal'!$A:$F,5,0))</f>
        <v>CERNA  CONTRERAS,JUAN FCO.</v>
      </c>
      <c r="G119" s="38" t="str">
        <f>IF($B119="","",VLOOKUP($B119,'Base personal'!$A:$F,6,0))</f>
        <v>Operador producción B</v>
      </c>
      <c r="H119" s="34">
        <v>40189</v>
      </c>
      <c r="I119" s="38" t="str">
        <f>IF(H119="","",VLOOKUP(H119,Semana!B:C,2,0))</f>
        <v>Semana 3</v>
      </c>
      <c r="J119" s="46">
        <v>1</v>
      </c>
      <c r="K119" s="46">
        <v>1.5</v>
      </c>
      <c r="L119" s="49">
        <f>IF(H119="","",VLOOKUP(H119,Semana!B:D,3,0))</f>
        <v>0</v>
      </c>
    </row>
    <row r="120" spans="2:12">
      <c r="B120" s="1" t="s">
        <v>96</v>
      </c>
      <c r="C120" s="38" t="str">
        <f>IF($B120="","",VLOOKUP($B120,'Base personal'!$A:$F,2,0))</f>
        <v>Producción</v>
      </c>
      <c r="D120" s="38" t="str">
        <f>IF($B120="","",VLOOKUP($B120,'Base personal'!$A:$F,3,0))</f>
        <v>LINEA 5 Y BAG IN BOX</v>
      </c>
      <c r="E120" s="38">
        <f>IF($B120="","",VLOOKUP($B120,'Base personal'!$A:$F,4,0))</f>
        <v>1050595</v>
      </c>
      <c r="F120" s="38" t="str">
        <f>IF($B120="","",VLOOKUP($B120,'Base personal'!$A:$F,5,0))</f>
        <v>CERNA  CONTRERAS,JUAN FCO.</v>
      </c>
      <c r="G120" s="38" t="str">
        <f>IF($B120="","",VLOOKUP($B120,'Base personal'!$A:$F,6,0))</f>
        <v>Operador producción B</v>
      </c>
      <c r="H120" s="34">
        <v>40190</v>
      </c>
      <c r="I120" s="38" t="str">
        <f>IF(H120="","",VLOOKUP(H120,Semana!B:C,2,0))</f>
        <v>Semana 3</v>
      </c>
      <c r="J120" s="46">
        <v>1</v>
      </c>
      <c r="K120" s="46">
        <v>1.5</v>
      </c>
      <c r="L120" s="49">
        <f>IF(H120="","",VLOOKUP(H120,Semana!B:D,3,0))</f>
        <v>0</v>
      </c>
    </row>
    <row r="121" spans="2:12">
      <c r="B121" s="1" t="s">
        <v>96</v>
      </c>
      <c r="C121" s="38" t="str">
        <f>IF($B121="","",VLOOKUP($B121,'Base personal'!$A:$F,2,0))</f>
        <v>Producción</v>
      </c>
      <c r="D121" s="38" t="str">
        <f>IF($B121="","",VLOOKUP($B121,'Base personal'!$A:$F,3,0))</f>
        <v>LINEA 5 Y BAG IN BOX</v>
      </c>
      <c r="E121" s="38">
        <f>IF($B121="","",VLOOKUP($B121,'Base personal'!$A:$F,4,0))</f>
        <v>1050595</v>
      </c>
      <c r="F121" s="38" t="str">
        <f>IF($B121="","",VLOOKUP($B121,'Base personal'!$A:$F,5,0))</f>
        <v>CERNA  CONTRERAS,JUAN FCO.</v>
      </c>
      <c r="G121" s="38" t="str">
        <f>IF($B121="","",VLOOKUP($B121,'Base personal'!$A:$F,6,0))</f>
        <v>Operador producción B</v>
      </c>
      <c r="H121" s="34">
        <v>40191</v>
      </c>
      <c r="I121" s="38" t="str">
        <f>IF(H121="","",VLOOKUP(H121,Semana!B:C,2,0))</f>
        <v>Semana 3</v>
      </c>
      <c r="J121" s="46">
        <v>1</v>
      </c>
      <c r="K121" s="46">
        <v>1.5</v>
      </c>
      <c r="L121" s="49">
        <f>IF(H121="","",VLOOKUP(H121,Semana!B:D,3,0))</f>
        <v>0</v>
      </c>
    </row>
    <row r="122" spans="2:12">
      <c r="B122" s="1" t="s">
        <v>96</v>
      </c>
      <c r="C122" s="38" t="str">
        <f>IF($B122="","",VLOOKUP($B122,'Base personal'!$A:$F,2,0))</f>
        <v>Producción</v>
      </c>
      <c r="D122" s="38" t="str">
        <f>IF($B122="","",VLOOKUP($B122,'Base personal'!$A:$F,3,0))</f>
        <v>LINEA 5 Y BAG IN BOX</v>
      </c>
      <c r="E122" s="38">
        <f>IF($B122="","",VLOOKUP($B122,'Base personal'!$A:$F,4,0))</f>
        <v>1050595</v>
      </c>
      <c r="F122" s="38" t="str">
        <f>IF($B122="","",VLOOKUP($B122,'Base personal'!$A:$F,5,0))</f>
        <v>CERNA  CONTRERAS,JUAN FCO.</v>
      </c>
      <c r="G122" s="38" t="str">
        <f>IF($B122="","",VLOOKUP($B122,'Base personal'!$A:$F,6,0))</f>
        <v>Operador producción B</v>
      </c>
      <c r="H122" s="34">
        <v>40193</v>
      </c>
      <c r="I122" s="38" t="str">
        <f>IF(H122="","",VLOOKUP(H122,Semana!B:C,2,0))</f>
        <v>Semana 3</v>
      </c>
      <c r="J122" s="46">
        <v>1</v>
      </c>
      <c r="K122" s="46">
        <v>1.5</v>
      </c>
      <c r="L122" s="49">
        <f>IF(H122="","",VLOOKUP(H122,Semana!B:D,3,0))</f>
        <v>0</v>
      </c>
    </row>
    <row r="123" spans="2:12">
      <c r="B123" s="1" t="s">
        <v>469</v>
      </c>
      <c r="C123" s="38" t="str">
        <f>IF($B123="","",VLOOKUP($B123,'Base personal'!$A:$F,2,0))</f>
        <v>Producción</v>
      </c>
      <c r="D123" s="38" t="str">
        <f>IF($B123="","",VLOOKUP($B123,'Base personal'!$A:$F,3,0))</f>
        <v>reprocesos</v>
      </c>
      <c r="E123" s="38">
        <f>IF($B123="","",VLOOKUP($B123,'Base personal'!$A:$F,4,0))</f>
        <v>1050556</v>
      </c>
      <c r="F123" s="38" t="str">
        <f>IF($B123="","",VLOOKUP($B123,'Base personal'!$A:$F,5,0))</f>
        <v>SALINAS SALDIAS LUIS ALBERTO</v>
      </c>
      <c r="G123" s="38" t="str">
        <f>IF($B123="","",VLOOKUP($B123,'Base personal'!$A:$F,6,0))</f>
        <v>Operador producción B</v>
      </c>
      <c r="H123" s="34">
        <v>40189</v>
      </c>
      <c r="I123" s="38" t="str">
        <f>IF(H123="","",VLOOKUP(H123,Semana!B:C,2,0))</f>
        <v>Semana 3</v>
      </c>
      <c r="J123" s="46">
        <v>1</v>
      </c>
      <c r="K123" s="46">
        <v>1.5</v>
      </c>
      <c r="L123" s="49">
        <f>IF(H123="","",VLOOKUP(H123,Semana!B:D,3,0))</f>
        <v>0</v>
      </c>
    </row>
    <row r="124" spans="2:12">
      <c r="B124" s="1" t="s">
        <v>469</v>
      </c>
      <c r="C124" s="38" t="str">
        <f>IF($B124="","",VLOOKUP($B124,'Base personal'!$A:$F,2,0))</f>
        <v>Producción</v>
      </c>
      <c r="D124" s="38" t="str">
        <f>IF($B124="","",VLOOKUP($B124,'Base personal'!$A:$F,3,0))</f>
        <v>reprocesos</v>
      </c>
      <c r="E124" s="38">
        <f>IF($B124="","",VLOOKUP($B124,'Base personal'!$A:$F,4,0))</f>
        <v>1050556</v>
      </c>
      <c r="F124" s="38" t="str">
        <f>IF($B124="","",VLOOKUP($B124,'Base personal'!$A:$F,5,0))</f>
        <v>SALINAS SALDIAS LUIS ALBERTO</v>
      </c>
      <c r="G124" s="38" t="str">
        <f>IF($B124="","",VLOOKUP($B124,'Base personal'!$A:$F,6,0))</f>
        <v>Operador producción B</v>
      </c>
      <c r="H124" s="34">
        <v>40190</v>
      </c>
      <c r="I124" s="38" t="str">
        <f>IF(H124="","",VLOOKUP(H124,Semana!B:C,2,0))</f>
        <v>Semana 3</v>
      </c>
      <c r="J124" s="46">
        <v>1</v>
      </c>
      <c r="K124" s="46">
        <v>1.5</v>
      </c>
      <c r="L124" s="49">
        <f>IF(H124="","",VLOOKUP(H124,Semana!B:D,3,0))</f>
        <v>0</v>
      </c>
    </row>
    <row r="125" spans="2:12">
      <c r="B125" s="1" t="s">
        <v>469</v>
      </c>
      <c r="C125" s="38" t="str">
        <f>IF($B125="","",VLOOKUP($B125,'Base personal'!$A:$F,2,0))</f>
        <v>Producción</v>
      </c>
      <c r="D125" s="38" t="str">
        <f>IF($B125="","",VLOOKUP($B125,'Base personal'!$A:$F,3,0))</f>
        <v>reprocesos</v>
      </c>
      <c r="E125" s="38">
        <f>IF($B125="","",VLOOKUP($B125,'Base personal'!$A:$F,4,0))</f>
        <v>1050556</v>
      </c>
      <c r="F125" s="38" t="str">
        <f>IF($B125="","",VLOOKUP($B125,'Base personal'!$A:$F,5,0))</f>
        <v>SALINAS SALDIAS LUIS ALBERTO</v>
      </c>
      <c r="G125" s="38" t="str">
        <f>IF($B125="","",VLOOKUP($B125,'Base personal'!$A:$F,6,0))</f>
        <v>Operador producción B</v>
      </c>
      <c r="H125" s="34">
        <v>40192</v>
      </c>
      <c r="I125" s="38" t="str">
        <f>IF(H125="","",VLOOKUP(H125,Semana!B:C,2,0))</f>
        <v>Semana 3</v>
      </c>
      <c r="J125" s="46">
        <v>1</v>
      </c>
      <c r="K125" s="46">
        <v>1.5</v>
      </c>
      <c r="L125" s="49">
        <f>IF(H125="","",VLOOKUP(H125,Semana!B:D,3,0))</f>
        <v>0</v>
      </c>
    </row>
    <row r="126" spans="2:12">
      <c r="B126" s="1" t="s">
        <v>470</v>
      </c>
      <c r="C126" s="38" t="str">
        <f>IF($B126="","",VLOOKUP($B126,'Base personal'!$A:$F,2,0))</f>
        <v>Producción</v>
      </c>
      <c r="D126" s="38" t="str">
        <f>IF($B126="","",VLOOKUP($B126,'Base personal'!$A:$F,3,0))</f>
        <v>LINEA 2</v>
      </c>
      <c r="E126" s="38">
        <f>IF($B126="","",VLOOKUP($B126,'Base personal'!$A:$F,4,0))</f>
        <v>1050554</v>
      </c>
      <c r="F126" s="38" t="str">
        <f>IF($B126="","",VLOOKUP($B126,'Base personal'!$A:$F,5,0))</f>
        <v>VICENCIO ALVEAR BRAULIO SEBASTIAN</v>
      </c>
      <c r="G126" s="38" t="str">
        <f>IF($B126="","",VLOOKUP($B126,'Base personal'!$A:$F,6,0))</f>
        <v>Operador producción B</v>
      </c>
      <c r="H126" s="34">
        <v>40189</v>
      </c>
      <c r="I126" s="38" t="str">
        <f>IF(H126="","",VLOOKUP(H126,Semana!B:C,2,0))</f>
        <v>Semana 3</v>
      </c>
      <c r="J126" s="46">
        <v>1</v>
      </c>
      <c r="K126" s="46">
        <v>1</v>
      </c>
      <c r="L126" s="49">
        <f>IF(H126="","",VLOOKUP(H126,Semana!B:D,3,0))</f>
        <v>0</v>
      </c>
    </row>
    <row r="127" spans="2:12">
      <c r="B127" s="1" t="s">
        <v>470</v>
      </c>
      <c r="C127" s="38" t="str">
        <f>IF($B127="","",VLOOKUP($B127,'Base personal'!$A:$F,2,0))</f>
        <v>Producción</v>
      </c>
      <c r="D127" s="38" t="str">
        <f>IF($B127="","",VLOOKUP($B127,'Base personal'!$A:$F,3,0))</f>
        <v>LINEA 2</v>
      </c>
      <c r="E127" s="38">
        <f>IF($B127="","",VLOOKUP($B127,'Base personal'!$A:$F,4,0))</f>
        <v>1050554</v>
      </c>
      <c r="F127" s="38" t="str">
        <f>IF($B127="","",VLOOKUP($B127,'Base personal'!$A:$F,5,0))</f>
        <v>VICENCIO ALVEAR BRAULIO SEBASTIAN</v>
      </c>
      <c r="G127" s="38" t="str">
        <f>IF($B127="","",VLOOKUP($B127,'Base personal'!$A:$F,6,0))</f>
        <v>Operador producción B</v>
      </c>
      <c r="H127" s="34">
        <v>40191</v>
      </c>
      <c r="I127" s="38" t="str">
        <f>IF(H127="","",VLOOKUP(H127,Semana!B:C,2,0))</f>
        <v>Semana 3</v>
      </c>
      <c r="J127" s="46">
        <v>1</v>
      </c>
      <c r="K127" s="46">
        <v>1</v>
      </c>
      <c r="L127" s="49">
        <f>IF(H127="","",VLOOKUP(H127,Semana!B:D,3,0))</f>
        <v>0</v>
      </c>
    </row>
    <row r="128" spans="2:12">
      <c r="B128" s="1" t="s">
        <v>470</v>
      </c>
      <c r="C128" s="38" t="str">
        <f>IF($B128="","",VLOOKUP($B128,'Base personal'!$A:$F,2,0))</f>
        <v>Producción</v>
      </c>
      <c r="D128" s="38" t="str">
        <f>IF($B128="","",VLOOKUP($B128,'Base personal'!$A:$F,3,0))</f>
        <v>LINEA 2</v>
      </c>
      <c r="E128" s="38">
        <f>IF($B128="","",VLOOKUP($B128,'Base personal'!$A:$F,4,0))</f>
        <v>1050554</v>
      </c>
      <c r="F128" s="38" t="str">
        <f>IF($B128="","",VLOOKUP($B128,'Base personal'!$A:$F,5,0))</f>
        <v>VICENCIO ALVEAR BRAULIO SEBASTIAN</v>
      </c>
      <c r="G128" s="38" t="str">
        <f>IF($B128="","",VLOOKUP($B128,'Base personal'!$A:$F,6,0))</f>
        <v>Operador producción B</v>
      </c>
      <c r="H128" s="34">
        <v>40192</v>
      </c>
      <c r="I128" s="38" t="str">
        <f>IF(H128="","",VLOOKUP(H128,Semana!B:C,2,0))</f>
        <v>Semana 3</v>
      </c>
      <c r="J128" s="46">
        <v>1</v>
      </c>
      <c r="K128" s="46">
        <v>1</v>
      </c>
      <c r="L128" s="49">
        <f>IF(H128="","",VLOOKUP(H128,Semana!B:D,3,0))</f>
        <v>0</v>
      </c>
    </row>
    <row r="129" spans="2:12">
      <c r="B129" s="1" t="s">
        <v>470</v>
      </c>
      <c r="C129" s="38" t="str">
        <f>IF($B129="","",VLOOKUP($B129,'Base personal'!$A:$F,2,0))</f>
        <v>Producción</v>
      </c>
      <c r="D129" s="38" t="str">
        <f>IF($B129="","",VLOOKUP($B129,'Base personal'!$A:$F,3,0))</f>
        <v>LINEA 2</v>
      </c>
      <c r="E129" s="38">
        <f>IF($B129="","",VLOOKUP($B129,'Base personal'!$A:$F,4,0))</f>
        <v>1050554</v>
      </c>
      <c r="F129" s="38" t="str">
        <f>IF($B129="","",VLOOKUP($B129,'Base personal'!$A:$F,5,0))</f>
        <v>VICENCIO ALVEAR BRAULIO SEBASTIAN</v>
      </c>
      <c r="G129" s="38" t="str">
        <f>IF($B129="","",VLOOKUP($B129,'Base personal'!$A:$F,6,0))</f>
        <v>Operador producción B</v>
      </c>
      <c r="H129" s="34">
        <v>40193</v>
      </c>
      <c r="I129" s="38" t="str">
        <f>IF(H129="","",VLOOKUP(H129,Semana!B:C,2,0))</f>
        <v>Semana 3</v>
      </c>
      <c r="J129" s="46">
        <v>1</v>
      </c>
      <c r="K129" s="46">
        <v>1</v>
      </c>
      <c r="L129" s="49">
        <f>IF(H129="","",VLOOKUP(H129,Semana!B:D,3,0))</f>
        <v>0</v>
      </c>
    </row>
    <row r="130" spans="2:12">
      <c r="B130" s="1"/>
      <c r="C130" s="38" t="str">
        <f>IF($B130="","",VLOOKUP($B130,'Base personal'!$A:$F,2,0))</f>
        <v/>
      </c>
      <c r="D130" s="38" t="str">
        <f>IF($B130="","",VLOOKUP($B130,'Base personal'!$A:$F,3,0))</f>
        <v/>
      </c>
      <c r="E130" s="38" t="str">
        <f>IF($B130="","",VLOOKUP($B130,'Base personal'!$A:$F,4,0))</f>
        <v/>
      </c>
      <c r="F130" s="38" t="str">
        <f>IF($B130="","",VLOOKUP($B130,'Base personal'!$A:$F,5,0))</f>
        <v/>
      </c>
      <c r="G130" s="38" t="str">
        <f>IF($B130="","",VLOOKUP($B130,'Base personal'!$A:$F,6,0))</f>
        <v/>
      </c>
      <c r="H130" s="34"/>
      <c r="I130" s="38" t="str">
        <f>IF(H130="","",VLOOKUP(H130,Semana!B:C,2,0))</f>
        <v/>
      </c>
      <c r="J130" s="46"/>
      <c r="K130" s="46"/>
      <c r="L130" s="49" t="str">
        <f>IF(H130="","",VLOOKUP(H130,Semana!B:D,3,0))</f>
        <v/>
      </c>
    </row>
    <row r="131" spans="2:12">
      <c r="B131" s="1"/>
      <c r="C131" s="38" t="str">
        <f>IF($B131="","",VLOOKUP($B131,'Base personal'!$A:$F,2,0))</f>
        <v/>
      </c>
      <c r="D131" s="38" t="str">
        <f>IF($B131="","",VLOOKUP($B131,'Base personal'!$A:$F,3,0))</f>
        <v/>
      </c>
      <c r="E131" s="38" t="str">
        <f>IF($B131="","",VLOOKUP($B131,'Base personal'!$A:$F,4,0))</f>
        <v/>
      </c>
      <c r="F131" s="38" t="str">
        <f>IF($B131="","",VLOOKUP($B131,'Base personal'!$A:$F,5,0))</f>
        <v/>
      </c>
      <c r="G131" s="38" t="str">
        <f>IF($B131="","",VLOOKUP($B131,'Base personal'!$A:$F,6,0))</f>
        <v/>
      </c>
      <c r="H131" s="34"/>
      <c r="I131" s="38" t="str">
        <f>IF(H131="","",VLOOKUP(H131,Semana!B:C,2,0))</f>
        <v/>
      </c>
      <c r="J131" s="46"/>
      <c r="K131" s="46"/>
      <c r="L131" s="49" t="str">
        <f>IF(H131="","",VLOOKUP(H131,Semana!B:D,3,0))</f>
        <v/>
      </c>
    </row>
    <row r="132" spans="2:12">
      <c r="B132" s="1"/>
      <c r="C132" s="38" t="str">
        <f>IF($B132="","",VLOOKUP($B132,'Base personal'!$A:$F,2,0))</f>
        <v/>
      </c>
      <c r="D132" s="38" t="str">
        <f>IF($B132="","",VLOOKUP($B132,'Base personal'!$A:$F,3,0))</f>
        <v/>
      </c>
      <c r="E132" s="38" t="str">
        <f>IF($B132="","",VLOOKUP($B132,'Base personal'!$A:$F,4,0))</f>
        <v/>
      </c>
      <c r="F132" s="38" t="str">
        <f>IF($B132="","",VLOOKUP($B132,'Base personal'!$A:$F,5,0))</f>
        <v/>
      </c>
      <c r="G132" s="38" t="str">
        <f>IF($B132="","",VLOOKUP($B132,'Base personal'!$A:$F,6,0))</f>
        <v/>
      </c>
      <c r="H132" s="34"/>
      <c r="I132" s="38" t="str">
        <f>IF(H132="","",VLOOKUP(H132,Semana!B:C,2,0))</f>
        <v/>
      </c>
      <c r="J132" s="46"/>
      <c r="K132" s="46"/>
      <c r="L132" s="49" t="str">
        <f>IF(H132="","",VLOOKUP(H132,Semana!B:D,3,0))</f>
        <v/>
      </c>
    </row>
    <row r="133" spans="2:12">
      <c r="B133" s="1"/>
      <c r="C133" s="38" t="str">
        <f>IF($B133="","",VLOOKUP($B133,'Base personal'!$A:$F,2,0))</f>
        <v/>
      </c>
      <c r="D133" s="38" t="str">
        <f>IF($B133="","",VLOOKUP($B133,'Base personal'!$A:$F,3,0))</f>
        <v/>
      </c>
      <c r="E133" s="38" t="str">
        <f>IF($B133="","",VLOOKUP($B133,'Base personal'!$A:$F,4,0))</f>
        <v/>
      </c>
      <c r="F133" s="38" t="str">
        <f>IF($B133="","",VLOOKUP($B133,'Base personal'!$A:$F,5,0))</f>
        <v/>
      </c>
      <c r="G133" s="38" t="str">
        <f>IF($B133="","",VLOOKUP($B133,'Base personal'!$A:$F,6,0))</f>
        <v/>
      </c>
      <c r="H133" s="34"/>
      <c r="I133" s="38" t="str">
        <f>IF(H133="","",VLOOKUP(H133,Semana!B:C,2,0))</f>
        <v/>
      </c>
      <c r="J133" s="46"/>
      <c r="K133" s="46"/>
      <c r="L133" s="49" t="str">
        <f>IF(H133="","",VLOOKUP(H133,Semana!B:D,3,0))</f>
        <v/>
      </c>
    </row>
    <row r="134" spans="2:12">
      <c r="B134" s="1"/>
      <c r="C134" s="38" t="str">
        <f>IF($B134="","",VLOOKUP($B134,'Base personal'!$A:$F,2,0))</f>
        <v/>
      </c>
      <c r="D134" s="38" t="str">
        <f>IF($B134="","",VLOOKUP($B134,'Base personal'!$A:$F,3,0))</f>
        <v/>
      </c>
      <c r="E134" s="38" t="str">
        <f>IF($B134="","",VLOOKUP($B134,'Base personal'!$A:$F,4,0))</f>
        <v/>
      </c>
      <c r="F134" s="38" t="str">
        <f>IF($B134="","",VLOOKUP($B134,'Base personal'!$A:$F,5,0))</f>
        <v/>
      </c>
      <c r="G134" s="38" t="str">
        <f>IF($B134="","",VLOOKUP($B134,'Base personal'!$A:$F,6,0))</f>
        <v/>
      </c>
      <c r="H134" s="34"/>
      <c r="I134" s="38" t="str">
        <f>IF(H134="","",VLOOKUP(H134,Semana!B:C,2,0))</f>
        <v/>
      </c>
      <c r="J134" s="46"/>
      <c r="K134" s="46"/>
      <c r="L134" s="49" t="str">
        <f>IF(H134="","",VLOOKUP(H134,Semana!B:D,3,0))</f>
        <v/>
      </c>
    </row>
    <row r="135" spans="2:12">
      <c r="B135" s="1"/>
      <c r="C135" s="38" t="str">
        <f>IF($B135="","",VLOOKUP($B135,'Base personal'!$A:$F,2,0))</f>
        <v/>
      </c>
      <c r="D135" s="38" t="str">
        <f>IF($B135="","",VLOOKUP($B135,'Base personal'!$A:$F,3,0))</f>
        <v/>
      </c>
      <c r="E135" s="38" t="str">
        <f>IF($B135="","",VLOOKUP($B135,'Base personal'!$A:$F,4,0))</f>
        <v/>
      </c>
      <c r="F135" s="38" t="str">
        <f>IF($B135="","",VLOOKUP($B135,'Base personal'!$A:$F,5,0))</f>
        <v/>
      </c>
      <c r="G135" s="38" t="str">
        <f>IF($B135="","",VLOOKUP($B135,'Base personal'!$A:$F,6,0))</f>
        <v/>
      </c>
      <c r="H135" s="34"/>
      <c r="I135" s="38" t="str">
        <f>IF(H135="","",VLOOKUP(H135,Semana!B:C,2,0))</f>
        <v/>
      </c>
      <c r="J135" s="46"/>
      <c r="K135" s="46"/>
      <c r="L135" s="49" t="str">
        <f>IF(H135="","",VLOOKUP(H135,Semana!B:D,3,0))</f>
        <v/>
      </c>
    </row>
    <row r="136" spans="2:12">
      <c r="B136" s="1"/>
      <c r="C136" s="38" t="str">
        <f>IF($B136="","",VLOOKUP($B136,'Base personal'!$A:$F,2,0))</f>
        <v/>
      </c>
      <c r="D136" s="38" t="str">
        <f>IF($B136="","",VLOOKUP($B136,'Base personal'!$A:$F,3,0))</f>
        <v/>
      </c>
      <c r="E136" s="38" t="str">
        <f>IF($B136="","",VLOOKUP($B136,'Base personal'!$A:$F,4,0))</f>
        <v/>
      </c>
      <c r="F136" s="38" t="str">
        <f>IF($B136="","",VLOOKUP($B136,'Base personal'!$A:$F,5,0))</f>
        <v/>
      </c>
      <c r="G136" s="38" t="str">
        <f>IF($B136="","",VLOOKUP($B136,'Base personal'!$A:$F,6,0))</f>
        <v/>
      </c>
      <c r="H136" s="34"/>
      <c r="I136" s="38" t="str">
        <f>IF(H136="","",VLOOKUP(H136,Semana!B:C,2,0))</f>
        <v/>
      </c>
      <c r="J136" s="46"/>
      <c r="K136" s="46"/>
      <c r="L136" s="49" t="str">
        <f>IF(H136="","",VLOOKUP(H136,Semana!B:D,3,0))</f>
        <v/>
      </c>
    </row>
    <row r="137" spans="2:12">
      <c r="B137" s="1"/>
      <c r="C137" s="38" t="str">
        <f>IF($B137="","",VLOOKUP($B137,'Base personal'!$A:$F,2,0))</f>
        <v/>
      </c>
      <c r="D137" s="38" t="str">
        <f>IF($B137="","",VLOOKUP($B137,'Base personal'!$A:$F,3,0))</f>
        <v/>
      </c>
      <c r="E137" s="38" t="str">
        <f>IF($B137="","",VLOOKUP($B137,'Base personal'!$A:$F,4,0))</f>
        <v/>
      </c>
      <c r="F137" s="38" t="str">
        <f>IF($B137="","",VLOOKUP($B137,'Base personal'!$A:$F,5,0))</f>
        <v/>
      </c>
      <c r="G137" s="38" t="str">
        <f>IF($B137="","",VLOOKUP($B137,'Base personal'!$A:$F,6,0))</f>
        <v/>
      </c>
      <c r="H137" s="34"/>
      <c r="I137" s="38" t="str">
        <f>IF(H137="","",VLOOKUP(H137,Semana!B:C,2,0))</f>
        <v/>
      </c>
      <c r="J137" s="46"/>
      <c r="K137" s="46"/>
      <c r="L137" s="49" t="str">
        <f>IF(H137="","",VLOOKUP(H137,Semana!B:D,3,0))</f>
        <v/>
      </c>
    </row>
    <row r="138" spans="2:12">
      <c r="B138" s="1"/>
      <c r="C138" s="38" t="str">
        <f>IF($B138="","",VLOOKUP($B138,'Base personal'!$A:$F,2,0))</f>
        <v/>
      </c>
      <c r="D138" s="38" t="str">
        <f>IF($B138="","",VLOOKUP($B138,'Base personal'!$A:$F,3,0))</f>
        <v/>
      </c>
      <c r="E138" s="38" t="str">
        <f>IF($B138="","",VLOOKUP($B138,'Base personal'!$A:$F,4,0))</f>
        <v/>
      </c>
      <c r="F138" s="38" t="str">
        <f>IF($B138="","",VLOOKUP($B138,'Base personal'!$A:$F,5,0))</f>
        <v/>
      </c>
      <c r="G138" s="38" t="str">
        <f>IF($B138="","",VLOOKUP($B138,'Base personal'!$A:$F,6,0))</f>
        <v/>
      </c>
      <c r="H138" s="34"/>
      <c r="I138" s="38" t="str">
        <f>IF(H138="","",VLOOKUP(H138,Semana!B:C,2,0))</f>
        <v/>
      </c>
      <c r="J138" s="46"/>
      <c r="K138" s="46"/>
      <c r="L138" s="49" t="str">
        <f>IF(H138="","",VLOOKUP(H138,Semana!B:D,3,0))</f>
        <v/>
      </c>
    </row>
    <row r="139" spans="2:12">
      <c r="B139" s="1"/>
      <c r="C139" s="38" t="str">
        <f>IF($B139="","",VLOOKUP($B139,'Base personal'!$A:$F,2,0))</f>
        <v/>
      </c>
      <c r="D139" s="38" t="str">
        <f>IF($B139="","",VLOOKUP($B139,'Base personal'!$A:$F,3,0))</f>
        <v/>
      </c>
      <c r="E139" s="38" t="str">
        <f>IF($B139="","",VLOOKUP($B139,'Base personal'!$A:$F,4,0))</f>
        <v/>
      </c>
      <c r="F139" s="38" t="str">
        <f>IF($B139="","",VLOOKUP($B139,'Base personal'!$A:$F,5,0))</f>
        <v/>
      </c>
      <c r="G139" s="38" t="str">
        <f>IF($B139="","",VLOOKUP($B139,'Base personal'!$A:$F,6,0))</f>
        <v/>
      </c>
      <c r="H139" s="34"/>
      <c r="I139" s="38" t="str">
        <f>IF(H139="","",VLOOKUP(H139,Semana!B:C,2,0))</f>
        <v/>
      </c>
      <c r="J139" s="46"/>
      <c r="K139" s="46"/>
      <c r="L139" s="49" t="str">
        <f>IF(H139="","",VLOOKUP(H139,Semana!B:D,3,0))</f>
        <v/>
      </c>
    </row>
    <row r="140" spans="2:12">
      <c r="B140" s="1"/>
      <c r="C140" s="38" t="str">
        <f>IF($B140="","",VLOOKUP($B140,'Base personal'!$A:$F,2,0))</f>
        <v/>
      </c>
      <c r="D140" s="38" t="str">
        <f>IF($B140="","",VLOOKUP($B140,'Base personal'!$A:$F,3,0))</f>
        <v/>
      </c>
      <c r="E140" s="38" t="str">
        <f>IF($B140="","",VLOOKUP($B140,'Base personal'!$A:$F,4,0))</f>
        <v/>
      </c>
      <c r="F140" s="38" t="str">
        <f>IF($B140="","",VLOOKUP($B140,'Base personal'!$A:$F,5,0))</f>
        <v/>
      </c>
      <c r="G140" s="38" t="str">
        <f>IF($B140="","",VLOOKUP($B140,'Base personal'!$A:$F,6,0))</f>
        <v/>
      </c>
      <c r="H140" s="34"/>
      <c r="I140" s="38" t="str">
        <f>IF(H140="","",VLOOKUP(H140,Semana!B:C,2,0))</f>
        <v/>
      </c>
      <c r="J140" s="46"/>
      <c r="K140" s="46"/>
      <c r="L140" s="49" t="str">
        <f>IF(H140="","",VLOOKUP(H140,Semana!B:D,3,0))</f>
        <v/>
      </c>
    </row>
    <row r="141" spans="2:12">
      <c r="B141" s="1"/>
      <c r="C141" s="38" t="str">
        <f>IF($B141="","",VLOOKUP($B141,'Base personal'!$A:$F,2,0))</f>
        <v/>
      </c>
      <c r="D141" s="38" t="str">
        <f>IF($B141="","",VLOOKUP($B141,'Base personal'!$A:$F,3,0))</f>
        <v/>
      </c>
      <c r="E141" s="38" t="str">
        <f>IF($B141="","",VLOOKUP($B141,'Base personal'!$A:$F,4,0))</f>
        <v/>
      </c>
      <c r="F141" s="38" t="str">
        <f>IF($B141="","",VLOOKUP($B141,'Base personal'!$A:$F,5,0))</f>
        <v/>
      </c>
      <c r="G141" s="38" t="str">
        <f>IF($B141="","",VLOOKUP($B141,'Base personal'!$A:$F,6,0))</f>
        <v/>
      </c>
      <c r="H141" s="34"/>
      <c r="I141" s="38" t="str">
        <f>IF(H141="","",VLOOKUP(H141,Semana!B:C,2,0))</f>
        <v/>
      </c>
      <c r="J141" s="46"/>
      <c r="K141" s="46"/>
      <c r="L141" s="49" t="str">
        <f>IF(H141="","",VLOOKUP(H141,Semana!B:D,3,0))</f>
        <v/>
      </c>
    </row>
    <row r="142" spans="2:12">
      <c r="B142" s="1"/>
      <c r="C142" s="38" t="str">
        <f>IF($B142="","",VLOOKUP($B142,'Base personal'!$A:$F,2,0))</f>
        <v/>
      </c>
      <c r="D142" s="38" t="str">
        <f>IF($B142="","",VLOOKUP($B142,'Base personal'!$A:$F,3,0))</f>
        <v/>
      </c>
      <c r="E142" s="38" t="str">
        <f>IF($B142="","",VLOOKUP($B142,'Base personal'!$A:$F,4,0))</f>
        <v/>
      </c>
      <c r="F142" s="38" t="str">
        <f>IF($B142="","",VLOOKUP($B142,'Base personal'!$A:$F,5,0))</f>
        <v/>
      </c>
      <c r="G142" s="38" t="str">
        <f>IF($B142="","",VLOOKUP($B142,'Base personal'!$A:$F,6,0))</f>
        <v/>
      </c>
      <c r="H142" s="34"/>
      <c r="I142" s="38" t="str">
        <f>IF(H142="","",VLOOKUP(H142,Semana!B:C,2,0))</f>
        <v/>
      </c>
      <c r="J142" s="46"/>
      <c r="K142" s="46"/>
      <c r="L142" s="49" t="str">
        <f>IF(H142="","",VLOOKUP(H142,Semana!B:D,3,0))</f>
        <v/>
      </c>
    </row>
    <row r="143" spans="2:12">
      <c r="B143" s="1"/>
      <c r="C143" s="38" t="str">
        <f>IF($B143="","",VLOOKUP($B143,'Base personal'!$A:$F,2,0))</f>
        <v/>
      </c>
      <c r="D143" s="38" t="str">
        <f>IF($B143="","",VLOOKUP($B143,'Base personal'!$A:$F,3,0))</f>
        <v/>
      </c>
      <c r="E143" s="38" t="str">
        <f>IF($B143="","",VLOOKUP($B143,'Base personal'!$A:$F,4,0))</f>
        <v/>
      </c>
      <c r="F143" s="38" t="str">
        <f>IF($B143="","",VLOOKUP($B143,'Base personal'!$A:$F,5,0))</f>
        <v/>
      </c>
      <c r="G143" s="38" t="str">
        <f>IF($B143="","",VLOOKUP($B143,'Base personal'!$A:$F,6,0))</f>
        <v/>
      </c>
      <c r="H143" s="34"/>
      <c r="I143" s="38" t="str">
        <f>IF(H143="","",VLOOKUP(H143,Semana!B:C,2,0))</f>
        <v/>
      </c>
      <c r="J143" s="46"/>
      <c r="K143" s="46"/>
      <c r="L143" s="49" t="str">
        <f>IF(H143="","",VLOOKUP(H143,Semana!B:D,3,0))</f>
        <v/>
      </c>
    </row>
    <row r="144" spans="2:12">
      <c r="B144" s="1"/>
      <c r="C144" s="38" t="str">
        <f>IF($B144="","",VLOOKUP($B144,'Base personal'!$A:$F,2,0))</f>
        <v/>
      </c>
      <c r="D144" s="38" t="str">
        <f>IF($B144="","",VLOOKUP($B144,'Base personal'!$A:$F,3,0))</f>
        <v/>
      </c>
      <c r="E144" s="38" t="str">
        <f>IF($B144="","",VLOOKUP($B144,'Base personal'!$A:$F,4,0))</f>
        <v/>
      </c>
      <c r="F144" s="38" t="str">
        <f>IF($B144="","",VLOOKUP($B144,'Base personal'!$A:$F,5,0))</f>
        <v/>
      </c>
      <c r="G144" s="38" t="str">
        <f>IF($B144="","",VLOOKUP($B144,'Base personal'!$A:$F,6,0))</f>
        <v/>
      </c>
      <c r="H144" s="34"/>
      <c r="I144" s="38" t="str">
        <f>IF(H144="","",VLOOKUP(H144,Semana!B:C,2,0))</f>
        <v/>
      </c>
      <c r="J144" s="46"/>
      <c r="K144" s="46"/>
      <c r="L144" s="49" t="str">
        <f>IF(H144="","",VLOOKUP(H144,Semana!B:D,3,0))</f>
        <v/>
      </c>
    </row>
    <row r="145" spans="2:12">
      <c r="B145" s="1"/>
      <c r="C145" s="38" t="str">
        <f>IF($B145="","",VLOOKUP($B145,'Base personal'!$A:$F,2,0))</f>
        <v/>
      </c>
      <c r="D145" s="38" t="str">
        <f>IF($B145="","",VLOOKUP($B145,'Base personal'!$A:$F,3,0))</f>
        <v/>
      </c>
      <c r="E145" s="38" t="str">
        <f>IF($B145="","",VLOOKUP($B145,'Base personal'!$A:$F,4,0))</f>
        <v/>
      </c>
      <c r="F145" s="38" t="str">
        <f>IF($B145="","",VLOOKUP($B145,'Base personal'!$A:$F,5,0))</f>
        <v/>
      </c>
      <c r="G145" s="38" t="str">
        <f>IF($B145="","",VLOOKUP($B145,'Base personal'!$A:$F,6,0))</f>
        <v/>
      </c>
      <c r="H145" s="34"/>
      <c r="I145" s="38" t="str">
        <f>IF(H145="","",VLOOKUP(H145,Semana!B:C,2,0))</f>
        <v/>
      </c>
      <c r="J145" s="46"/>
      <c r="K145" s="46"/>
      <c r="L145" s="49" t="str">
        <f>IF(H145="","",VLOOKUP(H145,Semana!B:D,3,0))</f>
        <v/>
      </c>
    </row>
    <row r="146" spans="2:12">
      <c r="B146" s="1"/>
      <c r="C146" s="38" t="str">
        <f>IF($B146="","",VLOOKUP($B146,'Base personal'!$A:$F,2,0))</f>
        <v/>
      </c>
      <c r="D146" s="38" t="str">
        <f>IF($B146="","",VLOOKUP($B146,'Base personal'!$A:$F,3,0))</f>
        <v/>
      </c>
      <c r="E146" s="38" t="str">
        <f>IF($B146="","",VLOOKUP($B146,'Base personal'!$A:$F,4,0))</f>
        <v/>
      </c>
      <c r="F146" s="38" t="str">
        <f>IF($B146="","",VLOOKUP($B146,'Base personal'!$A:$F,5,0))</f>
        <v/>
      </c>
      <c r="G146" s="38" t="str">
        <f>IF($B146="","",VLOOKUP($B146,'Base personal'!$A:$F,6,0))</f>
        <v/>
      </c>
      <c r="H146" s="34"/>
      <c r="I146" s="38" t="str">
        <f>IF(H146="","",VLOOKUP(H146,Semana!B:C,2,0))</f>
        <v/>
      </c>
      <c r="J146" s="46"/>
      <c r="K146" s="46"/>
      <c r="L146" s="49" t="str">
        <f>IF(H146="","",VLOOKUP(H146,Semana!B:D,3,0))</f>
        <v/>
      </c>
    </row>
    <row r="147" spans="2:12">
      <c r="B147" s="1"/>
      <c r="C147" s="38" t="str">
        <f>IF($B147="","",VLOOKUP($B147,'Base personal'!$A:$F,2,0))</f>
        <v/>
      </c>
      <c r="D147" s="38" t="str">
        <f>IF($B147="","",VLOOKUP($B147,'Base personal'!$A:$F,3,0))</f>
        <v/>
      </c>
      <c r="E147" s="38" t="str">
        <f>IF($B147="","",VLOOKUP($B147,'Base personal'!$A:$F,4,0))</f>
        <v/>
      </c>
      <c r="F147" s="38" t="str">
        <f>IF($B147="","",VLOOKUP($B147,'Base personal'!$A:$F,5,0))</f>
        <v/>
      </c>
      <c r="G147" s="38" t="str">
        <f>IF($B147="","",VLOOKUP($B147,'Base personal'!$A:$F,6,0))</f>
        <v/>
      </c>
      <c r="H147" s="34"/>
      <c r="I147" s="38" t="str">
        <f>IF(H147="","",VLOOKUP(H147,Semana!B:C,2,0))</f>
        <v/>
      </c>
      <c r="J147" s="46"/>
      <c r="K147" s="46"/>
      <c r="L147" s="49" t="str">
        <f>IF(H147="","",VLOOKUP(H147,Semana!B:D,3,0))</f>
        <v/>
      </c>
    </row>
    <row r="148" spans="2:12">
      <c r="B148" s="1"/>
      <c r="C148" s="38" t="str">
        <f>IF($B148="","",VLOOKUP($B148,'Base personal'!$A:$F,2,0))</f>
        <v/>
      </c>
      <c r="D148" s="38" t="str">
        <f>IF($B148="","",VLOOKUP($B148,'Base personal'!$A:$F,3,0))</f>
        <v/>
      </c>
      <c r="E148" s="38" t="str">
        <f>IF($B148="","",VLOOKUP($B148,'Base personal'!$A:$F,4,0))</f>
        <v/>
      </c>
      <c r="F148" s="38" t="str">
        <f>IF($B148="","",VLOOKUP($B148,'Base personal'!$A:$F,5,0))</f>
        <v/>
      </c>
      <c r="G148" s="38" t="str">
        <f>IF($B148="","",VLOOKUP($B148,'Base personal'!$A:$F,6,0))</f>
        <v/>
      </c>
      <c r="H148" s="34"/>
      <c r="I148" s="38" t="str">
        <f>IF(H148="","",VLOOKUP(H148,Semana!B:C,2,0))</f>
        <v/>
      </c>
      <c r="J148" s="46"/>
      <c r="K148" s="46"/>
      <c r="L148" s="49" t="str">
        <f>IF(H148="","",VLOOKUP(H148,Semana!B:D,3,0))</f>
        <v/>
      </c>
    </row>
    <row r="149" spans="2:12">
      <c r="B149" s="1"/>
      <c r="C149" s="38" t="str">
        <f>IF($B149="","",VLOOKUP($B149,'Base personal'!$A:$F,2,0))</f>
        <v/>
      </c>
      <c r="D149" s="38" t="str">
        <f>IF($B149="","",VLOOKUP($B149,'Base personal'!$A:$F,3,0))</f>
        <v/>
      </c>
      <c r="E149" s="38" t="str">
        <f>IF($B149="","",VLOOKUP($B149,'Base personal'!$A:$F,4,0))</f>
        <v/>
      </c>
      <c r="F149" s="38" t="str">
        <f>IF($B149="","",VLOOKUP($B149,'Base personal'!$A:$F,5,0))</f>
        <v/>
      </c>
      <c r="G149" s="38" t="str">
        <f>IF($B149="","",VLOOKUP($B149,'Base personal'!$A:$F,6,0))</f>
        <v/>
      </c>
      <c r="H149" s="34"/>
      <c r="I149" s="38" t="str">
        <f>IF(H149="","",VLOOKUP(H149,Semana!B:C,2,0))</f>
        <v/>
      </c>
      <c r="J149" s="46"/>
      <c r="K149" s="46"/>
      <c r="L149" s="49" t="str">
        <f>IF(H149="","",VLOOKUP(H149,Semana!B:D,3,0))</f>
        <v/>
      </c>
    </row>
    <row r="150" spans="2:12">
      <c r="B150" s="1"/>
      <c r="C150" s="38" t="str">
        <f>IF($B150="","",VLOOKUP($B150,'Base personal'!$A:$F,2,0))</f>
        <v/>
      </c>
      <c r="D150" s="38" t="str">
        <f>IF($B150="","",VLOOKUP($B150,'Base personal'!$A:$F,3,0))</f>
        <v/>
      </c>
      <c r="E150" s="38" t="str">
        <f>IF($B150="","",VLOOKUP($B150,'Base personal'!$A:$F,4,0))</f>
        <v/>
      </c>
      <c r="F150" s="38" t="str">
        <f>IF($B150="","",VLOOKUP($B150,'Base personal'!$A:$F,5,0))</f>
        <v/>
      </c>
      <c r="G150" s="38" t="str">
        <f>IF($B150="","",VLOOKUP($B150,'Base personal'!$A:$F,6,0))</f>
        <v/>
      </c>
      <c r="H150" s="34"/>
      <c r="I150" s="38" t="str">
        <f>IF(H150="","",VLOOKUP(H150,Semana!B:C,2,0))</f>
        <v/>
      </c>
      <c r="J150" s="46"/>
      <c r="K150" s="46"/>
      <c r="L150" s="49" t="str">
        <f>IF(H150="","",VLOOKUP(H150,Semana!B:D,3,0))</f>
        <v/>
      </c>
    </row>
    <row r="151" spans="2:12">
      <c r="B151" s="1"/>
      <c r="C151" s="38" t="str">
        <f>IF($B151="","",VLOOKUP($B151,'Base personal'!$A:$F,2,0))</f>
        <v/>
      </c>
      <c r="D151" s="38" t="str">
        <f>IF($B151="","",VLOOKUP($B151,'Base personal'!$A:$F,3,0))</f>
        <v/>
      </c>
      <c r="E151" s="38" t="str">
        <f>IF($B151="","",VLOOKUP($B151,'Base personal'!$A:$F,4,0))</f>
        <v/>
      </c>
      <c r="F151" s="38" t="str">
        <f>IF($B151="","",VLOOKUP($B151,'Base personal'!$A:$F,5,0))</f>
        <v/>
      </c>
      <c r="G151" s="38" t="str">
        <f>IF($B151="","",VLOOKUP($B151,'Base personal'!$A:$F,6,0))</f>
        <v/>
      </c>
      <c r="H151" s="34"/>
      <c r="I151" s="38" t="str">
        <f>IF(H151="","",VLOOKUP(H151,Semana!B:C,2,0))</f>
        <v/>
      </c>
      <c r="J151" s="46"/>
      <c r="K151" s="46"/>
      <c r="L151" s="49" t="str">
        <f>IF(H151="","",VLOOKUP(H151,Semana!B:D,3,0))</f>
        <v/>
      </c>
    </row>
    <row r="152" spans="2:12">
      <c r="B152" s="1"/>
      <c r="C152" s="38" t="str">
        <f>IF($B152="","",VLOOKUP($B152,'Base personal'!$A:$F,2,0))</f>
        <v/>
      </c>
      <c r="D152" s="38" t="str">
        <f>IF($B152="","",VLOOKUP($B152,'Base personal'!$A:$F,3,0))</f>
        <v/>
      </c>
      <c r="E152" s="38" t="str">
        <f>IF($B152="","",VLOOKUP($B152,'Base personal'!$A:$F,4,0))</f>
        <v/>
      </c>
      <c r="F152" s="38" t="str">
        <f>IF($B152="","",VLOOKUP($B152,'Base personal'!$A:$F,5,0))</f>
        <v/>
      </c>
      <c r="G152" s="38" t="str">
        <f>IF($B152="","",VLOOKUP($B152,'Base personal'!$A:$F,6,0))</f>
        <v/>
      </c>
      <c r="H152" s="34"/>
      <c r="I152" s="38" t="str">
        <f>IF(H152="","",VLOOKUP(H152,Semana!B:C,2,0))</f>
        <v/>
      </c>
      <c r="J152" s="46"/>
      <c r="K152" s="46"/>
      <c r="L152" s="49" t="str">
        <f>IF(H152="","",VLOOKUP(H152,Semana!B:D,3,0))</f>
        <v/>
      </c>
    </row>
    <row r="153" spans="2:12">
      <c r="B153" s="1"/>
      <c r="C153" s="38" t="str">
        <f>IF($B153="","",VLOOKUP($B153,'Base personal'!$A:$F,2,0))</f>
        <v/>
      </c>
      <c r="D153" s="38" t="str">
        <f>IF($B153="","",VLOOKUP($B153,'Base personal'!$A:$F,3,0))</f>
        <v/>
      </c>
      <c r="E153" s="38" t="str">
        <f>IF($B153="","",VLOOKUP($B153,'Base personal'!$A:$F,4,0))</f>
        <v/>
      </c>
      <c r="F153" s="38" t="str">
        <f>IF($B153="","",VLOOKUP($B153,'Base personal'!$A:$F,5,0))</f>
        <v/>
      </c>
      <c r="G153" s="38" t="str">
        <f>IF($B153="","",VLOOKUP($B153,'Base personal'!$A:$F,6,0))</f>
        <v/>
      </c>
      <c r="H153" s="34"/>
      <c r="I153" s="38" t="str">
        <f>IF(H153="","",VLOOKUP(H153,Semana!B:C,2,0))</f>
        <v/>
      </c>
      <c r="J153" s="46"/>
      <c r="K153" s="46"/>
      <c r="L153" s="49" t="str">
        <f>IF(H153="","",VLOOKUP(H153,Semana!B:D,3,0))</f>
        <v/>
      </c>
    </row>
    <row r="154" spans="2:12">
      <c r="B154" s="1"/>
      <c r="C154" s="38" t="str">
        <f>IF($B154="","",VLOOKUP($B154,'Base personal'!$A:$F,2,0))</f>
        <v/>
      </c>
      <c r="D154" s="38" t="str">
        <f>IF($B154="","",VLOOKUP($B154,'Base personal'!$A:$F,3,0))</f>
        <v/>
      </c>
      <c r="E154" s="38" t="str">
        <f>IF($B154="","",VLOOKUP($B154,'Base personal'!$A:$F,4,0))</f>
        <v/>
      </c>
      <c r="F154" s="38" t="str">
        <f>IF($B154="","",VLOOKUP($B154,'Base personal'!$A:$F,5,0))</f>
        <v/>
      </c>
      <c r="G154" s="38" t="str">
        <f>IF($B154="","",VLOOKUP($B154,'Base personal'!$A:$F,6,0))</f>
        <v/>
      </c>
      <c r="H154" s="34"/>
      <c r="I154" s="38" t="str">
        <f>IF(H154="","",VLOOKUP(H154,Semana!B:C,2,0))</f>
        <v/>
      </c>
      <c r="J154" s="46"/>
      <c r="K154" s="46"/>
      <c r="L154" s="49" t="str">
        <f>IF(H154="","",VLOOKUP(H154,Semana!B:D,3,0))</f>
        <v/>
      </c>
    </row>
    <row r="155" spans="2:12">
      <c r="B155" s="1"/>
      <c r="C155" s="38" t="str">
        <f>IF($B155="","",VLOOKUP($B155,'Base personal'!$A:$F,2,0))</f>
        <v/>
      </c>
      <c r="D155" s="38" t="str">
        <f>IF($B155="","",VLOOKUP($B155,'Base personal'!$A:$F,3,0))</f>
        <v/>
      </c>
      <c r="E155" s="38" t="str">
        <f>IF($B155="","",VLOOKUP($B155,'Base personal'!$A:$F,4,0))</f>
        <v/>
      </c>
      <c r="F155" s="38" t="str">
        <f>IF($B155="","",VLOOKUP($B155,'Base personal'!$A:$F,5,0))</f>
        <v/>
      </c>
      <c r="G155" s="38" t="str">
        <f>IF($B155="","",VLOOKUP($B155,'Base personal'!$A:$F,6,0))</f>
        <v/>
      </c>
      <c r="H155" s="34"/>
      <c r="I155" s="38" t="str">
        <f>IF(H155="","",VLOOKUP(H155,Semana!B:C,2,0))</f>
        <v/>
      </c>
      <c r="J155" s="46"/>
      <c r="K155" s="46"/>
      <c r="L155" s="49" t="str">
        <f>IF(H155="","",VLOOKUP(H155,Semana!B:D,3,0))</f>
        <v/>
      </c>
    </row>
    <row r="156" spans="2:12">
      <c r="B156" s="1"/>
      <c r="C156" s="38" t="str">
        <f>IF($B156="","",VLOOKUP($B156,'Base personal'!$A:$F,2,0))</f>
        <v/>
      </c>
      <c r="D156" s="38" t="str">
        <f>IF($B156="","",VLOOKUP($B156,'Base personal'!$A:$F,3,0))</f>
        <v/>
      </c>
      <c r="E156" s="38" t="str">
        <f>IF($B156="","",VLOOKUP($B156,'Base personal'!$A:$F,4,0))</f>
        <v/>
      </c>
      <c r="F156" s="38" t="str">
        <f>IF($B156="","",VLOOKUP($B156,'Base personal'!$A:$F,5,0))</f>
        <v/>
      </c>
      <c r="G156" s="38" t="str">
        <f>IF($B156="","",VLOOKUP($B156,'Base personal'!$A:$F,6,0))</f>
        <v/>
      </c>
      <c r="H156" s="34"/>
      <c r="I156" s="38" t="str">
        <f>IF(H156="","",VLOOKUP(H156,Semana!B:C,2,0))</f>
        <v/>
      </c>
      <c r="J156" s="46"/>
      <c r="K156" s="46"/>
      <c r="L156" s="49" t="str">
        <f>IF(H156="","",VLOOKUP(H156,Semana!B:D,3,0))</f>
        <v/>
      </c>
    </row>
    <row r="157" spans="2:12">
      <c r="B157" s="1"/>
      <c r="C157" s="38" t="str">
        <f>IF($B157="","",VLOOKUP($B157,'Base personal'!$A:$F,2,0))</f>
        <v/>
      </c>
      <c r="D157" s="38" t="str">
        <f>IF($B157="","",VLOOKUP($B157,'Base personal'!$A:$F,3,0))</f>
        <v/>
      </c>
      <c r="E157" s="38" t="str">
        <f>IF($B157="","",VLOOKUP($B157,'Base personal'!$A:$F,4,0))</f>
        <v/>
      </c>
      <c r="F157" s="38" t="str">
        <f>IF($B157="","",VLOOKUP($B157,'Base personal'!$A:$F,5,0))</f>
        <v/>
      </c>
      <c r="G157" s="38" t="str">
        <f>IF($B157="","",VLOOKUP($B157,'Base personal'!$A:$F,6,0))</f>
        <v/>
      </c>
      <c r="H157" s="34"/>
      <c r="I157" s="38" t="str">
        <f>IF(H157="","",VLOOKUP(H157,Semana!B:C,2,0))</f>
        <v/>
      </c>
      <c r="J157" s="46"/>
      <c r="K157" s="46"/>
      <c r="L157" s="49" t="str">
        <f>IF(H157="","",VLOOKUP(H157,Semana!B:D,3,0))</f>
        <v/>
      </c>
    </row>
    <row r="158" spans="2:12">
      <c r="B158" s="1"/>
      <c r="C158" s="38" t="str">
        <f>IF($B158="","",VLOOKUP($B158,'Base personal'!$A:$F,2,0))</f>
        <v/>
      </c>
      <c r="D158" s="38" t="str">
        <f>IF($B158="","",VLOOKUP($B158,'Base personal'!$A:$F,3,0))</f>
        <v/>
      </c>
      <c r="E158" s="38" t="str">
        <f>IF($B158="","",VLOOKUP($B158,'Base personal'!$A:$F,4,0))</f>
        <v/>
      </c>
      <c r="F158" s="38" t="str">
        <f>IF($B158="","",VLOOKUP($B158,'Base personal'!$A:$F,5,0))</f>
        <v/>
      </c>
      <c r="G158" s="38" t="str">
        <f>IF($B158="","",VLOOKUP($B158,'Base personal'!$A:$F,6,0))</f>
        <v/>
      </c>
      <c r="H158" s="34"/>
      <c r="I158" s="38" t="str">
        <f>IF(H158="","",VLOOKUP(H158,Semana!B:C,2,0))</f>
        <v/>
      </c>
      <c r="J158" s="46"/>
      <c r="K158" s="46"/>
      <c r="L158" s="49" t="str">
        <f>IF(H158="","",VLOOKUP(H158,Semana!B:D,3,0))</f>
        <v/>
      </c>
    </row>
    <row r="159" spans="2:12">
      <c r="B159" s="1"/>
      <c r="C159" s="38" t="str">
        <f>IF($B159="","",VLOOKUP($B159,'Base personal'!$A:$F,2,0))</f>
        <v/>
      </c>
      <c r="D159" s="38" t="str">
        <f>IF($B159="","",VLOOKUP($B159,'Base personal'!$A:$F,3,0))</f>
        <v/>
      </c>
      <c r="E159" s="38" t="str">
        <f>IF($B159="","",VLOOKUP($B159,'Base personal'!$A:$F,4,0))</f>
        <v/>
      </c>
      <c r="F159" s="38" t="str">
        <f>IF($B159="","",VLOOKUP($B159,'Base personal'!$A:$F,5,0))</f>
        <v/>
      </c>
      <c r="G159" s="38" t="str">
        <f>IF($B159="","",VLOOKUP($B159,'Base personal'!$A:$F,6,0))</f>
        <v/>
      </c>
      <c r="H159" s="34"/>
      <c r="I159" s="38" t="str">
        <f>IF(H159="","",VLOOKUP(H159,Semana!B:C,2,0))</f>
        <v/>
      </c>
      <c r="J159" s="46"/>
      <c r="K159" s="46"/>
      <c r="L159" s="49" t="str">
        <f>IF(H159="","",VLOOKUP(H159,Semana!B:D,3,0))</f>
        <v/>
      </c>
    </row>
    <row r="160" spans="2:12">
      <c r="B160" s="1"/>
      <c r="C160" s="38" t="str">
        <f>IF($B160="","",VLOOKUP($B160,'Base personal'!$A:$F,2,0))</f>
        <v/>
      </c>
      <c r="D160" s="38" t="str">
        <f>IF($B160="","",VLOOKUP($B160,'Base personal'!$A:$F,3,0))</f>
        <v/>
      </c>
      <c r="E160" s="38" t="str">
        <f>IF($B160="","",VLOOKUP($B160,'Base personal'!$A:$F,4,0))</f>
        <v/>
      </c>
      <c r="F160" s="38" t="str">
        <f>IF($B160="","",VLOOKUP($B160,'Base personal'!$A:$F,5,0))</f>
        <v/>
      </c>
      <c r="G160" s="38" t="str">
        <f>IF($B160="","",VLOOKUP($B160,'Base personal'!$A:$F,6,0))</f>
        <v/>
      </c>
      <c r="H160" s="34"/>
      <c r="I160" s="38" t="str">
        <f>IF(H160="","",VLOOKUP(H160,Semana!B:C,2,0))</f>
        <v/>
      </c>
      <c r="J160" s="46"/>
      <c r="K160" s="46"/>
      <c r="L160" s="49" t="str">
        <f>IF(H160="","",VLOOKUP(H160,Semana!B:D,3,0))</f>
        <v/>
      </c>
    </row>
    <row r="161" spans="2:12">
      <c r="B161" s="1"/>
      <c r="C161" s="38" t="str">
        <f>IF($B161="","",VLOOKUP($B161,'Base personal'!$A:$F,2,0))</f>
        <v/>
      </c>
      <c r="D161" s="38" t="str">
        <f>IF($B161="","",VLOOKUP($B161,'Base personal'!$A:$F,3,0))</f>
        <v/>
      </c>
      <c r="E161" s="38" t="str">
        <f>IF($B161="","",VLOOKUP($B161,'Base personal'!$A:$F,4,0))</f>
        <v/>
      </c>
      <c r="F161" s="38" t="str">
        <f>IF($B161="","",VLOOKUP($B161,'Base personal'!$A:$F,5,0))</f>
        <v/>
      </c>
      <c r="G161" s="38" t="str">
        <f>IF($B161="","",VLOOKUP($B161,'Base personal'!$A:$F,6,0))</f>
        <v/>
      </c>
      <c r="H161" s="34"/>
      <c r="I161" s="38" t="str">
        <f>IF(H161="","",VLOOKUP(H161,Semana!B:C,2,0))</f>
        <v/>
      </c>
      <c r="J161" s="46"/>
      <c r="K161" s="46"/>
      <c r="L161" s="49" t="str">
        <f>IF(H161="","",VLOOKUP(H161,Semana!B:D,3,0))</f>
        <v/>
      </c>
    </row>
    <row r="162" spans="2:12">
      <c r="B162" s="1"/>
      <c r="C162" s="38" t="str">
        <f>IF($B162="","",VLOOKUP($B162,'Base personal'!$A:$F,2,0))</f>
        <v/>
      </c>
      <c r="D162" s="38" t="str">
        <f>IF($B162="","",VLOOKUP($B162,'Base personal'!$A:$F,3,0))</f>
        <v/>
      </c>
      <c r="E162" s="38" t="str">
        <f>IF($B162="","",VLOOKUP($B162,'Base personal'!$A:$F,4,0))</f>
        <v/>
      </c>
      <c r="F162" s="38" t="str">
        <f>IF($B162="","",VLOOKUP($B162,'Base personal'!$A:$F,5,0))</f>
        <v/>
      </c>
      <c r="G162" s="38" t="str">
        <f>IF($B162="","",VLOOKUP($B162,'Base personal'!$A:$F,6,0))</f>
        <v/>
      </c>
      <c r="H162" s="34"/>
      <c r="I162" s="38" t="str">
        <f>IF(H162="","",VLOOKUP(H162,Semana!B:C,2,0))</f>
        <v/>
      </c>
      <c r="J162" s="46"/>
      <c r="K162" s="46"/>
      <c r="L162" s="49" t="str">
        <f>IF(H162="","",VLOOKUP(H162,Semana!B:D,3,0))</f>
        <v/>
      </c>
    </row>
    <row r="163" spans="2:12">
      <c r="B163" s="1"/>
      <c r="C163" s="38" t="str">
        <f>IF($B163="","",VLOOKUP($B163,'Base personal'!$A:$F,2,0))</f>
        <v/>
      </c>
      <c r="D163" s="38" t="str">
        <f>IF($B163="","",VLOOKUP($B163,'Base personal'!$A:$F,3,0))</f>
        <v/>
      </c>
      <c r="E163" s="38" t="str">
        <f>IF($B163="","",VLOOKUP($B163,'Base personal'!$A:$F,4,0))</f>
        <v/>
      </c>
      <c r="F163" s="38" t="str">
        <f>IF($B163="","",VLOOKUP($B163,'Base personal'!$A:$F,5,0))</f>
        <v/>
      </c>
      <c r="G163" s="38" t="str">
        <f>IF($B163="","",VLOOKUP($B163,'Base personal'!$A:$F,6,0))</f>
        <v/>
      </c>
      <c r="H163" s="34"/>
      <c r="I163" s="38" t="str">
        <f>IF(H163="","",VLOOKUP(H163,Semana!B:C,2,0))</f>
        <v/>
      </c>
      <c r="J163" s="46"/>
      <c r="K163" s="46"/>
      <c r="L163" s="49" t="str">
        <f>IF(H163="","",VLOOKUP(H163,Semana!B:D,3,0))</f>
        <v/>
      </c>
    </row>
    <row r="164" spans="2:12">
      <c r="B164" s="1"/>
      <c r="C164" s="38" t="str">
        <f>IF($B164="","",VLOOKUP($B164,'Base personal'!$A:$F,2,0))</f>
        <v/>
      </c>
      <c r="D164" s="38" t="str">
        <f>IF($B164="","",VLOOKUP($B164,'Base personal'!$A:$F,3,0))</f>
        <v/>
      </c>
      <c r="E164" s="38" t="str">
        <f>IF($B164="","",VLOOKUP($B164,'Base personal'!$A:$F,4,0))</f>
        <v/>
      </c>
      <c r="F164" s="38" t="str">
        <f>IF($B164="","",VLOOKUP($B164,'Base personal'!$A:$F,5,0))</f>
        <v/>
      </c>
      <c r="G164" s="38" t="str">
        <f>IF($B164="","",VLOOKUP($B164,'Base personal'!$A:$F,6,0))</f>
        <v/>
      </c>
      <c r="H164" s="34"/>
      <c r="I164" s="38" t="str">
        <f>IF(H164="","",VLOOKUP(H164,Semana!B:C,2,0))</f>
        <v/>
      </c>
      <c r="J164" s="46"/>
      <c r="K164" s="46"/>
      <c r="L164" s="49" t="str">
        <f>IF(H164="","",VLOOKUP(H164,Semana!B:D,3,0))</f>
        <v/>
      </c>
    </row>
    <row r="165" spans="2:12">
      <c r="B165" s="1"/>
      <c r="C165" s="38" t="str">
        <f>IF($B165="","",VLOOKUP($B165,'Base personal'!$A:$F,2,0))</f>
        <v/>
      </c>
      <c r="D165" s="38" t="str">
        <f>IF($B165="","",VLOOKUP($B165,'Base personal'!$A:$F,3,0))</f>
        <v/>
      </c>
      <c r="E165" s="38" t="str">
        <f>IF($B165="","",VLOOKUP($B165,'Base personal'!$A:$F,4,0))</f>
        <v/>
      </c>
      <c r="F165" s="38" t="str">
        <f>IF($B165="","",VLOOKUP($B165,'Base personal'!$A:$F,5,0))</f>
        <v/>
      </c>
      <c r="G165" s="38" t="str">
        <f>IF($B165="","",VLOOKUP($B165,'Base personal'!$A:$F,6,0))</f>
        <v/>
      </c>
      <c r="H165" s="34"/>
      <c r="I165" s="38" t="str">
        <f>IF(H165="","",VLOOKUP(H165,Semana!B:C,2,0))</f>
        <v/>
      </c>
      <c r="J165" s="46"/>
      <c r="K165" s="46"/>
      <c r="L165" s="49" t="str">
        <f>IF(H165="","",VLOOKUP(H165,Semana!B:D,3,0))</f>
        <v/>
      </c>
    </row>
    <row r="166" spans="2:12">
      <c r="B166" s="1"/>
      <c r="C166" s="38" t="str">
        <f>IF($B166="","",VLOOKUP($B166,'Base personal'!$A:$F,2,0))</f>
        <v/>
      </c>
      <c r="D166" s="38" t="str">
        <f>IF($B166="","",VLOOKUP($B166,'Base personal'!$A:$F,3,0))</f>
        <v/>
      </c>
      <c r="E166" s="38" t="str">
        <f>IF($B166="","",VLOOKUP($B166,'Base personal'!$A:$F,4,0))</f>
        <v/>
      </c>
      <c r="F166" s="38" t="str">
        <f>IF($B166="","",VLOOKUP($B166,'Base personal'!$A:$F,5,0))</f>
        <v/>
      </c>
      <c r="G166" s="38" t="str">
        <f>IF($B166="","",VLOOKUP($B166,'Base personal'!$A:$F,6,0))</f>
        <v/>
      </c>
      <c r="H166" s="34"/>
      <c r="I166" s="38" t="str">
        <f>IF(H166="","",VLOOKUP(H166,Semana!B:C,2,0))</f>
        <v/>
      </c>
      <c r="J166" s="46"/>
      <c r="K166" s="46"/>
      <c r="L166" s="49" t="str">
        <f>IF(H166="","",VLOOKUP(H166,Semana!B:D,3,0))</f>
        <v/>
      </c>
    </row>
    <row r="167" spans="2:12">
      <c r="B167" s="1"/>
      <c r="C167" s="38" t="str">
        <f>IF($B167="","",VLOOKUP($B167,'Base personal'!$A:$F,2,0))</f>
        <v/>
      </c>
      <c r="D167" s="38" t="str">
        <f>IF($B167="","",VLOOKUP($B167,'Base personal'!$A:$F,3,0))</f>
        <v/>
      </c>
      <c r="E167" s="38" t="str">
        <f>IF($B167="","",VLOOKUP($B167,'Base personal'!$A:$F,4,0))</f>
        <v/>
      </c>
      <c r="F167" s="38" t="str">
        <f>IF($B167="","",VLOOKUP($B167,'Base personal'!$A:$F,5,0))</f>
        <v/>
      </c>
      <c r="G167" s="38" t="str">
        <f>IF($B167="","",VLOOKUP($B167,'Base personal'!$A:$F,6,0))</f>
        <v/>
      </c>
      <c r="H167" s="34"/>
      <c r="I167" s="38" t="str">
        <f>IF(H167="","",VLOOKUP(H167,Semana!B:C,2,0))</f>
        <v/>
      </c>
      <c r="J167" s="46"/>
      <c r="K167" s="46"/>
      <c r="L167" s="49" t="str">
        <f>IF(H167="","",VLOOKUP(H167,Semana!B:D,3,0))</f>
        <v/>
      </c>
    </row>
    <row r="168" spans="2:12">
      <c r="B168" s="1"/>
      <c r="C168" s="38" t="str">
        <f>IF($B168="","",VLOOKUP($B168,'Base personal'!$A:$F,2,0))</f>
        <v/>
      </c>
      <c r="D168" s="38" t="str">
        <f>IF($B168="","",VLOOKUP($B168,'Base personal'!$A:$F,3,0))</f>
        <v/>
      </c>
      <c r="E168" s="38" t="str">
        <f>IF($B168="","",VLOOKUP($B168,'Base personal'!$A:$F,4,0))</f>
        <v/>
      </c>
      <c r="F168" s="38" t="str">
        <f>IF($B168="","",VLOOKUP($B168,'Base personal'!$A:$F,5,0))</f>
        <v/>
      </c>
      <c r="G168" s="38" t="str">
        <f>IF($B168="","",VLOOKUP($B168,'Base personal'!$A:$F,6,0))</f>
        <v/>
      </c>
      <c r="H168" s="34"/>
      <c r="I168" s="38" t="str">
        <f>IF(H168="","",VLOOKUP(H168,Semana!B:C,2,0))</f>
        <v/>
      </c>
      <c r="J168" s="46"/>
      <c r="K168" s="46"/>
      <c r="L168" s="49" t="str">
        <f>IF(H168="","",VLOOKUP(H168,Semana!B:D,3,0))</f>
        <v/>
      </c>
    </row>
    <row r="169" spans="2:12">
      <c r="B169" s="1"/>
      <c r="C169" s="38" t="str">
        <f>IF($B169="","",VLOOKUP($B169,'Base personal'!$A:$F,2,0))</f>
        <v/>
      </c>
      <c r="D169" s="38" t="str">
        <f>IF($B169="","",VLOOKUP($B169,'Base personal'!$A:$F,3,0))</f>
        <v/>
      </c>
      <c r="E169" s="38" t="str">
        <f>IF($B169="","",VLOOKUP($B169,'Base personal'!$A:$F,4,0))</f>
        <v/>
      </c>
      <c r="F169" s="38" t="str">
        <f>IF($B169="","",VLOOKUP($B169,'Base personal'!$A:$F,5,0))</f>
        <v/>
      </c>
      <c r="G169" s="38" t="str">
        <f>IF($B169="","",VLOOKUP($B169,'Base personal'!$A:$F,6,0))</f>
        <v/>
      </c>
      <c r="H169" s="34"/>
      <c r="I169" s="38" t="str">
        <f>IF(H169="","",VLOOKUP(H169,Semana!B:C,2,0))</f>
        <v/>
      </c>
      <c r="J169" s="46"/>
      <c r="K169" s="46"/>
      <c r="L169" s="49" t="str">
        <f>IF(H169="","",VLOOKUP(H169,Semana!B:D,3,0))</f>
        <v/>
      </c>
    </row>
    <row r="170" spans="2:12">
      <c r="B170" s="1"/>
      <c r="C170" s="38" t="str">
        <f>IF($B170="","",VLOOKUP($B170,'Base personal'!$A:$F,2,0))</f>
        <v/>
      </c>
      <c r="D170" s="38" t="str">
        <f>IF($B170="","",VLOOKUP($B170,'Base personal'!$A:$F,3,0))</f>
        <v/>
      </c>
      <c r="E170" s="38" t="str">
        <f>IF($B170="","",VLOOKUP($B170,'Base personal'!$A:$F,4,0))</f>
        <v/>
      </c>
      <c r="F170" s="38" t="str">
        <f>IF($B170="","",VLOOKUP($B170,'Base personal'!$A:$F,5,0))</f>
        <v/>
      </c>
      <c r="G170" s="38" t="str">
        <f>IF($B170="","",VLOOKUP($B170,'Base personal'!$A:$F,6,0))</f>
        <v/>
      </c>
      <c r="H170" s="34"/>
      <c r="I170" s="38" t="str">
        <f>IF(H170="","",VLOOKUP(H170,Semana!B:C,2,0))</f>
        <v/>
      </c>
      <c r="J170" s="46"/>
      <c r="K170" s="46"/>
      <c r="L170" s="49" t="str">
        <f>IF(H170="","",VLOOKUP(H170,Semana!B:D,3,0))</f>
        <v/>
      </c>
    </row>
    <row r="171" spans="2:12">
      <c r="B171" s="1"/>
      <c r="C171" s="38" t="str">
        <f>IF($B171="","",VLOOKUP($B171,'Base personal'!$A:$F,2,0))</f>
        <v/>
      </c>
      <c r="D171" s="38" t="str">
        <f>IF($B171="","",VLOOKUP($B171,'Base personal'!$A:$F,3,0))</f>
        <v/>
      </c>
      <c r="E171" s="38" t="str">
        <f>IF($B171="","",VLOOKUP($B171,'Base personal'!$A:$F,4,0))</f>
        <v/>
      </c>
      <c r="F171" s="38" t="str">
        <f>IF($B171="","",VLOOKUP($B171,'Base personal'!$A:$F,5,0))</f>
        <v/>
      </c>
      <c r="G171" s="38" t="str">
        <f>IF($B171="","",VLOOKUP($B171,'Base personal'!$A:$F,6,0))</f>
        <v/>
      </c>
      <c r="H171" s="34"/>
      <c r="I171" s="38" t="str">
        <f>IF(H171="","",VLOOKUP(H171,Semana!B:C,2,0))</f>
        <v/>
      </c>
      <c r="J171" s="46"/>
      <c r="K171" s="46"/>
      <c r="L171" s="49" t="str">
        <f>IF(H171="","",VLOOKUP(H171,Semana!B:D,3,0))</f>
        <v/>
      </c>
    </row>
    <row r="172" spans="2:12">
      <c r="B172" s="1"/>
      <c r="C172" s="38" t="str">
        <f>IF($B172="","",VLOOKUP($B172,'Base personal'!$A:$F,2,0))</f>
        <v/>
      </c>
      <c r="D172" s="38" t="str">
        <f>IF($B172="","",VLOOKUP($B172,'Base personal'!$A:$F,3,0))</f>
        <v/>
      </c>
      <c r="E172" s="38" t="str">
        <f>IF($B172="","",VLOOKUP($B172,'Base personal'!$A:$F,4,0))</f>
        <v/>
      </c>
      <c r="F172" s="38" t="str">
        <f>IF($B172="","",VLOOKUP($B172,'Base personal'!$A:$F,5,0))</f>
        <v/>
      </c>
      <c r="G172" s="38" t="str">
        <f>IF($B172="","",VLOOKUP($B172,'Base personal'!$A:$F,6,0))</f>
        <v/>
      </c>
      <c r="H172" s="34"/>
      <c r="I172" s="38" t="str">
        <f>IF(H172="","",VLOOKUP(H172,Semana!B:C,2,0))</f>
        <v/>
      </c>
      <c r="J172" s="46"/>
      <c r="K172" s="46"/>
      <c r="L172" s="49" t="str">
        <f>IF(H172="","",VLOOKUP(H172,Semana!B:D,3,0))</f>
        <v/>
      </c>
    </row>
    <row r="173" spans="2:12">
      <c r="B173" s="1"/>
      <c r="C173" s="38" t="str">
        <f>IF($B173="","",VLOOKUP($B173,'Base personal'!$A:$F,2,0))</f>
        <v/>
      </c>
      <c r="D173" s="38" t="str">
        <f>IF($B173="","",VLOOKUP($B173,'Base personal'!$A:$F,3,0))</f>
        <v/>
      </c>
      <c r="E173" s="38" t="str">
        <f>IF($B173="","",VLOOKUP($B173,'Base personal'!$A:$F,4,0))</f>
        <v/>
      </c>
      <c r="F173" s="38" t="str">
        <f>IF($B173="","",VLOOKUP($B173,'Base personal'!$A:$F,5,0))</f>
        <v/>
      </c>
      <c r="G173" s="38" t="str">
        <f>IF($B173="","",VLOOKUP($B173,'Base personal'!$A:$F,6,0))</f>
        <v/>
      </c>
      <c r="H173" s="34"/>
      <c r="I173" s="38" t="str">
        <f>IF(H173="","",VLOOKUP(H173,Semana!B:C,2,0))</f>
        <v/>
      </c>
      <c r="J173" s="46"/>
      <c r="K173" s="46"/>
      <c r="L173" s="49" t="str">
        <f>IF(H173="","",VLOOKUP(H173,Semana!B:D,3,0))</f>
        <v/>
      </c>
    </row>
    <row r="174" spans="2:12">
      <c r="B174" s="1"/>
      <c r="C174" s="38" t="str">
        <f>IF($B174="","",VLOOKUP($B174,'Base personal'!$A:$F,2,0))</f>
        <v/>
      </c>
      <c r="D174" s="38" t="str">
        <f>IF($B174="","",VLOOKUP($B174,'Base personal'!$A:$F,3,0))</f>
        <v/>
      </c>
      <c r="E174" s="38" t="str">
        <f>IF($B174="","",VLOOKUP($B174,'Base personal'!$A:$F,4,0))</f>
        <v/>
      </c>
      <c r="F174" s="38" t="str">
        <f>IF($B174="","",VLOOKUP($B174,'Base personal'!$A:$F,5,0))</f>
        <v/>
      </c>
      <c r="G174" s="38" t="str">
        <f>IF($B174="","",VLOOKUP($B174,'Base personal'!$A:$F,6,0))</f>
        <v/>
      </c>
      <c r="H174" s="34"/>
      <c r="I174" s="38" t="str">
        <f>IF(H174="","",VLOOKUP(H174,Semana!B:C,2,0))</f>
        <v/>
      </c>
      <c r="J174" s="46"/>
      <c r="K174" s="46"/>
      <c r="L174" s="49" t="str">
        <f>IF(H174="","",VLOOKUP(H174,Semana!B:D,3,0))</f>
        <v/>
      </c>
    </row>
    <row r="175" spans="2:12">
      <c r="B175" s="1"/>
      <c r="C175" s="38" t="str">
        <f>IF($B175="","",VLOOKUP($B175,'Base personal'!$A:$F,2,0))</f>
        <v/>
      </c>
      <c r="D175" s="38" t="str">
        <f>IF($B175="","",VLOOKUP($B175,'Base personal'!$A:$F,3,0))</f>
        <v/>
      </c>
      <c r="E175" s="38" t="str">
        <f>IF($B175="","",VLOOKUP($B175,'Base personal'!$A:$F,4,0))</f>
        <v/>
      </c>
      <c r="F175" s="38" t="str">
        <f>IF($B175="","",VLOOKUP($B175,'Base personal'!$A:$F,5,0))</f>
        <v/>
      </c>
      <c r="G175" s="38" t="str">
        <f>IF($B175="","",VLOOKUP($B175,'Base personal'!$A:$F,6,0))</f>
        <v/>
      </c>
      <c r="H175" s="34"/>
      <c r="I175" s="38" t="str">
        <f>IF(H175="","",VLOOKUP(H175,Semana!B:C,2,0))</f>
        <v/>
      </c>
      <c r="J175" s="46"/>
      <c r="K175" s="46"/>
      <c r="L175" s="49" t="str">
        <f>IF(H175="","",VLOOKUP(H175,Semana!B:D,3,0))</f>
        <v/>
      </c>
    </row>
    <row r="176" spans="2:12">
      <c r="B176" s="1"/>
      <c r="C176" s="38" t="str">
        <f>IF($B176="","",VLOOKUP($B176,'Base personal'!$A:$F,2,0))</f>
        <v/>
      </c>
      <c r="D176" s="38" t="str">
        <f>IF($B176="","",VLOOKUP($B176,'Base personal'!$A:$F,3,0))</f>
        <v/>
      </c>
      <c r="E176" s="38" t="str">
        <f>IF($B176="","",VLOOKUP($B176,'Base personal'!$A:$F,4,0))</f>
        <v/>
      </c>
      <c r="F176" s="38" t="str">
        <f>IF($B176="","",VLOOKUP($B176,'Base personal'!$A:$F,5,0))</f>
        <v/>
      </c>
      <c r="G176" s="38" t="str">
        <f>IF($B176="","",VLOOKUP($B176,'Base personal'!$A:$F,6,0))</f>
        <v/>
      </c>
      <c r="H176" s="34"/>
      <c r="I176" s="38" t="str">
        <f>IF(H176="","",VLOOKUP(H176,Semana!B:C,2,0))</f>
        <v/>
      </c>
      <c r="J176" s="46"/>
      <c r="K176" s="46"/>
      <c r="L176" s="49" t="str">
        <f>IF(H176="","",VLOOKUP(H176,Semana!B:D,3,0))</f>
        <v/>
      </c>
    </row>
    <row r="177" spans="2:12">
      <c r="B177" s="1"/>
      <c r="C177" s="38" t="str">
        <f>IF($B177="","",VLOOKUP($B177,'Base personal'!$A:$F,2,0))</f>
        <v/>
      </c>
      <c r="D177" s="38" t="str">
        <f>IF($B177="","",VLOOKUP($B177,'Base personal'!$A:$F,3,0))</f>
        <v/>
      </c>
      <c r="E177" s="38" t="str">
        <f>IF($B177="","",VLOOKUP($B177,'Base personal'!$A:$F,4,0))</f>
        <v/>
      </c>
      <c r="F177" s="38" t="str">
        <f>IF($B177="","",VLOOKUP($B177,'Base personal'!$A:$F,5,0))</f>
        <v/>
      </c>
      <c r="G177" s="38" t="str">
        <f>IF($B177="","",VLOOKUP($B177,'Base personal'!$A:$F,6,0))</f>
        <v/>
      </c>
      <c r="H177" s="34"/>
      <c r="I177" s="38" t="str">
        <f>IF(H177="","",VLOOKUP(H177,Semana!B:C,2,0))</f>
        <v/>
      </c>
      <c r="J177" s="46"/>
      <c r="K177" s="46"/>
      <c r="L177" s="49" t="str">
        <f>IF(H177="","",VLOOKUP(H177,Semana!B:D,3,0))</f>
        <v/>
      </c>
    </row>
    <row r="178" spans="2:12">
      <c r="B178" s="1"/>
      <c r="C178" s="38" t="str">
        <f>IF($B178="","",VLOOKUP($B178,'Base personal'!$A:$F,2,0))</f>
        <v/>
      </c>
      <c r="D178" s="38" t="str">
        <f>IF($B178="","",VLOOKUP($B178,'Base personal'!$A:$F,3,0))</f>
        <v/>
      </c>
      <c r="E178" s="38" t="str">
        <f>IF($B178="","",VLOOKUP($B178,'Base personal'!$A:$F,4,0))</f>
        <v/>
      </c>
      <c r="F178" s="38" t="str">
        <f>IF($B178="","",VLOOKUP($B178,'Base personal'!$A:$F,5,0))</f>
        <v/>
      </c>
      <c r="G178" s="38" t="str">
        <f>IF($B178="","",VLOOKUP($B178,'Base personal'!$A:$F,6,0))</f>
        <v/>
      </c>
      <c r="H178" s="34"/>
      <c r="I178" s="38" t="str">
        <f>IF(H178="","",VLOOKUP(H178,Semana!B:C,2,0))</f>
        <v/>
      </c>
      <c r="J178" s="46"/>
      <c r="K178" s="46"/>
      <c r="L178" s="49" t="str">
        <f>IF(H178="","",VLOOKUP(H178,Semana!B:D,3,0))</f>
        <v/>
      </c>
    </row>
    <row r="179" spans="2:12">
      <c r="B179" s="1"/>
      <c r="C179" s="38" t="str">
        <f>IF($B179="","",VLOOKUP($B179,'Base personal'!$A:$F,2,0))</f>
        <v/>
      </c>
      <c r="D179" s="38" t="str">
        <f>IF($B179="","",VLOOKUP($B179,'Base personal'!$A:$F,3,0))</f>
        <v/>
      </c>
      <c r="E179" s="38" t="str">
        <f>IF($B179="","",VLOOKUP($B179,'Base personal'!$A:$F,4,0))</f>
        <v/>
      </c>
      <c r="F179" s="38" t="str">
        <f>IF($B179="","",VLOOKUP($B179,'Base personal'!$A:$F,5,0))</f>
        <v/>
      </c>
      <c r="G179" s="38" t="str">
        <f>IF($B179="","",VLOOKUP($B179,'Base personal'!$A:$F,6,0))</f>
        <v/>
      </c>
      <c r="H179" s="34"/>
      <c r="I179" s="38" t="str">
        <f>IF(H179="","",VLOOKUP(H179,Semana!B:C,2,0))</f>
        <v/>
      </c>
      <c r="J179" s="46"/>
      <c r="K179" s="46"/>
      <c r="L179" s="49" t="str">
        <f>IF(H179="","",VLOOKUP(H179,Semana!B:D,3,0))</f>
        <v/>
      </c>
    </row>
    <row r="180" spans="2:12">
      <c r="B180" s="1"/>
      <c r="C180" s="38" t="str">
        <f>IF($B180="","",VLOOKUP($B180,'Base personal'!$A:$F,2,0))</f>
        <v/>
      </c>
      <c r="D180" s="38" t="str">
        <f>IF($B180="","",VLOOKUP($B180,'Base personal'!$A:$F,3,0))</f>
        <v/>
      </c>
      <c r="E180" s="38" t="str">
        <f>IF($B180="","",VLOOKUP($B180,'Base personal'!$A:$F,4,0))</f>
        <v/>
      </c>
      <c r="F180" s="38" t="str">
        <f>IF($B180="","",VLOOKUP($B180,'Base personal'!$A:$F,5,0))</f>
        <v/>
      </c>
      <c r="G180" s="38" t="str">
        <f>IF($B180="","",VLOOKUP($B180,'Base personal'!$A:$F,6,0))</f>
        <v/>
      </c>
      <c r="H180" s="34"/>
      <c r="I180" s="38" t="str">
        <f>IF(H180="","",VLOOKUP(H180,Semana!B:C,2,0))</f>
        <v/>
      </c>
      <c r="J180" s="46"/>
      <c r="K180" s="46"/>
      <c r="L180" s="49" t="str">
        <f>IF(H180="","",VLOOKUP(H180,Semana!B:D,3,0))</f>
        <v/>
      </c>
    </row>
    <row r="181" spans="2:12">
      <c r="B181" s="1"/>
      <c r="C181" s="38" t="str">
        <f>IF($B181="","",VLOOKUP($B181,'Base personal'!$A:$F,2,0))</f>
        <v/>
      </c>
      <c r="D181" s="38" t="str">
        <f>IF($B181="","",VLOOKUP($B181,'Base personal'!$A:$F,3,0))</f>
        <v/>
      </c>
      <c r="E181" s="38" t="str">
        <f>IF($B181="","",VLOOKUP($B181,'Base personal'!$A:$F,4,0))</f>
        <v/>
      </c>
      <c r="F181" s="38" t="str">
        <f>IF($B181="","",VLOOKUP($B181,'Base personal'!$A:$F,5,0))</f>
        <v/>
      </c>
      <c r="G181" s="38" t="str">
        <f>IF($B181="","",VLOOKUP($B181,'Base personal'!$A:$F,6,0))</f>
        <v/>
      </c>
      <c r="H181" s="34"/>
      <c r="I181" s="38" t="str">
        <f>IF(H181="","",VLOOKUP(H181,Semana!B:C,2,0))</f>
        <v/>
      </c>
      <c r="J181" s="46"/>
      <c r="K181" s="46"/>
      <c r="L181" s="49" t="str">
        <f>IF(H181="","",VLOOKUP(H181,Semana!B:D,3,0))</f>
        <v/>
      </c>
    </row>
    <row r="182" spans="2:12">
      <c r="B182" s="1"/>
      <c r="C182" s="38" t="str">
        <f>IF($B182="","",VLOOKUP($B182,'Base personal'!$A:$F,2,0))</f>
        <v/>
      </c>
      <c r="D182" s="38" t="str">
        <f>IF($B182="","",VLOOKUP($B182,'Base personal'!$A:$F,3,0))</f>
        <v/>
      </c>
      <c r="E182" s="38" t="str">
        <f>IF($B182="","",VLOOKUP($B182,'Base personal'!$A:$F,4,0))</f>
        <v/>
      </c>
      <c r="F182" s="38" t="str">
        <f>IF($B182="","",VLOOKUP($B182,'Base personal'!$A:$F,5,0))</f>
        <v/>
      </c>
      <c r="G182" s="38" t="str">
        <f>IF($B182="","",VLOOKUP($B182,'Base personal'!$A:$F,6,0))</f>
        <v/>
      </c>
      <c r="H182" s="34"/>
      <c r="I182" s="38" t="str">
        <f>IF(H182="","",VLOOKUP(H182,Semana!B:C,2,0))</f>
        <v/>
      </c>
      <c r="J182" s="46"/>
      <c r="K182" s="46"/>
      <c r="L182" s="49" t="str">
        <f>IF(H182="","",VLOOKUP(H182,Semana!B:D,3,0))</f>
        <v/>
      </c>
    </row>
    <row r="183" spans="2:12">
      <c r="B183" s="1"/>
      <c r="C183" s="38" t="str">
        <f>IF($B183="","",VLOOKUP($B183,'Base personal'!$A:$F,2,0))</f>
        <v/>
      </c>
      <c r="D183" s="38" t="str">
        <f>IF($B183="","",VLOOKUP($B183,'Base personal'!$A:$F,3,0))</f>
        <v/>
      </c>
      <c r="E183" s="38" t="str">
        <f>IF($B183="","",VLOOKUP($B183,'Base personal'!$A:$F,4,0))</f>
        <v/>
      </c>
      <c r="F183" s="38" t="str">
        <f>IF($B183="","",VLOOKUP($B183,'Base personal'!$A:$F,5,0))</f>
        <v/>
      </c>
      <c r="G183" s="38" t="str">
        <f>IF($B183="","",VLOOKUP($B183,'Base personal'!$A:$F,6,0))</f>
        <v/>
      </c>
      <c r="H183" s="34"/>
      <c r="I183" s="38" t="str">
        <f>IF(H183="","",VLOOKUP(H183,Semana!B:C,2,0))</f>
        <v/>
      </c>
      <c r="J183" s="46"/>
      <c r="K183" s="46"/>
      <c r="L183" s="49" t="str">
        <f>IF(H183="","",VLOOKUP(H183,Semana!B:D,3,0))</f>
        <v/>
      </c>
    </row>
    <row r="184" spans="2:12">
      <c r="B184" s="1"/>
      <c r="C184" s="38" t="str">
        <f>IF($B184="","",VLOOKUP($B184,'Base personal'!$A:$F,2,0))</f>
        <v/>
      </c>
      <c r="D184" s="38" t="str">
        <f>IF($B184="","",VLOOKUP($B184,'Base personal'!$A:$F,3,0))</f>
        <v/>
      </c>
      <c r="E184" s="38" t="str">
        <f>IF($B184="","",VLOOKUP($B184,'Base personal'!$A:$F,4,0))</f>
        <v/>
      </c>
      <c r="F184" s="38" t="str">
        <f>IF($B184="","",VLOOKUP($B184,'Base personal'!$A:$F,5,0))</f>
        <v/>
      </c>
      <c r="G184" s="38" t="str">
        <f>IF($B184="","",VLOOKUP($B184,'Base personal'!$A:$F,6,0))</f>
        <v/>
      </c>
      <c r="H184" s="34"/>
      <c r="I184" s="38" t="str">
        <f>IF(H184="","",VLOOKUP(H184,Semana!B:C,2,0))</f>
        <v/>
      </c>
      <c r="J184" s="46"/>
      <c r="K184" s="46"/>
      <c r="L184" s="49" t="str">
        <f>IF(H184="","",VLOOKUP(H184,Semana!B:D,3,0))</f>
        <v/>
      </c>
    </row>
    <row r="185" spans="2:12">
      <c r="B185" s="1"/>
      <c r="C185" s="38" t="str">
        <f>IF($B185="","",VLOOKUP($B185,'Base personal'!$A:$F,2,0))</f>
        <v/>
      </c>
      <c r="D185" s="38" t="str">
        <f>IF($B185="","",VLOOKUP($B185,'Base personal'!$A:$F,3,0))</f>
        <v/>
      </c>
      <c r="E185" s="38" t="str">
        <f>IF($B185="","",VLOOKUP($B185,'Base personal'!$A:$F,4,0))</f>
        <v/>
      </c>
      <c r="F185" s="38" t="str">
        <f>IF($B185="","",VLOOKUP($B185,'Base personal'!$A:$F,5,0))</f>
        <v/>
      </c>
      <c r="G185" s="38" t="str">
        <f>IF($B185="","",VLOOKUP($B185,'Base personal'!$A:$F,6,0))</f>
        <v/>
      </c>
      <c r="H185" s="34"/>
      <c r="I185" s="38" t="str">
        <f>IF(H185="","",VLOOKUP(H185,Semana!B:C,2,0))</f>
        <v/>
      </c>
      <c r="J185" s="46"/>
      <c r="K185" s="46"/>
      <c r="L185" s="49" t="str">
        <f>IF(H185="","",VLOOKUP(H185,Semana!B:D,3,0))</f>
        <v/>
      </c>
    </row>
    <row r="186" spans="2:12">
      <c r="B186" s="1"/>
      <c r="C186" s="38" t="str">
        <f>IF($B186="","",VLOOKUP($B186,'Base personal'!$A:$F,2,0))</f>
        <v/>
      </c>
      <c r="D186" s="38" t="str">
        <f>IF($B186="","",VLOOKUP($B186,'Base personal'!$A:$F,3,0))</f>
        <v/>
      </c>
      <c r="E186" s="38" t="str">
        <f>IF($B186="","",VLOOKUP($B186,'Base personal'!$A:$F,4,0))</f>
        <v/>
      </c>
      <c r="F186" s="38" t="str">
        <f>IF($B186="","",VLOOKUP($B186,'Base personal'!$A:$F,5,0))</f>
        <v/>
      </c>
      <c r="G186" s="38" t="str">
        <f>IF($B186="","",VLOOKUP($B186,'Base personal'!$A:$F,6,0))</f>
        <v/>
      </c>
      <c r="H186" s="34"/>
      <c r="I186" s="38" t="str">
        <f>IF(H186="","",VLOOKUP(H186,Semana!B:C,2,0))</f>
        <v/>
      </c>
      <c r="J186" s="46"/>
      <c r="K186" s="46"/>
      <c r="L186" s="49" t="str">
        <f>IF(H186="","",VLOOKUP(H186,Semana!B:D,3,0))</f>
        <v/>
      </c>
    </row>
    <row r="187" spans="2:12">
      <c r="B187" s="1"/>
      <c r="C187" s="38" t="str">
        <f>IF($B187="","",VLOOKUP($B187,'Base personal'!$A:$F,2,0))</f>
        <v/>
      </c>
      <c r="D187" s="38" t="str">
        <f>IF($B187="","",VLOOKUP($B187,'Base personal'!$A:$F,3,0))</f>
        <v/>
      </c>
      <c r="E187" s="38" t="str">
        <f>IF($B187="","",VLOOKUP($B187,'Base personal'!$A:$F,4,0))</f>
        <v/>
      </c>
      <c r="F187" s="38" t="str">
        <f>IF($B187="","",VLOOKUP($B187,'Base personal'!$A:$F,5,0))</f>
        <v/>
      </c>
      <c r="G187" s="38" t="str">
        <f>IF($B187="","",VLOOKUP($B187,'Base personal'!$A:$F,6,0))</f>
        <v/>
      </c>
      <c r="H187" s="34"/>
      <c r="I187" s="38" t="str">
        <f>IF(H187="","",VLOOKUP(H187,Semana!B:C,2,0))</f>
        <v/>
      </c>
      <c r="J187" s="46"/>
      <c r="K187" s="46"/>
      <c r="L187" s="49" t="str">
        <f>IF(H187="","",VLOOKUP(H187,Semana!B:D,3,0))</f>
        <v/>
      </c>
    </row>
    <row r="188" spans="2:12">
      <c r="B188" s="1"/>
      <c r="C188" s="38" t="str">
        <f>IF($B188="","",VLOOKUP($B188,'Base personal'!$A:$F,2,0))</f>
        <v/>
      </c>
      <c r="D188" s="38" t="str">
        <f>IF($B188="","",VLOOKUP($B188,'Base personal'!$A:$F,3,0))</f>
        <v/>
      </c>
      <c r="E188" s="38" t="str">
        <f>IF($B188="","",VLOOKUP($B188,'Base personal'!$A:$F,4,0))</f>
        <v/>
      </c>
      <c r="F188" s="38" t="str">
        <f>IF($B188="","",VLOOKUP($B188,'Base personal'!$A:$F,5,0))</f>
        <v/>
      </c>
      <c r="G188" s="38" t="str">
        <f>IF($B188="","",VLOOKUP($B188,'Base personal'!$A:$F,6,0))</f>
        <v/>
      </c>
      <c r="H188" s="34"/>
      <c r="I188" s="38" t="str">
        <f>IF(H188="","",VLOOKUP(H188,Semana!B:C,2,0))</f>
        <v/>
      </c>
      <c r="J188" s="46"/>
      <c r="K188" s="46"/>
      <c r="L188" s="49" t="str">
        <f>IF(H188="","",VLOOKUP(H188,Semana!B:D,3,0))</f>
        <v/>
      </c>
    </row>
    <row r="189" spans="2:12">
      <c r="B189" s="1"/>
      <c r="C189" s="38" t="str">
        <f>IF($B189="","",VLOOKUP($B189,'Base personal'!$A:$F,2,0))</f>
        <v/>
      </c>
      <c r="D189" s="38" t="str">
        <f>IF($B189="","",VLOOKUP($B189,'Base personal'!$A:$F,3,0))</f>
        <v/>
      </c>
      <c r="E189" s="38" t="str">
        <f>IF($B189="","",VLOOKUP($B189,'Base personal'!$A:$F,4,0))</f>
        <v/>
      </c>
      <c r="F189" s="38" t="str">
        <f>IF($B189="","",VLOOKUP($B189,'Base personal'!$A:$F,5,0))</f>
        <v/>
      </c>
      <c r="G189" s="38" t="str">
        <f>IF($B189="","",VLOOKUP($B189,'Base personal'!$A:$F,6,0))</f>
        <v/>
      </c>
      <c r="H189" s="34"/>
      <c r="I189" s="38" t="str">
        <f>IF(H189="","",VLOOKUP(H189,Semana!B:C,2,0))</f>
        <v/>
      </c>
      <c r="J189" s="46"/>
      <c r="K189" s="46"/>
      <c r="L189" s="49" t="str">
        <f>IF(H189="","",VLOOKUP(H189,Semana!B:D,3,0))</f>
        <v/>
      </c>
    </row>
    <row r="190" spans="2:12">
      <c r="B190" s="1"/>
      <c r="C190" s="38" t="str">
        <f>IF($B190="","",VLOOKUP($B190,'Base personal'!$A:$F,2,0))</f>
        <v/>
      </c>
      <c r="D190" s="38" t="str">
        <f>IF($B190="","",VLOOKUP($B190,'Base personal'!$A:$F,3,0))</f>
        <v/>
      </c>
      <c r="E190" s="38" t="str">
        <f>IF($B190="","",VLOOKUP($B190,'Base personal'!$A:$F,4,0))</f>
        <v/>
      </c>
      <c r="F190" s="38" t="str">
        <f>IF($B190="","",VLOOKUP($B190,'Base personal'!$A:$F,5,0))</f>
        <v/>
      </c>
      <c r="G190" s="38" t="str">
        <f>IF($B190="","",VLOOKUP($B190,'Base personal'!$A:$F,6,0))</f>
        <v/>
      </c>
      <c r="H190" s="34"/>
      <c r="I190" s="38" t="str">
        <f>IF(H190="","",VLOOKUP(H190,Semana!B:C,2,0))</f>
        <v/>
      </c>
      <c r="J190" s="46"/>
      <c r="K190" s="46"/>
      <c r="L190" s="49" t="str">
        <f>IF(H190="","",VLOOKUP(H190,Semana!B:D,3,0))</f>
        <v/>
      </c>
    </row>
    <row r="191" spans="2:12">
      <c r="B191" s="1"/>
      <c r="C191" s="38" t="str">
        <f>IF($B191="","",VLOOKUP($B191,'Base personal'!$A:$F,2,0))</f>
        <v/>
      </c>
      <c r="D191" s="38" t="str">
        <f>IF($B191="","",VLOOKUP($B191,'Base personal'!$A:$F,3,0))</f>
        <v/>
      </c>
      <c r="E191" s="38" t="str">
        <f>IF($B191="","",VLOOKUP($B191,'Base personal'!$A:$F,4,0))</f>
        <v/>
      </c>
      <c r="F191" s="38" t="str">
        <f>IF($B191="","",VLOOKUP($B191,'Base personal'!$A:$F,5,0))</f>
        <v/>
      </c>
      <c r="G191" s="38" t="str">
        <f>IF($B191="","",VLOOKUP($B191,'Base personal'!$A:$F,6,0))</f>
        <v/>
      </c>
      <c r="H191" s="34"/>
      <c r="I191" s="38" t="str">
        <f>IF(H191="","",VLOOKUP(H191,Semana!B:C,2,0))</f>
        <v/>
      </c>
      <c r="J191" s="46"/>
      <c r="K191" s="46"/>
      <c r="L191" s="49" t="str">
        <f>IF(H191="","",VLOOKUP(H191,Semana!B:D,3,0))</f>
        <v/>
      </c>
    </row>
    <row r="192" spans="2:12">
      <c r="B192" s="1"/>
      <c r="C192" s="38" t="str">
        <f>IF($B192="","",VLOOKUP($B192,'Base personal'!$A:$F,2,0))</f>
        <v/>
      </c>
      <c r="D192" s="38" t="str">
        <f>IF($B192="","",VLOOKUP($B192,'Base personal'!$A:$F,3,0))</f>
        <v/>
      </c>
      <c r="E192" s="38" t="str">
        <f>IF($B192="","",VLOOKUP($B192,'Base personal'!$A:$F,4,0))</f>
        <v/>
      </c>
      <c r="F192" s="38" t="str">
        <f>IF($B192="","",VLOOKUP($B192,'Base personal'!$A:$F,5,0))</f>
        <v/>
      </c>
      <c r="G192" s="38" t="str">
        <f>IF($B192="","",VLOOKUP($B192,'Base personal'!$A:$F,6,0))</f>
        <v/>
      </c>
      <c r="H192" s="34"/>
      <c r="I192" s="38" t="str">
        <f>IF(H192="","",VLOOKUP(H192,Semana!B:C,2,0))</f>
        <v/>
      </c>
      <c r="J192" s="46"/>
      <c r="K192" s="46"/>
      <c r="L192" s="49" t="str">
        <f>IF(H192="","",VLOOKUP(H192,Semana!B:D,3,0))</f>
        <v/>
      </c>
    </row>
    <row r="193" spans="2:12">
      <c r="B193" s="1"/>
      <c r="C193" s="38" t="str">
        <f>IF($B193="","",VLOOKUP($B193,'Base personal'!$A:$F,2,0))</f>
        <v/>
      </c>
      <c r="D193" s="38" t="str">
        <f>IF($B193="","",VLOOKUP($B193,'Base personal'!$A:$F,3,0))</f>
        <v/>
      </c>
      <c r="E193" s="38" t="str">
        <f>IF($B193="","",VLOOKUP($B193,'Base personal'!$A:$F,4,0))</f>
        <v/>
      </c>
      <c r="F193" s="38" t="str">
        <f>IF($B193="","",VLOOKUP($B193,'Base personal'!$A:$F,5,0))</f>
        <v/>
      </c>
      <c r="G193" s="38" t="str">
        <f>IF($B193="","",VLOOKUP($B193,'Base personal'!$A:$F,6,0))</f>
        <v/>
      </c>
      <c r="H193" s="34"/>
      <c r="I193" s="38" t="str">
        <f>IF(H193="","",VLOOKUP(H193,Semana!B:C,2,0))</f>
        <v/>
      </c>
      <c r="J193" s="46"/>
      <c r="K193" s="46"/>
      <c r="L193" s="49" t="str">
        <f>IF(H193="","",VLOOKUP(H193,Semana!B:D,3,0))</f>
        <v/>
      </c>
    </row>
    <row r="194" spans="2:12">
      <c r="B194" s="1"/>
      <c r="C194" s="38" t="str">
        <f>IF($B194="","",VLOOKUP($B194,'Base personal'!$A:$F,2,0))</f>
        <v/>
      </c>
      <c r="D194" s="38" t="str">
        <f>IF($B194="","",VLOOKUP($B194,'Base personal'!$A:$F,3,0))</f>
        <v/>
      </c>
      <c r="E194" s="38" t="str">
        <f>IF($B194="","",VLOOKUP($B194,'Base personal'!$A:$F,4,0))</f>
        <v/>
      </c>
      <c r="F194" s="38" t="str">
        <f>IF($B194="","",VLOOKUP($B194,'Base personal'!$A:$F,5,0))</f>
        <v/>
      </c>
      <c r="G194" s="38" t="str">
        <f>IF($B194="","",VLOOKUP($B194,'Base personal'!$A:$F,6,0))</f>
        <v/>
      </c>
      <c r="H194" s="34"/>
      <c r="I194" s="38" t="str">
        <f>IF(H194="","",VLOOKUP(H194,Semana!B:C,2,0))</f>
        <v/>
      </c>
      <c r="J194" s="46"/>
      <c r="K194" s="46"/>
      <c r="L194" s="49" t="str">
        <f>IF(H194="","",VLOOKUP(H194,Semana!B:D,3,0))</f>
        <v/>
      </c>
    </row>
    <row r="195" spans="2:12">
      <c r="B195" s="1"/>
      <c r="C195" s="38" t="str">
        <f>IF($B195="","",VLOOKUP($B195,'Base personal'!$A:$F,2,0))</f>
        <v/>
      </c>
      <c r="D195" s="38" t="str">
        <f>IF($B195="","",VLOOKUP($B195,'Base personal'!$A:$F,3,0))</f>
        <v/>
      </c>
      <c r="E195" s="38" t="str">
        <f>IF($B195="","",VLOOKUP($B195,'Base personal'!$A:$F,4,0))</f>
        <v/>
      </c>
      <c r="F195" s="38" t="str">
        <f>IF($B195="","",VLOOKUP($B195,'Base personal'!$A:$F,5,0))</f>
        <v/>
      </c>
      <c r="G195" s="38" t="str">
        <f>IF($B195="","",VLOOKUP($B195,'Base personal'!$A:$F,6,0))</f>
        <v/>
      </c>
      <c r="H195" s="34"/>
      <c r="I195" s="38" t="str">
        <f>IF(H195="","",VLOOKUP(H195,Semana!B:C,2,0))</f>
        <v/>
      </c>
      <c r="J195" s="46"/>
      <c r="K195" s="46"/>
      <c r="L195" s="49" t="str">
        <f>IF(H195="","",VLOOKUP(H195,Semana!B:D,3,0))</f>
        <v/>
      </c>
    </row>
    <row r="196" spans="2:12">
      <c r="B196" s="1"/>
      <c r="C196" s="38" t="str">
        <f>IF($B196="","",VLOOKUP($B196,'Base personal'!$A:$F,2,0))</f>
        <v/>
      </c>
      <c r="D196" s="38" t="str">
        <f>IF($B196="","",VLOOKUP($B196,'Base personal'!$A:$F,3,0))</f>
        <v/>
      </c>
      <c r="E196" s="38" t="str">
        <f>IF($B196="","",VLOOKUP($B196,'Base personal'!$A:$F,4,0))</f>
        <v/>
      </c>
      <c r="F196" s="38" t="str">
        <f>IF($B196="","",VLOOKUP($B196,'Base personal'!$A:$F,5,0))</f>
        <v/>
      </c>
      <c r="G196" s="38" t="str">
        <f>IF($B196="","",VLOOKUP($B196,'Base personal'!$A:$F,6,0))</f>
        <v/>
      </c>
      <c r="H196" s="34"/>
      <c r="I196" s="38" t="str">
        <f>IF(H196="","",VLOOKUP(H196,Semana!B:C,2,0))</f>
        <v/>
      </c>
      <c r="J196" s="46"/>
      <c r="K196" s="46"/>
      <c r="L196" s="49" t="str">
        <f>IF(H196="","",VLOOKUP(H196,Semana!B:D,3,0))</f>
        <v/>
      </c>
    </row>
    <row r="197" spans="2:12">
      <c r="B197" s="1"/>
      <c r="C197" s="38" t="str">
        <f>IF($B197="","",VLOOKUP($B197,'Base personal'!$A:$F,2,0))</f>
        <v/>
      </c>
      <c r="D197" s="38" t="str">
        <f>IF($B197="","",VLOOKUP($B197,'Base personal'!$A:$F,3,0))</f>
        <v/>
      </c>
      <c r="E197" s="38" t="str">
        <f>IF($B197="","",VLOOKUP($B197,'Base personal'!$A:$F,4,0))</f>
        <v/>
      </c>
      <c r="F197" s="38" t="str">
        <f>IF($B197="","",VLOOKUP($B197,'Base personal'!$A:$F,5,0))</f>
        <v/>
      </c>
      <c r="G197" s="38" t="str">
        <f>IF($B197="","",VLOOKUP($B197,'Base personal'!$A:$F,6,0))</f>
        <v/>
      </c>
      <c r="H197" s="34"/>
      <c r="I197" s="38" t="str">
        <f>IF(H197="","",VLOOKUP(H197,Semana!B:C,2,0))</f>
        <v/>
      </c>
      <c r="J197" s="46"/>
      <c r="K197" s="46"/>
      <c r="L197" s="49" t="str">
        <f>IF(H197="","",VLOOKUP(H197,Semana!B:D,3,0))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L37"/>
  <sheetViews>
    <sheetView tabSelected="1" workbookViewId="0">
      <selection activeCell="C37" sqref="C37"/>
    </sheetView>
  </sheetViews>
  <sheetFormatPr baseColWidth="10" defaultRowHeight="15"/>
  <cols>
    <col min="1" max="1" width="4.7109375" customWidth="1"/>
    <col min="2" max="2" width="16.5703125" customWidth="1"/>
    <col min="3" max="3" width="38.42578125" bestFit="1" customWidth="1"/>
    <col min="4" max="4" width="10.7109375" customWidth="1"/>
    <col min="5" max="5" width="12" style="43" bestFit="1" customWidth="1"/>
    <col min="6" max="6" width="13" style="43" bestFit="1" customWidth="1"/>
    <col min="7" max="7" width="10.42578125" style="43" customWidth="1"/>
    <col min="8" max="8" width="4.28515625" customWidth="1"/>
    <col min="9" max="9" width="14.42578125" customWidth="1"/>
    <col min="10" max="10" width="12" customWidth="1"/>
    <col min="11" max="11" width="13" bestFit="1" customWidth="1"/>
    <col min="12" max="12" width="13.42578125" customWidth="1"/>
  </cols>
  <sheetData>
    <row r="3" spans="2:12">
      <c r="B3" s="36" t="s">
        <v>382</v>
      </c>
      <c r="C3" t="s">
        <v>445</v>
      </c>
      <c r="I3" s="36" t="s">
        <v>382</v>
      </c>
      <c r="J3" t="s">
        <v>445</v>
      </c>
    </row>
    <row r="5" spans="2:12" hidden="1">
      <c r="E5" s="51" t="s">
        <v>444</v>
      </c>
      <c r="J5" s="36" t="s">
        <v>444</v>
      </c>
    </row>
    <row r="6" spans="2:12">
      <c r="B6" s="36" t="s">
        <v>437</v>
      </c>
      <c r="C6" s="36" t="s">
        <v>380</v>
      </c>
      <c r="D6" s="36" t="s">
        <v>376</v>
      </c>
      <c r="E6" s="43" t="s">
        <v>446</v>
      </c>
      <c r="F6" s="43" t="s">
        <v>447</v>
      </c>
      <c r="G6" s="43" t="s">
        <v>479</v>
      </c>
      <c r="I6" s="36" t="s">
        <v>437</v>
      </c>
      <c r="J6" t="s">
        <v>446</v>
      </c>
      <c r="K6" t="s">
        <v>447</v>
      </c>
      <c r="L6" t="s">
        <v>480</v>
      </c>
    </row>
    <row r="7" spans="2:12">
      <c r="B7" t="s">
        <v>1</v>
      </c>
      <c r="C7" t="s">
        <v>32</v>
      </c>
      <c r="D7" t="s">
        <v>471</v>
      </c>
      <c r="E7" s="52">
        <v>2</v>
      </c>
      <c r="F7" s="52">
        <v>2</v>
      </c>
      <c r="G7" s="52">
        <v>0</v>
      </c>
      <c r="I7" t="s">
        <v>1</v>
      </c>
      <c r="J7" s="37">
        <v>122.5</v>
      </c>
      <c r="K7" s="37">
        <v>121</v>
      </c>
      <c r="L7" s="37">
        <v>0</v>
      </c>
    </row>
    <row r="8" spans="2:12">
      <c r="C8" t="s">
        <v>40</v>
      </c>
      <c r="D8" t="s">
        <v>450</v>
      </c>
      <c r="E8" s="52">
        <v>0</v>
      </c>
      <c r="F8" s="52">
        <v>22.5</v>
      </c>
      <c r="G8" s="52">
        <v>0</v>
      </c>
      <c r="I8" t="s">
        <v>347</v>
      </c>
      <c r="J8" s="37">
        <v>4</v>
      </c>
      <c r="K8" s="37">
        <v>0</v>
      </c>
      <c r="L8" s="37">
        <v>0</v>
      </c>
    </row>
    <row r="9" spans="2:12">
      <c r="C9" t="s">
        <v>28</v>
      </c>
      <c r="D9" t="s">
        <v>27</v>
      </c>
      <c r="E9" s="52">
        <v>13</v>
      </c>
      <c r="F9" s="52">
        <v>12</v>
      </c>
      <c r="G9" s="52">
        <v>0</v>
      </c>
      <c r="I9" t="s">
        <v>147</v>
      </c>
      <c r="J9" s="37">
        <v>90.5</v>
      </c>
      <c r="K9" s="37">
        <v>82.5</v>
      </c>
      <c r="L9" s="37">
        <v>0</v>
      </c>
    </row>
    <row r="10" spans="2:12">
      <c r="C10" t="s">
        <v>329</v>
      </c>
      <c r="D10" t="s">
        <v>328</v>
      </c>
      <c r="E10" s="52">
        <v>2</v>
      </c>
      <c r="F10" s="52">
        <v>0</v>
      </c>
      <c r="G10" s="52">
        <v>0</v>
      </c>
      <c r="I10" t="s">
        <v>441</v>
      </c>
      <c r="J10" s="37">
        <v>217</v>
      </c>
      <c r="K10" s="37">
        <v>203.5</v>
      </c>
      <c r="L10" s="37">
        <v>0</v>
      </c>
    </row>
    <row r="11" spans="2:12">
      <c r="C11" t="s">
        <v>320</v>
      </c>
      <c r="D11" t="s">
        <v>456</v>
      </c>
      <c r="E11" s="52">
        <v>2</v>
      </c>
      <c r="F11" s="52">
        <v>0</v>
      </c>
      <c r="G11" s="52">
        <v>0</v>
      </c>
    </row>
    <row r="12" spans="2:12">
      <c r="C12" t="s">
        <v>138</v>
      </c>
      <c r="D12" t="s">
        <v>137</v>
      </c>
      <c r="E12" s="52">
        <v>0</v>
      </c>
      <c r="F12" s="52">
        <v>15</v>
      </c>
      <c r="G12" s="52">
        <v>0</v>
      </c>
    </row>
    <row r="13" spans="2:12">
      <c r="C13" t="s">
        <v>41</v>
      </c>
      <c r="D13" t="s">
        <v>451</v>
      </c>
      <c r="E13" s="52">
        <v>0</v>
      </c>
      <c r="F13" s="52">
        <v>15</v>
      </c>
      <c r="G13" s="52">
        <v>0</v>
      </c>
    </row>
    <row r="14" spans="2:12">
      <c r="C14" t="s">
        <v>184</v>
      </c>
      <c r="D14" t="s">
        <v>183</v>
      </c>
      <c r="E14" s="52">
        <v>9.5</v>
      </c>
      <c r="F14" s="52">
        <v>10.5</v>
      </c>
      <c r="G14" s="52">
        <v>0</v>
      </c>
    </row>
    <row r="15" spans="2:12">
      <c r="C15" t="s">
        <v>89</v>
      </c>
      <c r="D15" t="s">
        <v>88</v>
      </c>
      <c r="E15" s="52">
        <v>29</v>
      </c>
      <c r="F15" s="52">
        <v>9</v>
      </c>
      <c r="G15" s="52">
        <v>0</v>
      </c>
    </row>
    <row r="16" spans="2:12">
      <c r="C16" t="s">
        <v>97</v>
      </c>
      <c r="D16" t="s">
        <v>96</v>
      </c>
      <c r="E16" s="52">
        <v>25.5</v>
      </c>
      <c r="F16" s="52">
        <v>6</v>
      </c>
      <c r="G16" s="52">
        <v>0</v>
      </c>
    </row>
    <row r="17" spans="2:7">
      <c r="C17" t="s">
        <v>129</v>
      </c>
      <c r="D17" t="s">
        <v>469</v>
      </c>
      <c r="E17" s="52">
        <v>19</v>
      </c>
      <c r="F17" s="52">
        <v>4.5</v>
      </c>
      <c r="G17" s="52">
        <v>0</v>
      </c>
    </row>
    <row r="18" spans="2:7">
      <c r="C18" t="s">
        <v>189</v>
      </c>
      <c r="D18" t="s">
        <v>188</v>
      </c>
      <c r="E18" s="52">
        <v>3.5</v>
      </c>
      <c r="F18" s="52">
        <v>0</v>
      </c>
      <c r="G18" s="52">
        <v>0</v>
      </c>
    </row>
    <row r="19" spans="2:7">
      <c r="C19" t="s">
        <v>58</v>
      </c>
      <c r="D19" t="s">
        <v>57</v>
      </c>
      <c r="E19" s="52">
        <v>4</v>
      </c>
      <c r="F19" s="52">
        <v>4</v>
      </c>
      <c r="G19" s="52">
        <v>0</v>
      </c>
    </row>
    <row r="20" spans="2:7">
      <c r="C20" t="s">
        <v>317</v>
      </c>
      <c r="D20" t="s">
        <v>470</v>
      </c>
      <c r="E20" s="52">
        <v>8</v>
      </c>
      <c r="F20" s="52">
        <v>8</v>
      </c>
      <c r="G20" s="52">
        <v>0</v>
      </c>
    </row>
    <row r="21" spans="2:7">
      <c r="C21" t="s">
        <v>101</v>
      </c>
      <c r="D21" t="s">
        <v>100</v>
      </c>
      <c r="E21" s="52">
        <v>3</v>
      </c>
      <c r="F21" s="52">
        <v>3</v>
      </c>
      <c r="G21" s="52">
        <v>0</v>
      </c>
    </row>
    <row r="22" spans="2:7">
      <c r="C22" t="s">
        <v>103</v>
      </c>
      <c r="D22" t="s">
        <v>102</v>
      </c>
      <c r="E22" s="52">
        <v>2</v>
      </c>
      <c r="F22" s="52">
        <v>2</v>
      </c>
      <c r="G22" s="52">
        <v>0</v>
      </c>
    </row>
    <row r="23" spans="2:7">
      <c r="C23" t="s">
        <v>140</v>
      </c>
      <c r="D23" t="s">
        <v>139</v>
      </c>
      <c r="E23" s="52">
        <v>0</v>
      </c>
      <c r="F23" s="52">
        <v>7.5</v>
      </c>
      <c r="G23" s="52">
        <v>0</v>
      </c>
    </row>
    <row r="24" spans="2:7">
      <c r="B24" s="47" t="s">
        <v>473</v>
      </c>
      <c r="C24" s="47"/>
      <c r="D24" s="47"/>
      <c r="E24" s="53">
        <v>122.5</v>
      </c>
      <c r="F24" s="53">
        <v>121</v>
      </c>
      <c r="G24" s="53">
        <v>0</v>
      </c>
    </row>
    <row r="25" spans="2:7">
      <c r="B25" t="s">
        <v>347</v>
      </c>
      <c r="C25" t="s">
        <v>348</v>
      </c>
      <c r="D25" t="s">
        <v>468</v>
      </c>
      <c r="E25" s="52">
        <v>4</v>
      </c>
      <c r="F25" s="52">
        <v>0</v>
      </c>
      <c r="G25" s="52">
        <v>0</v>
      </c>
    </row>
    <row r="26" spans="2:7">
      <c r="B26" s="47" t="s">
        <v>474</v>
      </c>
      <c r="C26" s="47"/>
      <c r="D26" s="47"/>
      <c r="E26" s="53">
        <v>4</v>
      </c>
      <c r="F26" s="53">
        <v>0</v>
      </c>
      <c r="G26" s="53">
        <v>0</v>
      </c>
    </row>
    <row r="27" spans="2:7">
      <c r="B27" t="s">
        <v>147</v>
      </c>
      <c r="C27" t="s">
        <v>148</v>
      </c>
      <c r="D27" t="s">
        <v>146</v>
      </c>
      <c r="E27" s="52">
        <v>3.5</v>
      </c>
      <c r="F27" s="52">
        <v>0</v>
      </c>
      <c r="G27" s="52">
        <v>0</v>
      </c>
    </row>
    <row r="28" spans="2:7">
      <c r="C28" t="s">
        <v>151</v>
      </c>
      <c r="D28" t="s">
        <v>150</v>
      </c>
      <c r="E28" s="52">
        <v>18</v>
      </c>
      <c r="F28" s="52">
        <v>0</v>
      </c>
      <c r="G28" s="52">
        <v>0</v>
      </c>
    </row>
    <row r="29" spans="2:7">
      <c r="C29" t="s">
        <v>315</v>
      </c>
      <c r="D29" t="s">
        <v>314</v>
      </c>
      <c r="E29" s="52">
        <v>48</v>
      </c>
      <c r="F29" s="52">
        <v>51</v>
      </c>
      <c r="G29" s="52">
        <v>0</v>
      </c>
    </row>
    <row r="30" spans="2:7">
      <c r="C30" t="s">
        <v>162</v>
      </c>
      <c r="D30" t="s">
        <v>161</v>
      </c>
      <c r="E30" s="52">
        <v>7</v>
      </c>
      <c r="F30" s="52">
        <v>10.5</v>
      </c>
      <c r="G30" s="52">
        <v>0</v>
      </c>
    </row>
    <row r="31" spans="2:7">
      <c r="C31" t="s">
        <v>194</v>
      </c>
      <c r="D31" t="s">
        <v>472</v>
      </c>
      <c r="E31" s="52">
        <v>5</v>
      </c>
      <c r="F31" s="52">
        <v>7.5</v>
      </c>
      <c r="G31" s="52">
        <v>0</v>
      </c>
    </row>
    <row r="32" spans="2:7">
      <c r="C32" t="s">
        <v>192</v>
      </c>
      <c r="D32" t="s">
        <v>190</v>
      </c>
      <c r="E32" s="52">
        <v>9</v>
      </c>
      <c r="F32" s="52">
        <v>13.5</v>
      </c>
      <c r="G32" s="52">
        <v>0</v>
      </c>
    </row>
    <row r="33" spans="2:7">
      <c r="B33" s="47" t="s">
        <v>475</v>
      </c>
      <c r="C33" s="47"/>
      <c r="D33" s="47"/>
      <c r="E33" s="53">
        <v>90.5</v>
      </c>
      <c r="F33" s="53">
        <v>82.5</v>
      </c>
      <c r="G33" s="53">
        <v>0</v>
      </c>
    </row>
    <row r="34" spans="2:7">
      <c r="B34" t="s">
        <v>441</v>
      </c>
      <c r="E34" s="52">
        <v>217</v>
      </c>
      <c r="F34" s="52">
        <v>203.5</v>
      </c>
      <c r="G34" s="52">
        <v>0</v>
      </c>
    </row>
    <row r="35" spans="2:7">
      <c r="E35"/>
      <c r="F35"/>
      <c r="G35"/>
    </row>
    <row r="36" spans="2:7">
      <c r="E36"/>
      <c r="F36"/>
      <c r="G36"/>
    </row>
    <row r="37" spans="2:7">
      <c r="E37"/>
      <c r="F37"/>
      <c r="G37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personal</vt:lpstr>
      <vt:lpstr>Semana</vt:lpstr>
      <vt:lpstr>Informe</vt:lpstr>
      <vt:lpstr>Resumen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lvasquez</dc:creator>
  <cp:lastModifiedBy>lvasquez</cp:lastModifiedBy>
  <dcterms:created xsi:type="dcterms:W3CDTF">2010-01-14T14:12:03Z</dcterms:created>
  <dcterms:modified xsi:type="dcterms:W3CDTF">2010-01-18T20:22:55Z</dcterms:modified>
</cp:coreProperties>
</file>