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ding\project\"/>
    </mc:Choice>
  </mc:AlternateContent>
  <xr:revisionPtr revIDLastSave="0" documentId="13_ncr:1_{4C36331F-A115-4EBB-9520-0D11E7677694}" xr6:coauthVersionLast="47" xr6:coauthVersionMax="47" xr10:uidLastSave="{00000000-0000-0000-0000-000000000000}"/>
  <bookViews>
    <workbookView xWindow="-108" yWindow="-108" windowWidth="23256" windowHeight="12576" xr2:uid="{05F99909-D103-43F6-9A3F-598489AE489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6" i="1" l="1"/>
  <c r="J177" i="1"/>
  <c r="J160" i="1"/>
  <c r="J139" i="1"/>
  <c r="J137" i="1"/>
  <c r="J121" i="1"/>
  <c r="J113" i="1"/>
  <c r="J112" i="1"/>
  <c r="J110" i="1"/>
  <c r="J97" i="1"/>
  <c r="J90" i="1"/>
  <c r="J89" i="1"/>
  <c r="J81" i="1"/>
  <c r="J79" i="1"/>
  <c r="J75" i="1"/>
  <c r="J67" i="1"/>
  <c r="J66" i="1"/>
  <c r="J55" i="1"/>
  <c r="J52" i="1"/>
  <c r="J46" i="1"/>
  <c r="J45" i="1"/>
  <c r="J35" i="1"/>
  <c r="J27" i="1"/>
  <c r="J25" i="1"/>
  <c r="J13" i="1"/>
  <c r="J15" i="1"/>
  <c r="J9" i="1"/>
  <c r="J3" i="1"/>
  <c r="J4" i="1"/>
  <c r="J5" i="1"/>
  <c r="J6" i="1"/>
  <c r="J7" i="1"/>
  <c r="J8" i="1"/>
  <c r="J10" i="1"/>
  <c r="J11" i="1"/>
  <c r="J12" i="1"/>
  <c r="J14" i="1"/>
  <c r="J16" i="1"/>
  <c r="J17" i="1"/>
  <c r="J18" i="1"/>
  <c r="J19" i="1"/>
  <c r="J20" i="1"/>
  <c r="J21" i="1"/>
  <c r="J22" i="1"/>
  <c r="J23" i="1"/>
  <c r="J24" i="1"/>
  <c r="J26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3" i="1"/>
  <c r="J54" i="1"/>
  <c r="J56" i="1"/>
  <c r="J57" i="1"/>
  <c r="J58" i="1"/>
  <c r="J59" i="1"/>
  <c r="J60" i="1"/>
  <c r="J61" i="1"/>
  <c r="J62" i="1"/>
  <c r="J63" i="1"/>
  <c r="J64" i="1"/>
  <c r="J65" i="1"/>
  <c r="J68" i="1"/>
  <c r="J69" i="1"/>
  <c r="J70" i="1"/>
  <c r="J71" i="1"/>
  <c r="J72" i="1"/>
  <c r="J73" i="1"/>
  <c r="J74" i="1"/>
  <c r="J76" i="1"/>
  <c r="J77" i="1"/>
  <c r="J78" i="1"/>
  <c r="J80" i="1"/>
  <c r="J82" i="1"/>
  <c r="J83" i="1"/>
  <c r="J84" i="1"/>
  <c r="J85" i="1"/>
  <c r="J86" i="1"/>
  <c r="J87" i="1"/>
  <c r="J88" i="1"/>
  <c r="J91" i="1"/>
  <c r="J92" i="1"/>
  <c r="J93" i="1"/>
  <c r="J94" i="1"/>
  <c r="J95" i="1"/>
  <c r="J96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1" i="1"/>
  <c r="J114" i="1"/>
  <c r="J115" i="1"/>
  <c r="J116" i="1"/>
  <c r="J117" i="1"/>
  <c r="J118" i="1"/>
  <c r="J119" i="1"/>
  <c r="J120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8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2" i="1"/>
</calcChain>
</file>

<file path=xl/sharedStrings.xml><?xml version="1.0" encoding="utf-8"?>
<sst xmlns="http://schemas.openxmlformats.org/spreadsheetml/2006/main" count="379" uniqueCount="208">
  <si>
    <t xml:space="preserve">Name </t>
  </si>
  <si>
    <t>Team</t>
  </si>
  <si>
    <t>Age</t>
  </si>
  <si>
    <t>Market Value(EURO)</t>
  </si>
  <si>
    <t>average</t>
  </si>
  <si>
    <t>David de Gea</t>
  </si>
  <si>
    <t>MUN</t>
  </si>
  <si>
    <t>15,000,000  </t>
  </si>
  <si>
    <t>Tom Heaton</t>
  </si>
  <si>
    <t>600k</t>
  </si>
  <si>
    <t>Nathan Bishop</t>
  </si>
  <si>
    <t>Martin Dúbravka</t>
  </si>
  <si>
    <t>Radek Vítek</t>
  </si>
  <si>
    <t>Victor Lindelöf</t>
  </si>
  <si>
    <t>Phil Jones</t>
  </si>
  <si>
    <t>Harry Maguire</t>
  </si>
  <si>
    <t>30,000,000  </t>
  </si>
  <si>
    <t>Lisandro Martínez</t>
  </si>
  <si>
    <t>50,000000  </t>
  </si>
  <si>
    <t>Tyrell Malacia</t>
  </si>
  <si>
    <t>Raphaël Varane</t>
  </si>
  <si>
    <t>40,000,000  </t>
  </si>
  <si>
    <t>Diogo Dalot</t>
  </si>
  <si>
    <t>32,000,000  </t>
  </si>
  <si>
    <t>Luke Shaw</t>
  </si>
  <si>
    <t>28,000,000 </t>
  </si>
  <si>
    <t>Aaron Wan Bissaka</t>
  </si>
  <si>
    <t>18,000,000  </t>
  </si>
  <si>
    <t>Brandon Williams</t>
  </si>
  <si>
    <t>Axel Tuanzebe</t>
  </si>
  <si>
    <t>Teden Mengi</t>
  </si>
  <si>
    <t>Tyler Fredricson</t>
  </si>
  <si>
    <t>Bruno Fernandes</t>
  </si>
  <si>
    <t>Christian Eriksen</t>
  </si>
  <si>
    <t>Fred</t>
  </si>
  <si>
    <t>20,000,000  </t>
  </si>
  <si>
    <t>Casemiro</t>
  </si>
  <si>
    <t>50,000,000  </t>
  </si>
  <si>
    <t>Facundo Pellistri</t>
  </si>
  <si>
    <t>Donny van de Beek</t>
  </si>
  <si>
    <t>20,000000  </t>
  </si>
  <si>
    <t>Scott McTominay</t>
  </si>
  <si>
    <t>Alejandro Garnacho</t>
  </si>
  <si>
    <t>5,000,000  </t>
  </si>
  <si>
    <t>Zidane Iqbal</t>
  </si>
  <si>
    <t>Kobbie Mainoo</t>
  </si>
  <si>
    <t>Cristiano Ronaldo</t>
  </si>
  <si>
    <t>Anthony Martial</t>
  </si>
  <si>
    <t>15,000,000 </t>
  </si>
  <si>
    <t>Marcus Rashford</t>
  </si>
  <si>
    <t>55,000,000  </t>
  </si>
  <si>
    <t>Antony</t>
  </si>
  <si>
    <t>75,000,000  </t>
  </si>
  <si>
    <t>Jadon Sancho</t>
  </si>
  <si>
    <t>60,000,000  </t>
  </si>
  <si>
    <t>Anthony Elanga</t>
  </si>
  <si>
    <t>25,000,000  </t>
  </si>
  <si>
    <t>Shola Shoretire</t>
  </si>
  <si>
    <t>Charlie McNeill</t>
  </si>
  <si>
    <t>Aaron Ramsdale</t>
  </si>
  <si>
    <t>ARS</t>
  </si>
  <si>
    <t>Matt Turner</t>
  </si>
  <si>
    <t>Karl Hein</t>
  </si>
  <si>
    <t>Kieran Tierney</t>
  </si>
  <si>
    <t>Ben White</t>
  </si>
  <si>
    <t>Gabriel</t>
  </si>
  <si>
    <t>William Saliba</t>
  </si>
  <si>
    <t>Rob Holding</t>
  </si>
  <si>
    <t>Cédric Soares</t>
  </si>
  <si>
    <t>Takehiro Tomiyasu</t>
  </si>
  <si>
    <t>Lino Sousa</t>
  </si>
  <si>
    <t>Thomas Partey</t>
  </si>
  <si>
    <t>Bukayo Saka</t>
  </si>
  <si>
    <t>Martin Ødegaard</t>
  </si>
  <si>
    <t>Emile Smith Rowe</t>
  </si>
  <si>
    <t>Fabio Vieira</t>
  </si>
  <si>
    <t>Albert Sambi Lokonga</t>
  </si>
  <si>
    <t>Mohamed Elneny</t>
  </si>
  <si>
    <t>Granit Xhaka</t>
  </si>
  <si>
    <t>Oleksandr Zinchenko</t>
  </si>
  <si>
    <t>Catalin Cirjan</t>
  </si>
  <si>
    <t>Matthew Smith</t>
  </si>
  <si>
    <t>Ethan Nwaneri</t>
  </si>
  <si>
    <t>Amario Cozier0Duberry</t>
  </si>
  <si>
    <t>Bradley Ibrahim</t>
  </si>
  <si>
    <t>Gabriel Jesus</t>
  </si>
  <si>
    <t>Gabriel Martinelli</t>
  </si>
  <si>
    <t>Edward Nketiah</t>
  </si>
  <si>
    <t>Reiss Nelson</t>
  </si>
  <si>
    <t>Marquinhos</t>
  </si>
  <si>
    <t>Khayon Edwards</t>
  </si>
  <si>
    <t>Alisson</t>
  </si>
  <si>
    <t>LIV</t>
  </si>
  <si>
    <t>50,000000 </t>
  </si>
  <si>
    <t>Adrián</t>
  </si>
  <si>
    <t>1,000000 </t>
  </si>
  <si>
    <t>Caoimhin Kelleher</t>
  </si>
  <si>
    <t>Harvey Davies</t>
  </si>
  <si>
    <t>Joe Gomez</t>
  </si>
  <si>
    <t>Virgil van Dijk</t>
  </si>
  <si>
    <t>Ibrahima Konaté</t>
  </si>
  <si>
    <t>Konstantinos Tsimikas</t>
  </si>
  <si>
    <t>Calvin Ramsay</t>
  </si>
  <si>
    <t>Andrew Robertson</t>
  </si>
  <si>
    <t>Joël Matip</t>
  </si>
  <si>
    <t>Stefan Bajcetic</t>
  </si>
  <si>
    <t>Nathaniel Phillips</t>
  </si>
  <si>
    <t>Trent Alexander Arnold</t>
  </si>
  <si>
    <t>Luke Chambers</t>
  </si>
  <si>
    <t>Fabinho</t>
  </si>
  <si>
    <t>Thiago</t>
  </si>
  <si>
    <t>James Milner</t>
  </si>
  <si>
    <t>Naby Keita</t>
  </si>
  <si>
    <t>Jordan Henderson</t>
  </si>
  <si>
    <t>Alex Oxlade Chamberlain</t>
  </si>
  <si>
    <t>Curtis Jones</t>
  </si>
  <si>
    <t>Harvey Elliott</t>
  </si>
  <si>
    <t>Fabio Carvalho</t>
  </si>
  <si>
    <t>Arthur</t>
  </si>
  <si>
    <t>Bobby Clark</t>
  </si>
  <si>
    <t>Roberto Firmino</t>
  </si>
  <si>
    <t>Mohamed Salah</t>
  </si>
  <si>
    <t>Diogo Jota</t>
  </si>
  <si>
    <t>Luis Díaz</t>
  </si>
  <si>
    <t>Darwin Núñez</t>
  </si>
  <si>
    <t>Kepa Arrizabalaga</t>
  </si>
  <si>
    <t>CHE</t>
  </si>
  <si>
    <t>Marcus Bettinelli</t>
  </si>
  <si>
    <t>Édouard Mendy</t>
  </si>
  <si>
    <t>Thiago Silva</t>
  </si>
  <si>
    <t>Trevoh Chalobah</t>
  </si>
  <si>
    <t>Ben Chilwell</t>
  </si>
  <si>
    <t>Reece James</t>
  </si>
  <si>
    <t>Kalidou Koulibaly</t>
  </si>
  <si>
    <t>César Azpilicueta</t>
  </si>
  <si>
    <t>Marc Cucurella</t>
  </si>
  <si>
    <t>Wesley Fofana</t>
  </si>
  <si>
    <t>Jorginho</t>
  </si>
  <si>
    <t>N'Golo Kanté</t>
  </si>
  <si>
    <t>Mateo Kovacic</t>
  </si>
  <si>
    <t>Christian Pulisic</t>
  </si>
  <si>
    <t>Ruben Loftus0Cheek</t>
  </si>
  <si>
    <t>Mason Mount</t>
  </si>
  <si>
    <t>Denis Zakaria</t>
  </si>
  <si>
    <t>Hakim Ziyech</t>
  </si>
  <si>
    <t>Conor Gallagher</t>
  </si>
  <si>
    <t>Kai Havertz</t>
  </si>
  <si>
    <t>Carney Chukwuemeka</t>
  </si>
  <si>
    <t>Omari Hutchinson</t>
  </si>
  <si>
    <t>Lewis Hall</t>
  </si>
  <si>
    <t>Pierre0Emerick Aubameyang</t>
  </si>
  <si>
    <t>Raheem Sterling</t>
  </si>
  <si>
    <t>Armando Broja</t>
  </si>
  <si>
    <t>Stefan Ortega</t>
  </si>
  <si>
    <t>MCI</t>
  </si>
  <si>
    <t>Ederson</t>
  </si>
  <si>
    <t>Scott Carson</t>
  </si>
  <si>
    <t>250k</t>
  </si>
  <si>
    <t>Kyle Walker</t>
  </si>
  <si>
    <t>Rúben Dias</t>
  </si>
  <si>
    <t>John Stones</t>
  </si>
  <si>
    <t>Nathan Aké</t>
  </si>
  <si>
    <t>João Cancelo</t>
  </si>
  <si>
    <t>Aymeric Laporte</t>
  </si>
  <si>
    <t>Manuel Akanji</t>
  </si>
  <si>
    <t>Rico Lewis</t>
  </si>
  <si>
    <t>Josh Wilson0Esbrand</t>
  </si>
  <si>
    <t>Kalvin Phillips</t>
  </si>
  <si>
    <t>Ilkay Gündogan</t>
  </si>
  <si>
    <t>Jack Grealish</t>
  </si>
  <si>
    <t>Rodri</t>
  </si>
  <si>
    <t>Kevin De Bruyne</t>
  </si>
  <si>
    <t>Bernardo Silva</t>
  </si>
  <si>
    <t>Sergio Gómez</t>
  </si>
  <si>
    <t>Phil Foden</t>
  </si>
  <si>
    <t>Cole Palmer</t>
  </si>
  <si>
    <t>Ben Knight</t>
  </si>
  <si>
    <t>Erling Haaland</t>
  </si>
  <si>
    <t>Julián Álvarez</t>
  </si>
  <si>
    <t>Riyad Mahrez</t>
  </si>
  <si>
    <t>Hugo Lloris</t>
  </si>
  <si>
    <t>TOT</t>
  </si>
  <si>
    <t>Fraser Forster</t>
  </si>
  <si>
    <t>Brandon Austin</t>
  </si>
  <si>
    <t>300k</t>
  </si>
  <si>
    <t>Matt Doherty</t>
  </si>
  <si>
    <t>Davinson Sánchez</t>
  </si>
  <si>
    <t>Emerson Royal</t>
  </si>
  <si>
    <t>Eric Dier</t>
  </si>
  <si>
    <t>Cristian Romero</t>
  </si>
  <si>
    <t>Djed Spence</t>
  </si>
  <si>
    <t>Japhet Tanganga</t>
  </si>
  <si>
    <t>Ben Davies</t>
  </si>
  <si>
    <t>Clément Lenglet</t>
  </si>
  <si>
    <t>Oliver Skipp</t>
  </si>
  <si>
    <t>Pierre Emile Hojbjerg</t>
  </si>
  <si>
    <t>Ivan Perisic</t>
  </si>
  <si>
    <t>Ryan Sessegnon</t>
  </si>
  <si>
    <t>Dejan Kulusevski</t>
  </si>
  <si>
    <t>Pape Sarr</t>
  </si>
  <si>
    <t>Rodrigo Bentancur</t>
  </si>
  <si>
    <t>Yves Bissouma</t>
  </si>
  <si>
    <t>Harvey White</t>
  </si>
  <si>
    <t>Son Heung Min</t>
  </si>
  <si>
    <t>Richarlison</t>
  </si>
  <si>
    <t>Harry Kane</t>
  </si>
  <si>
    <t>Bryan Gil</t>
  </si>
  <si>
    <t>Lucas Moura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</si>
</sst>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Tahoma"/>
      <family val="2"/>
      <charset val="222"/>
      <scheme val="minor"/>
    </font>
    <font>
      <u/>
      <sz val="11"/>
      <color theme="10"/>
      <name val="Tahoma"/>
      <family val="2"/>
      <charset val="222"/>
      <scheme val="minor"/>
    </font>
    <font>
      <sz val="12"/>
      <color theme="1"/>
      <name val="Tahoma"/>
      <family val="2"/>
      <scheme val="major"/>
    </font>
    <font>
      <sz val="12"/>
      <name val="Tahoma"/>
      <family val="2"/>
      <scheme val="major"/>
    </font>
    <font>
      <sz val="10"/>
      <color theme="1"/>
      <name val="Var(--ff-mono)"/>
    </font>
  </fonts>
  <fills count="10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B8D8D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2" fillId="6" borderId="1" xfId="0" applyFont="1" applyFill="1" applyBorder="1" applyAlignment="1">
      <alignment horizontal="left" vertical="top"/>
    </xf>
    <xf numFmtId="0" fontId="2" fillId="7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/>
    </xf>
    <xf numFmtId="3" fontId="3" fillId="0" borderId="1" xfId="0" applyNumberFormat="1" applyFont="1" applyBorder="1" applyAlignment="1">
      <alignment horizontal="left" vertical="top"/>
    </xf>
    <xf numFmtId="3" fontId="3" fillId="3" borderId="1" xfId="0" applyNumberFormat="1" applyFont="1" applyFill="1" applyBorder="1" applyAlignment="1">
      <alignment horizontal="left" vertical="top" wrapText="1" readingOrder="1"/>
    </xf>
    <xf numFmtId="0" fontId="4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8D8D"/>
      <color rgb="FFF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EF940-B56F-4FEE-AB7C-EC739AB1223A}">
  <dimension ref="A1:J177"/>
  <sheetViews>
    <sheetView tabSelected="1" zoomScale="65" zoomScaleNormal="65" workbookViewId="0">
      <selection activeCell="I161" sqref="I161"/>
    </sheetView>
  </sheetViews>
  <sheetFormatPr defaultRowHeight="13.8"/>
  <cols>
    <col min="1" max="1" width="16.8984375" customWidth="1"/>
    <col min="4" max="4" width="20" customWidth="1"/>
  </cols>
  <sheetData>
    <row r="1" spans="1:10" ht="15">
      <c r="A1" s="2" t="s">
        <v>0</v>
      </c>
      <c r="B1" s="2" t="s">
        <v>1</v>
      </c>
      <c r="C1" s="2" t="s">
        <v>2</v>
      </c>
      <c r="D1" s="4" t="s">
        <v>3</v>
      </c>
      <c r="E1" s="1">
        <v>10</v>
      </c>
      <c r="F1" s="1">
        <v>11</v>
      </c>
      <c r="G1" s="1">
        <v>12</v>
      </c>
      <c r="H1" s="1">
        <v>13</v>
      </c>
      <c r="I1" s="1">
        <v>14</v>
      </c>
      <c r="J1" s="1" t="s">
        <v>4</v>
      </c>
    </row>
    <row r="2" spans="1:10" ht="15">
      <c r="A2" s="2" t="s">
        <v>5</v>
      </c>
      <c r="B2" s="8" t="s">
        <v>6</v>
      </c>
      <c r="C2" s="5">
        <v>32</v>
      </c>
      <c r="D2" s="6" t="s">
        <v>7</v>
      </c>
      <c r="E2" s="16">
        <v>6.9</v>
      </c>
      <c r="F2" s="16">
        <v>5.87</v>
      </c>
      <c r="G2" s="16">
        <v>7.55</v>
      </c>
      <c r="H2" s="16">
        <v>5.47</v>
      </c>
      <c r="I2" s="16">
        <v>7.83</v>
      </c>
      <c r="J2" s="16">
        <f>(E2+F2+G2+H2+I2)/5</f>
        <v>6.7239999999999993</v>
      </c>
    </row>
    <row r="3" spans="1:10" ht="15">
      <c r="A3" s="2" t="s">
        <v>8</v>
      </c>
      <c r="B3" s="8" t="s">
        <v>6</v>
      </c>
      <c r="C3" s="5">
        <v>36</v>
      </c>
      <c r="D3" s="5" t="s">
        <v>9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6">
        <f t="shared" ref="J3:J65" si="0">(E3+F3+G3+H3+I3)/5</f>
        <v>0</v>
      </c>
    </row>
    <row r="4" spans="1:10" ht="15">
      <c r="A4" s="2" t="s">
        <v>10</v>
      </c>
      <c r="B4" s="8" t="s">
        <v>6</v>
      </c>
      <c r="C4" s="5">
        <v>23</v>
      </c>
      <c r="D4" s="5">
        <v>0</v>
      </c>
      <c r="E4" s="16">
        <v>6</v>
      </c>
      <c r="F4" s="16">
        <v>6</v>
      </c>
      <c r="G4" s="16">
        <v>6</v>
      </c>
      <c r="H4" s="16">
        <v>6</v>
      </c>
      <c r="I4" s="16">
        <v>6</v>
      </c>
      <c r="J4" s="16">
        <f t="shared" si="0"/>
        <v>6</v>
      </c>
    </row>
    <row r="5" spans="1:10" ht="15">
      <c r="A5" s="2" t="s">
        <v>11</v>
      </c>
      <c r="B5" s="8" t="s">
        <v>6</v>
      </c>
      <c r="C5" s="5">
        <v>33</v>
      </c>
      <c r="D5" s="14">
        <v>4000000</v>
      </c>
      <c r="E5" s="16">
        <v>6</v>
      </c>
      <c r="F5" s="16">
        <v>6</v>
      </c>
      <c r="G5" s="16">
        <v>6</v>
      </c>
      <c r="H5" s="16">
        <v>6</v>
      </c>
      <c r="I5" s="16">
        <v>6</v>
      </c>
      <c r="J5" s="16">
        <f t="shared" si="0"/>
        <v>6</v>
      </c>
    </row>
    <row r="6" spans="1:10" ht="15">
      <c r="A6" s="2" t="s">
        <v>12</v>
      </c>
      <c r="B6" s="8" t="s">
        <v>6</v>
      </c>
      <c r="C6" s="5">
        <v>19</v>
      </c>
      <c r="D6" s="5">
        <v>0</v>
      </c>
      <c r="E6" s="16">
        <v>6</v>
      </c>
      <c r="F6" s="16">
        <v>6</v>
      </c>
      <c r="G6" s="16">
        <v>6</v>
      </c>
      <c r="H6" s="16">
        <v>6</v>
      </c>
      <c r="I6" s="16">
        <v>6</v>
      </c>
      <c r="J6" s="16">
        <f t="shared" si="0"/>
        <v>6</v>
      </c>
    </row>
    <row r="7" spans="1:10" ht="15">
      <c r="A7" s="2" t="s">
        <v>13</v>
      </c>
      <c r="B7" s="8" t="s">
        <v>6</v>
      </c>
      <c r="C7" s="5">
        <v>28</v>
      </c>
      <c r="D7" s="14">
        <v>15000000</v>
      </c>
      <c r="E7" s="16">
        <v>6.43</v>
      </c>
      <c r="F7" s="16">
        <v>6.57</v>
      </c>
      <c r="G7" s="16">
        <v>6.24</v>
      </c>
      <c r="H7" s="16">
        <v>5.8</v>
      </c>
      <c r="I7" s="16">
        <v>7.47</v>
      </c>
      <c r="J7" s="16">
        <f t="shared" si="0"/>
        <v>6.5020000000000007</v>
      </c>
    </row>
    <row r="8" spans="1:10" ht="15">
      <c r="A8" s="2" t="s">
        <v>14</v>
      </c>
      <c r="B8" s="8" t="s">
        <v>6</v>
      </c>
      <c r="C8" s="5">
        <v>30</v>
      </c>
      <c r="D8" s="14">
        <v>2000000</v>
      </c>
      <c r="E8" s="16">
        <v>6</v>
      </c>
      <c r="F8" s="16">
        <v>6</v>
      </c>
      <c r="G8" s="16">
        <v>6</v>
      </c>
      <c r="H8" s="16">
        <v>6</v>
      </c>
      <c r="I8" s="16">
        <v>6</v>
      </c>
      <c r="J8" s="16">
        <f t="shared" si="0"/>
        <v>6</v>
      </c>
    </row>
    <row r="9" spans="1:10" ht="15">
      <c r="A9" s="2" t="s">
        <v>15</v>
      </c>
      <c r="B9" s="8" t="s">
        <v>6</v>
      </c>
      <c r="C9" s="5">
        <v>29</v>
      </c>
      <c r="D9" s="5" t="s">
        <v>16</v>
      </c>
      <c r="E9" s="16">
        <v>0</v>
      </c>
      <c r="F9" s="16">
        <v>6.73</v>
      </c>
      <c r="G9" s="16">
        <v>6.03</v>
      </c>
      <c r="H9" s="16">
        <v>5.99</v>
      </c>
      <c r="I9" s="16">
        <v>7.75</v>
      </c>
      <c r="J9" s="16">
        <f>(E9+F9+G9+H9+I9)/4</f>
        <v>6.625</v>
      </c>
    </row>
    <row r="10" spans="1:10" ht="15">
      <c r="A10" s="2" t="s">
        <v>17</v>
      </c>
      <c r="B10" s="8" t="s">
        <v>6</v>
      </c>
      <c r="C10" s="5">
        <v>24</v>
      </c>
      <c r="D10" s="5" t="s">
        <v>18</v>
      </c>
      <c r="E10" s="16">
        <v>7.4</v>
      </c>
      <c r="F10" s="16">
        <v>6.93</v>
      </c>
      <c r="G10" s="16">
        <v>7.64</v>
      </c>
      <c r="H10" s="16">
        <v>6.5</v>
      </c>
      <c r="I10" s="16">
        <v>7.21</v>
      </c>
      <c r="J10" s="16">
        <f t="shared" si="0"/>
        <v>7.1360000000000001</v>
      </c>
    </row>
    <row r="11" spans="1:10" ht="15">
      <c r="A11" s="2" t="s">
        <v>19</v>
      </c>
      <c r="B11" s="8" t="s">
        <v>6</v>
      </c>
      <c r="C11" s="5">
        <v>23</v>
      </c>
      <c r="D11" s="14">
        <v>22000000</v>
      </c>
      <c r="E11" s="16">
        <v>6.26</v>
      </c>
      <c r="F11" s="16">
        <v>6.76</v>
      </c>
      <c r="G11" s="16">
        <v>5.54</v>
      </c>
      <c r="H11" s="16">
        <v>6.08</v>
      </c>
      <c r="I11" s="16">
        <v>6.21</v>
      </c>
      <c r="J11" s="16">
        <f t="shared" si="0"/>
        <v>6.17</v>
      </c>
    </row>
    <row r="12" spans="1:10" ht="15">
      <c r="A12" s="2" t="s">
        <v>20</v>
      </c>
      <c r="B12" s="8" t="s">
        <v>6</v>
      </c>
      <c r="C12" s="5">
        <v>29</v>
      </c>
      <c r="D12" s="5" t="s">
        <v>21</v>
      </c>
      <c r="E12" s="16">
        <v>5.56</v>
      </c>
      <c r="F12" s="16">
        <v>6.27</v>
      </c>
      <c r="G12" s="16">
        <v>6.57</v>
      </c>
      <c r="H12" s="16">
        <v>7.15</v>
      </c>
      <c r="I12" s="16">
        <v>6.7</v>
      </c>
      <c r="J12" s="16">
        <f t="shared" si="0"/>
        <v>6.45</v>
      </c>
    </row>
    <row r="13" spans="1:10" ht="15">
      <c r="A13" s="2" t="s">
        <v>22</v>
      </c>
      <c r="B13" s="8" t="s">
        <v>6</v>
      </c>
      <c r="C13" s="5">
        <v>23</v>
      </c>
      <c r="D13" s="5" t="s">
        <v>23</v>
      </c>
      <c r="E13" s="16">
        <v>7.29</v>
      </c>
      <c r="F13" s="16">
        <v>7.47</v>
      </c>
      <c r="G13" s="16">
        <v>6.64</v>
      </c>
      <c r="H13" s="16">
        <v>8.31</v>
      </c>
      <c r="I13" s="16">
        <v>6.48</v>
      </c>
      <c r="J13" s="16">
        <f>(E13+F13+G13+H13+I13)/5</f>
        <v>7.2379999999999995</v>
      </c>
    </row>
    <row r="14" spans="1:10" ht="15">
      <c r="A14" s="2" t="s">
        <v>24</v>
      </c>
      <c r="B14" s="8" t="s">
        <v>6</v>
      </c>
      <c r="C14" s="5">
        <v>27</v>
      </c>
      <c r="D14" s="5" t="s">
        <v>25</v>
      </c>
      <c r="E14" s="16">
        <v>7.5</v>
      </c>
      <c r="F14" s="16">
        <v>7.26</v>
      </c>
      <c r="G14" s="16">
        <v>7.24</v>
      </c>
      <c r="H14" s="16">
        <v>5.89</v>
      </c>
      <c r="I14" s="16">
        <v>7.17</v>
      </c>
      <c r="J14" s="16">
        <f t="shared" si="0"/>
        <v>7.0120000000000005</v>
      </c>
    </row>
    <row r="15" spans="1:10" ht="15">
      <c r="A15" s="2" t="s">
        <v>26</v>
      </c>
      <c r="B15" s="8" t="s">
        <v>6</v>
      </c>
      <c r="C15" s="5">
        <v>24</v>
      </c>
      <c r="D15" s="5" t="s">
        <v>27</v>
      </c>
      <c r="E15" s="16">
        <v>0</v>
      </c>
      <c r="F15" s="16">
        <v>0</v>
      </c>
      <c r="G15" s="16">
        <v>0</v>
      </c>
      <c r="H15" s="16">
        <v>0</v>
      </c>
      <c r="I15" s="16">
        <v>6.11</v>
      </c>
      <c r="J15" s="16">
        <f>(E15+F15+G15+H15+I15)</f>
        <v>6.11</v>
      </c>
    </row>
    <row r="16" spans="1:10" ht="15">
      <c r="A16" s="2" t="s">
        <v>28</v>
      </c>
      <c r="B16" s="8" t="s">
        <v>6</v>
      </c>
      <c r="C16" s="5">
        <v>22</v>
      </c>
      <c r="D16" s="14">
        <v>10000000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f t="shared" si="0"/>
        <v>0</v>
      </c>
    </row>
    <row r="17" spans="1:10" ht="15">
      <c r="A17" s="2" t="s">
        <v>29</v>
      </c>
      <c r="B17" s="8" t="s">
        <v>6</v>
      </c>
      <c r="C17" s="5">
        <v>24</v>
      </c>
      <c r="D17" s="14">
        <v>6000000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f t="shared" si="0"/>
        <v>0</v>
      </c>
    </row>
    <row r="18" spans="1:10" ht="15">
      <c r="A18" s="2" t="s">
        <v>30</v>
      </c>
      <c r="B18" s="8" t="s">
        <v>6</v>
      </c>
      <c r="C18" s="5">
        <v>20</v>
      </c>
      <c r="D18" s="5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f t="shared" si="0"/>
        <v>0</v>
      </c>
    </row>
    <row r="19" spans="1:10" ht="15">
      <c r="A19" s="2" t="s">
        <v>31</v>
      </c>
      <c r="B19" s="8" t="s">
        <v>6</v>
      </c>
      <c r="C19" s="5">
        <v>17</v>
      </c>
      <c r="D19" s="5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f t="shared" si="0"/>
        <v>0</v>
      </c>
    </row>
    <row r="20" spans="1:10" ht="15">
      <c r="A20" s="2" t="s">
        <v>32</v>
      </c>
      <c r="B20" s="8" t="s">
        <v>6</v>
      </c>
      <c r="C20" s="5">
        <v>28</v>
      </c>
      <c r="D20" s="14">
        <v>75000000</v>
      </c>
      <c r="E20" s="16">
        <v>7.4</v>
      </c>
      <c r="F20" s="16">
        <v>9.1999999999999993</v>
      </c>
      <c r="G20" s="16">
        <v>6.68</v>
      </c>
      <c r="H20" s="16">
        <v>7.18</v>
      </c>
      <c r="I20" s="16">
        <v>7.05</v>
      </c>
      <c r="J20" s="16">
        <f t="shared" si="0"/>
        <v>7.5019999999999998</v>
      </c>
    </row>
    <row r="21" spans="1:10" ht="15">
      <c r="A21" s="2" t="s">
        <v>33</v>
      </c>
      <c r="B21" s="8" t="s">
        <v>6</v>
      </c>
      <c r="C21" s="5">
        <v>30</v>
      </c>
      <c r="D21" s="14">
        <v>25000000</v>
      </c>
      <c r="E21" s="16">
        <v>6.02</v>
      </c>
      <c r="F21" s="16">
        <v>6.53</v>
      </c>
      <c r="G21" s="16">
        <v>7.69</v>
      </c>
      <c r="H21" s="16">
        <v>6.05</v>
      </c>
      <c r="I21" s="16">
        <v>7.9</v>
      </c>
      <c r="J21" s="16">
        <f t="shared" si="0"/>
        <v>6.838000000000001</v>
      </c>
    </row>
    <row r="22" spans="1:10" ht="15">
      <c r="A22" s="2" t="s">
        <v>34</v>
      </c>
      <c r="B22" s="8" t="s">
        <v>6</v>
      </c>
      <c r="C22" s="5">
        <v>29</v>
      </c>
      <c r="D22" s="5" t="s">
        <v>35</v>
      </c>
      <c r="E22" s="16">
        <v>6.53</v>
      </c>
      <c r="F22" s="16">
        <v>6.45</v>
      </c>
      <c r="G22" s="16">
        <v>8.73</v>
      </c>
      <c r="H22" s="16">
        <v>6.05</v>
      </c>
      <c r="I22" s="16">
        <v>6.11</v>
      </c>
      <c r="J22" s="16">
        <f t="shared" si="0"/>
        <v>6.7740000000000009</v>
      </c>
    </row>
    <row r="23" spans="1:10" ht="15">
      <c r="A23" s="2" t="s">
        <v>36</v>
      </c>
      <c r="B23" s="8" t="s">
        <v>6</v>
      </c>
      <c r="C23" s="5">
        <v>30</v>
      </c>
      <c r="D23" s="5" t="s">
        <v>37</v>
      </c>
      <c r="E23" s="16">
        <v>7.54</v>
      </c>
      <c r="F23" s="16">
        <v>7.93</v>
      </c>
      <c r="G23" s="16">
        <v>7.39</v>
      </c>
      <c r="H23" s="16">
        <v>6.46</v>
      </c>
      <c r="I23" s="16">
        <v>7.54</v>
      </c>
      <c r="J23" s="16">
        <f t="shared" si="0"/>
        <v>7.3719999999999999</v>
      </c>
    </row>
    <row r="24" spans="1:10" ht="15">
      <c r="A24" s="2" t="s">
        <v>38</v>
      </c>
      <c r="B24" s="8" t="s">
        <v>6</v>
      </c>
      <c r="C24" s="5">
        <v>20</v>
      </c>
      <c r="D24" s="14">
        <v>3000000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f t="shared" si="0"/>
        <v>0</v>
      </c>
    </row>
    <row r="25" spans="1:10" ht="15">
      <c r="A25" s="2" t="s">
        <v>39</v>
      </c>
      <c r="B25" s="8" t="s">
        <v>6</v>
      </c>
      <c r="C25" s="5">
        <v>25</v>
      </c>
      <c r="D25" s="5" t="s">
        <v>40</v>
      </c>
      <c r="E25" s="16">
        <v>0</v>
      </c>
      <c r="F25" s="16">
        <v>6.19</v>
      </c>
      <c r="G25" s="16">
        <v>5.94</v>
      </c>
      <c r="H25" s="16">
        <v>5.97</v>
      </c>
      <c r="I25" s="16">
        <v>6.19</v>
      </c>
      <c r="J25" s="16">
        <f>(E25+F25+G25+H25+I25)/4</f>
        <v>6.0725000000000007</v>
      </c>
    </row>
    <row r="26" spans="1:10" ht="15">
      <c r="A26" s="2" t="s">
        <v>41</v>
      </c>
      <c r="B26" s="8" t="s">
        <v>6</v>
      </c>
      <c r="C26" s="5">
        <v>25</v>
      </c>
      <c r="D26" s="14">
        <v>30000000</v>
      </c>
      <c r="E26" s="16">
        <v>5.98</v>
      </c>
      <c r="F26" s="16">
        <v>5.99</v>
      </c>
      <c r="G26" s="16">
        <v>5.83</v>
      </c>
      <c r="H26" s="16">
        <v>6.7</v>
      </c>
      <c r="I26" s="16">
        <v>6.24</v>
      </c>
      <c r="J26" s="16">
        <f t="shared" si="0"/>
        <v>6.1480000000000006</v>
      </c>
    </row>
    <row r="27" spans="1:10" ht="15">
      <c r="A27" s="2" t="s">
        <v>42</v>
      </c>
      <c r="B27" s="8" t="s">
        <v>6</v>
      </c>
      <c r="C27" s="5">
        <v>18</v>
      </c>
      <c r="D27" s="5" t="s">
        <v>43</v>
      </c>
      <c r="E27" s="16">
        <v>0</v>
      </c>
      <c r="F27" s="16">
        <v>0</v>
      </c>
      <c r="G27" s="16">
        <v>5.97</v>
      </c>
      <c r="H27" s="16">
        <v>6.08</v>
      </c>
      <c r="I27" s="16">
        <v>6.7</v>
      </c>
      <c r="J27" s="16">
        <f>(E27+F27+G27+H27+I27)/3</f>
        <v>6.25</v>
      </c>
    </row>
    <row r="28" spans="1:10" ht="15">
      <c r="A28" s="2" t="s">
        <v>44</v>
      </c>
      <c r="B28" s="8" t="s">
        <v>6</v>
      </c>
      <c r="C28" s="5">
        <v>19</v>
      </c>
      <c r="D28" s="5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f t="shared" si="0"/>
        <v>0</v>
      </c>
    </row>
    <row r="29" spans="1:10" ht="15">
      <c r="A29" s="2" t="s">
        <v>45</v>
      </c>
      <c r="B29" s="8" t="s">
        <v>6</v>
      </c>
      <c r="C29" s="5">
        <v>17</v>
      </c>
      <c r="D29" s="5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f t="shared" si="0"/>
        <v>0</v>
      </c>
    </row>
    <row r="30" spans="1:10" ht="15">
      <c r="A30" s="2" t="s">
        <v>46</v>
      </c>
      <c r="B30" s="8" t="s">
        <v>6</v>
      </c>
      <c r="C30" s="5">
        <v>37</v>
      </c>
      <c r="D30" s="5" t="s">
        <v>35</v>
      </c>
      <c r="E30" s="16">
        <v>6.25</v>
      </c>
      <c r="F30" s="16">
        <v>7.77</v>
      </c>
      <c r="G30" s="16">
        <v>5.87</v>
      </c>
      <c r="H30" s="16">
        <v>6.9</v>
      </c>
      <c r="I30" s="16">
        <v>6.14</v>
      </c>
      <c r="J30" s="16">
        <f t="shared" si="0"/>
        <v>6.5860000000000003</v>
      </c>
    </row>
    <row r="31" spans="1:10" ht="15">
      <c r="A31" s="2" t="s">
        <v>47</v>
      </c>
      <c r="B31" s="8" t="s">
        <v>6</v>
      </c>
      <c r="C31" s="5">
        <v>26</v>
      </c>
      <c r="D31" s="5" t="s">
        <v>48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f t="shared" si="0"/>
        <v>0</v>
      </c>
    </row>
    <row r="32" spans="1:10" ht="15">
      <c r="A32" s="2" t="s">
        <v>49</v>
      </c>
      <c r="B32" s="8" t="s">
        <v>6</v>
      </c>
      <c r="C32" s="5">
        <v>25</v>
      </c>
      <c r="D32" s="5" t="s">
        <v>50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f t="shared" si="0"/>
        <v>0</v>
      </c>
    </row>
    <row r="33" spans="1:10" ht="15">
      <c r="A33" s="2" t="s">
        <v>51</v>
      </c>
      <c r="B33" s="8" t="s">
        <v>6</v>
      </c>
      <c r="C33" s="5">
        <v>22</v>
      </c>
      <c r="D33" s="5" t="s">
        <v>52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f t="shared" si="0"/>
        <v>0</v>
      </c>
    </row>
    <row r="34" spans="1:10" ht="15">
      <c r="A34" s="2" t="s">
        <v>53</v>
      </c>
      <c r="B34" s="8" t="s">
        <v>6</v>
      </c>
      <c r="C34" s="5">
        <v>22</v>
      </c>
      <c r="D34" s="5" t="s">
        <v>54</v>
      </c>
      <c r="E34" s="16">
        <v>6.35</v>
      </c>
      <c r="F34" s="16">
        <v>5.76</v>
      </c>
      <c r="G34" s="16">
        <v>6.43</v>
      </c>
      <c r="H34" s="16">
        <v>7.08</v>
      </c>
      <c r="I34" s="16">
        <v>6.26</v>
      </c>
      <c r="J34" s="16">
        <f t="shared" si="0"/>
        <v>6.3759999999999994</v>
      </c>
    </row>
    <row r="35" spans="1:10" ht="15">
      <c r="A35" s="2" t="s">
        <v>55</v>
      </c>
      <c r="B35" s="8" t="s">
        <v>6</v>
      </c>
      <c r="C35" s="5">
        <v>20</v>
      </c>
      <c r="D35" s="5" t="s">
        <v>56</v>
      </c>
      <c r="E35" s="16">
        <v>0</v>
      </c>
      <c r="F35" s="16">
        <v>6.17</v>
      </c>
      <c r="G35" s="16">
        <v>6.07</v>
      </c>
      <c r="H35" s="16">
        <v>6.13</v>
      </c>
      <c r="I35" s="16">
        <v>6.5</v>
      </c>
      <c r="J35" s="16">
        <f>(E35+F35+G35+H35+I35)/4</f>
        <v>6.2175000000000002</v>
      </c>
    </row>
    <row r="36" spans="1:10" ht="15">
      <c r="A36" s="2" t="s">
        <v>57</v>
      </c>
      <c r="B36" s="8" t="s">
        <v>6</v>
      </c>
      <c r="C36" s="5">
        <v>18</v>
      </c>
      <c r="D36" s="5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f t="shared" si="0"/>
        <v>0</v>
      </c>
    </row>
    <row r="37" spans="1:10" ht="15">
      <c r="A37" s="2" t="s">
        <v>58</v>
      </c>
      <c r="B37" s="8" t="s">
        <v>6</v>
      </c>
      <c r="C37" s="5">
        <v>19</v>
      </c>
      <c r="D37" s="5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f t="shared" si="0"/>
        <v>0</v>
      </c>
    </row>
    <row r="38" spans="1:10" ht="15">
      <c r="A38" s="2" t="s">
        <v>59</v>
      </c>
      <c r="B38" s="9" t="s">
        <v>60</v>
      </c>
      <c r="C38" s="5">
        <v>24</v>
      </c>
      <c r="D38" s="14">
        <v>30000000</v>
      </c>
      <c r="E38" s="16">
        <v>6.06</v>
      </c>
      <c r="F38" s="16">
        <v>6</v>
      </c>
      <c r="G38" s="16">
        <v>7</v>
      </c>
      <c r="H38" s="16">
        <v>6.83</v>
      </c>
      <c r="I38" s="16">
        <v>6.98</v>
      </c>
      <c r="J38" s="16">
        <f t="shared" si="0"/>
        <v>6.5740000000000007</v>
      </c>
    </row>
    <row r="39" spans="1:10" ht="15">
      <c r="A39" s="2" t="s">
        <v>61</v>
      </c>
      <c r="B39" s="9" t="s">
        <v>60</v>
      </c>
      <c r="C39" s="5">
        <v>28</v>
      </c>
      <c r="D39" s="15">
        <v>5000000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f t="shared" si="0"/>
        <v>0</v>
      </c>
    </row>
    <row r="40" spans="1:10" ht="15">
      <c r="A40" s="2" t="s">
        <v>62</v>
      </c>
      <c r="B40" s="9" t="s">
        <v>60</v>
      </c>
      <c r="C40" s="5">
        <v>20</v>
      </c>
      <c r="D40" s="7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f t="shared" si="0"/>
        <v>0</v>
      </c>
    </row>
    <row r="41" spans="1:10" ht="15">
      <c r="A41" s="2" t="s">
        <v>63</v>
      </c>
      <c r="B41" s="9" t="s">
        <v>60</v>
      </c>
      <c r="C41" s="5">
        <v>25</v>
      </c>
      <c r="D41" s="15">
        <v>30000000</v>
      </c>
      <c r="E41" s="16">
        <v>6.38</v>
      </c>
      <c r="F41" s="16">
        <v>6.11</v>
      </c>
      <c r="G41" s="16">
        <v>6</v>
      </c>
      <c r="H41" s="16">
        <v>6.28</v>
      </c>
      <c r="I41" s="16">
        <v>6.23</v>
      </c>
      <c r="J41" s="16">
        <f t="shared" si="0"/>
        <v>6.2000000000000011</v>
      </c>
    </row>
    <row r="42" spans="1:10" ht="15">
      <c r="A42" s="2" t="s">
        <v>64</v>
      </c>
      <c r="B42" s="9" t="s">
        <v>60</v>
      </c>
      <c r="C42" s="5">
        <v>25</v>
      </c>
      <c r="D42" s="15">
        <v>45000000</v>
      </c>
      <c r="E42" s="16">
        <v>7.07</v>
      </c>
      <c r="F42" s="16">
        <v>7.12</v>
      </c>
      <c r="G42" s="16">
        <v>7.24</v>
      </c>
      <c r="H42" s="16">
        <v>6.92</v>
      </c>
      <c r="I42" s="16">
        <v>7.06</v>
      </c>
      <c r="J42" s="16">
        <f t="shared" si="0"/>
        <v>7.0820000000000007</v>
      </c>
    </row>
    <row r="43" spans="1:10" ht="15">
      <c r="A43" s="3" t="s">
        <v>65</v>
      </c>
      <c r="B43" s="9" t="s">
        <v>60</v>
      </c>
      <c r="C43" s="5">
        <v>24</v>
      </c>
      <c r="D43" s="14">
        <v>40000000</v>
      </c>
      <c r="E43" s="16">
        <v>8</v>
      </c>
      <c r="F43" s="16">
        <v>6.99</v>
      </c>
      <c r="G43" s="16">
        <v>6.95</v>
      </c>
      <c r="H43" s="16">
        <v>7.74</v>
      </c>
      <c r="I43" s="16">
        <v>7.12</v>
      </c>
      <c r="J43" s="16">
        <f t="shared" si="0"/>
        <v>7.3599999999999994</v>
      </c>
    </row>
    <row r="44" spans="1:10" ht="15">
      <c r="A44" s="3" t="s">
        <v>66</v>
      </c>
      <c r="B44" s="9" t="s">
        <v>60</v>
      </c>
      <c r="C44" s="5">
        <v>21</v>
      </c>
      <c r="D44" s="14">
        <v>50000000</v>
      </c>
      <c r="E44" s="16">
        <v>6.66</v>
      </c>
      <c r="F44" s="16">
        <v>6.49</v>
      </c>
      <c r="G44" s="16">
        <v>7.35</v>
      </c>
      <c r="H44" s="16">
        <v>6.98</v>
      </c>
      <c r="I44" s="16">
        <v>6.39</v>
      </c>
      <c r="J44" s="16">
        <f t="shared" si="0"/>
        <v>6.7739999999999991</v>
      </c>
    </row>
    <row r="45" spans="1:10" ht="15">
      <c r="A45" s="3" t="s">
        <v>67</v>
      </c>
      <c r="B45" s="9" t="s">
        <v>60</v>
      </c>
      <c r="C45" s="5">
        <v>27</v>
      </c>
      <c r="D45" s="14">
        <v>10000000</v>
      </c>
      <c r="E45" s="16">
        <v>0</v>
      </c>
      <c r="F45" s="16">
        <v>6</v>
      </c>
      <c r="G45" s="16">
        <v>6.23</v>
      </c>
      <c r="H45" s="16">
        <v>6.04</v>
      </c>
      <c r="I45" s="16">
        <v>6.03</v>
      </c>
      <c r="J45" s="16">
        <f>(E45+F45+G45+H45+I45)/4</f>
        <v>6.0750000000000002</v>
      </c>
    </row>
    <row r="46" spans="1:10" ht="15">
      <c r="A46" s="3" t="s">
        <v>68</v>
      </c>
      <c r="B46" s="9" t="s">
        <v>60</v>
      </c>
      <c r="C46" s="5">
        <v>31</v>
      </c>
      <c r="D46" s="14">
        <v>4000000</v>
      </c>
      <c r="E46" s="16">
        <v>0</v>
      </c>
      <c r="F46" s="16">
        <v>0</v>
      </c>
      <c r="G46" s="16">
        <v>0</v>
      </c>
      <c r="H46" s="16">
        <v>6.13</v>
      </c>
      <c r="I46" s="16">
        <v>6.02</v>
      </c>
      <c r="J46" s="16">
        <f>(E46+F46+G46+H46+I46)/2</f>
        <v>6.0749999999999993</v>
      </c>
    </row>
    <row r="47" spans="1:10" ht="15">
      <c r="A47" s="3" t="s">
        <v>69</v>
      </c>
      <c r="B47" s="9" t="s">
        <v>60</v>
      </c>
      <c r="C47" s="5">
        <v>24</v>
      </c>
      <c r="D47" s="14">
        <v>25000000</v>
      </c>
      <c r="E47" s="16">
        <v>5.99</v>
      </c>
      <c r="F47" s="16">
        <v>6.97</v>
      </c>
      <c r="G47" s="16">
        <v>7.02</v>
      </c>
      <c r="H47" s="16">
        <v>6.93</v>
      </c>
      <c r="I47" s="16">
        <v>7.15</v>
      </c>
      <c r="J47" s="16">
        <f t="shared" si="0"/>
        <v>6.8120000000000003</v>
      </c>
    </row>
    <row r="48" spans="1:10" ht="15">
      <c r="A48" s="3" t="s">
        <v>70</v>
      </c>
      <c r="B48" s="9" t="s">
        <v>60</v>
      </c>
      <c r="C48" s="5">
        <v>17</v>
      </c>
      <c r="D48" s="5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f t="shared" si="0"/>
        <v>0</v>
      </c>
    </row>
    <row r="49" spans="1:10" ht="15">
      <c r="A49" s="3" t="s">
        <v>71</v>
      </c>
      <c r="B49" s="9" t="s">
        <v>60</v>
      </c>
      <c r="C49" s="5">
        <v>29</v>
      </c>
      <c r="D49" s="14">
        <v>38000000</v>
      </c>
      <c r="E49" s="16">
        <v>6.94</v>
      </c>
      <c r="F49" s="16">
        <v>6.62</v>
      </c>
      <c r="G49" s="16">
        <v>8.1</v>
      </c>
      <c r="H49" s="16">
        <v>7.07</v>
      </c>
      <c r="I49" s="16">
        <v>6.83</v>
      </c>
      <c r="J49" s="16">
        <f t="shared" si="0"/>
        <v>7.1120000000000001</v>
      </c>
    </row>
    <row r="50" spans="1:10" ht="15">
      <c r="A50" s="3" t="s">
        <v>72</v>
      </c>
      <c r="B50" s="9" t="s">
        <v>60</v>
      </c>
      <c r="C50" s="5">
        <v>21</v>
      </c>
      <c r="D50" s="14">
        <v>90000000</v>
      </c>
      <c r="E50" s="16">
        <v>7.62</v>
      </c>
      <c r="F50" s="16">
        <v>6.43</v>
      </c>
      <c r="G50" s="16">
        <v>7.04</v>
      </c>
      <c r="H50" s="16">
        <v>7.03</v>
      </c>
      <c r="I50" s="16">
        <v>7.23</v>
      </c>
      <c r="J50" s="16">
        <f t="shared" si="0"/>
        <v>7.07</v>
      </c>
    </row>
    <row r="51" spans="1:10" ht="15">
      <c r="A51" s="3" t="s">
        <v>73</v>
      </c>
      <c r="B51" s="9" t="s">
        <v>60</v>
      </c>
      <c r="C51" s="5">
        <v>23</v>
      </c>
      <c r="D51" s="14">
        <v>60000000</v>
      </c>
      <c r="E51" s="16">
        <v>7.67</v>
      </c>
      <c r="F51" s="16">
        <v>6.77</v>
      </c>
      <c r="G51" s="16">
        <v>8.41</v>
      </c>
      <c r="H51" s="16">
        <v>6.65</v>
      </c>
      <c r="I51" s="16">
        <v>8.6300000000000008</v>
      </c>
      <c r="J51" s="16">
        <f t="shared" si="0"/>
        <v>7.6260000000000003</v>
      </c>
    </row>
    <row r="52" spans="1:10" ht="15">
      <c r="A52" s="3" t="s">
        <v>74</v>
      </c>
      <c r="B52" s="9" t="s">
        <v>60</v>
      </c>
      <c r="C52" s="5">
        <v>22</v>
      </c>
      <c r="D52" s="14">
        <v>38000000</v>
      </c>
      <c r="E52" s="16">
        <v>0</v>
      </c>
      <c r="F52" s="16">
        <v>6.44</v>
      </c>
      <c r="G52" s="16">
        <v>6.54</v>
      </c>
      <c r="H52" s="16">
        <v>6.14</v>
      </c>
      <c r="I52" s="16">
        <v>5.89</v>
      </c>
      <c r="J52" s="16">
        <f>(E52+F52+G52+H52+I52)/4</f>
        <v>6.2525000000000004</v>
      </c>
    </row>
    <row r="53" spans="1:10" ht="15">
      <c r="A53" s="3" t="s">
        <v>75</v>
      </c>
      <c r="B53" s="9" t="s">
        <v>60</v>
      </c>
      <c r="C53" s="5">
        <v>22</v>
      </c>
      <c r="D53" s="14">
        <v>30000000</v>
      </c>
      <c r="E53" s="16">
        <v>6.23</v>
      </c>
      <c r="F53" s="16">
        <v>6.17</v>
      </c>
      <c r="G53" s="16">
        <v>6.06</v>
      </c>
      <c r="H53" s="16">
        <v>6.01</v>
      </c>
      <c r="I53" s="16">
        <v>6.96</v>
      </c>
      <c r="J53" s="16">
        <f t="shared" si="0"/>
        <v>6.2859999999999996</v>
      </c>
    </row>
    <row r="54" spans="1:10" ht="15">
      <c r="A54" s="3" t="s">
        <v>76</v>
      </c>
      <c r="B54" s="9" t="s">
        <v>60</v>
      </c>
      <c r="C54" s="5">
        <v>23</v>
      </c>
      <c r="D54" s="14">
        <v>15000000</v>
      </c>
      <c r="E54" s="16">
        <v>6.05</v>
      </c>
      <c r="F54" s="16">
        <v>7.06</v>
      </c>
      <c r="G54" s="16">
        <v>6.36</v>
      </c>
      <c r="H54" s="16">
        <v>6.15</v>
      </c>
      <c r="I54" s="16">
        <v>6.05</v>
      </c>
      <c r="J54" s="16">
        <f t="shared" si="0"/>
        <v>6.3339999999999996</v>
      </c>
    </row>
    <row r="55" spans="1:10" ht="15">
      <c r="A55" s="3" t="s">
        <v>77</v>
      </c>
      <c r="B55" s="9" t="s">
        <v>60</v>
      </c>
      <c r="C55" s="5">
        <v>30</v>
      </c>
      <c r="D55" s="14">
        <v>9000000</v>
      </c>
      <c r="E55" s="16">
        <v>0</v>
      </c>
      <c r="F55" s="16">
        <v>0</v>
      </c>
      <c r="G55" s="16">
        <v>6.38</v>
      </c>
      <c r="H55" s="16">
        <v>6.05</v>
      </c>
      <c r="I55" s="16">
        <v>6.03</v>
      </c>
      <c r="J55" s="16">
        <f>(E55+F55+G55+H55+I55)/3</f>
        <v>6.1533333333333333</v>
      </c>
    </row>
    <row r="56" spans="1:10" ht="15">
      <c r="A56" s="3" t="s">
        <v>78</v>
      </c>
      <c r="B56" s="9" t="s">
        <v>60</v>
      </c>
      <c r="C56" s="5">
        <v>30</v>
      </c>
      <c r="D56" s="14">
        <v>28000000</v>
      </c>
      <c r="E56" s="16">
        <v>6.66</v>
      </c>
      <c r="F56" s="16">
        <v>7.4</v>
      </c>
      <c r="G56" s="16">
        <v>6.52</v>
      </c>
      <c r="H56" s="16">
        <v>7.1</v>
      </c>
      <c r="I56" s="16">
        <v>6.16</v>
      </c>
      <c r="J56" s="16">
        <f t="shared" si="0"/>
        <v>6.7680000000000007</v>
      </c>
    </row>
    <row r="57" spans="1:10" ht="15">
      <c r="A57" s="3" t="s">
        <v>79</v>
      </c>
      <c r="B57" s="9" t="s">
        <v>60</v>
      </c>
      <c r="C57" s="5">
        <v>25</v>
      </c>
      <c r="D57" s="14">
        <v>32000000</v>
      </c>
      <c r="E57" s="16">
        <v>7.25</v>
      </c>
      <c r="F57" s="16">
        <v>5.9</v>
      </c>
      <c r="G57" s="16">
        <v>6.88</v>
      </c>
      <c r="H57" s="16">
        <v>6.94</v>
      </c>
      <c r="I57" s="16">
        <v>6.7</v>
      </c>
      <c r="J57" s="16">
        <f t="shared" si="0"/>
        <v>6.734</v>
      </c>
    </row>
    <row r="58" spans="1:10" ht="15">
      <c r="A58" s="3" t="s">
        <v>80</v>
      </c>
      <c r="B58" s="9" t="s">
        <v>60</v>
      </c>
      <c r="C58" s="5">
        <v>19</v>
      </c>
      <c r="D58" s="5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f t="shared" si="0"/>
        <v>0</v>
      </c>
    </row>
    <row r="59" spans="1:10" ht="15">
      <c r="A59" s="3" t="s">
        <v>81</v>
      </c>
      <c r="B59" s="9" t="s">
        <v>60</v>
      </c>
      <c r="C59" s="5">
        <v>22</v>
      </c>
      <c r="D59" s="5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f t="shared" si="0"/>
        <v>0</v>
      </c>
    </row>
    <row r="60" spans="1:10" ht="15">
      <c r="A60" s="3" t="s">
        <v>82</v>
      </c>
      <c r="B60" s="9" t="s">
        <v>60</v>
      </c>
      <c r="C60" s="5">
        <v>15</v>
      </c>
      <c r="D60" s="5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f t="shared" si="0"/>
        <v>0</v>
      </c>
    </row>
    <row r="61" spans="1:10" ht="15">
      <c r="A61" s="3" t="s">
        <v>83</v>
      </c>
      <c r="B61" s="9" t="s">
        <v>60</v>
      </c>
      <c r="C61" s="5">
        <v>17</v>
      </c>
      <c r="D61" s="5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f t="shared" si="0"/>
        <v>0</v>
      </c>
    </row>
    <row r="62" spans="1:10" ht="15">
      <c r="A62" s="3" t="s">
        <v>84</v>
      </c>
      <c r="B62" s="9" t="s">
        <v>60</v>
      </c>
      <c r="C62" s="5">
        <v>18</v>
      </c>
      <c r="D62" s="5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f t="shared" si="0"/>
        <v>0</v>
      </c>
    </row>
    <row r="63" spans="1:10" ht="15">
      <c r="A63" s="3" t="s">
        <v>85</v>
      </c>
      <c r="B63" s="9" t="s">
        <v>60</v>
      </c>
      <c r="C63" s="5">
        <v>25</v>
      </c>
      <c r="D63" s="14">
        <v>75000000</v>
      </c>
      <c r="E63" s="16">
        <v>6.36</v>
      </c>
      <c r="F63" s="16">
        <v>6.46</v>
      </c>
      <c r="G63" s="16">
        <v>9.0500000000000007</v>
      </c>
      <c r="H63" s="16">
        <v>7.33</v>
      </c>
      <c r="I63" s="16">
        <v>7.48</v>
      </c>
      <c r="J63" s="16">
        <f t="shared" si="0"/>
        <v>7.3360000000000012</v>
      </c>
    </row>
    <row r="64" spans="1:10" ht="15">
      <c r="A64" s="3" t="s">
        <v>86</v>
      </c>
      <c r="B64" s="9" t="s">
        <v>60</v>
      </c>
      <c r="C64" s="5">
        <v>21</v>
      </c>
      <c r="D64" s="14">
        <v>60000000</v>
      </c>
      <c r="E64" s="16">
        <v>6.76</v>
      </c>
      <c r="F64" s="16">
        <v>6.52</v>
      </c>
      <c r="G64" s="16">
        <v>7.93</v>
      </c>
      <c r="H64" s="16">
        <v>6.51</v>
      </c>
      <c r="I64" s="16">
        <v>7.02</v>
      </c>
      <c r="J64" s="16">
        <f t="shared" si="0"/>
        <v>6.9479999999999986</v>
      </c>
    </row>
    <row r="65" spans="1:10" ht="15">
      <c r="A65" s="3" t="s">
        <v>87</v>
      </c>
      <c r="B65" s="9" t="s">
        <v>60</v>
      </c>
      <c r="C65" s="5">
        <v>23</v>
      </c>
      <c r="D65" s="14">
        <v>18000000</v>
      </c>
      <c r="E65" s="16">
        <v>6.01</v>
      </c>
      <c r="F65" s="16">
        <v>5.96</v>
      </c>
      <c r="G65" s="16">
        <v>6.1</v>
      </c>
      <c r="H65" s="16">
        <v>6.07</v>
      </c>
      <c r="I65" s="16">
        <v>6.21</v>
      </c>
      <c r="J65" s="16">
        <f t="shared" si="0"/>
        <v>6.07</v>
      </c>
    </row>
    <row r="66" spans="1:10" ht="15">
      <c r="A66" s="3" t="s">
        <v>88</v>
      </c>
      <c r="B66" s="9" t="s">
        <v>60</v>
      </c>
      <c r="C66" s="5">
        <v>22</v>
      </c>
      <c r="D66" s="14">
        <v>7000000</v>
      </c>
      <c r="E66" s="16">
        <v>0</v>
      </c>
      <c r="F66" s="16">
        <v>0</v>
      </c>
      <c r="G66" s="16">
        <v>0</v>
      </c>
      <c r="H66" s="16">
        <v>8.9499999999999993</v>
      </c>
      <c r="I66" s="16">
        <v>6.07</v>
      </c>
      <c r="J66" s="16">
        <f>(E66+F66+G66+H66+I66)/2</f>
        <v>7.51</v>
      </c>
    </row>
    <row r="67" spans="1:10" ht="15">
      <c r="A67" s="3" t="s">
        <v>89</v>
      </c>
      <c r="B67" s="9" t="s">
        <v>60</v>
      </c>
      <c r="C67" s="5">
        <v>19</v>
      </c>
      <c r="D67" s="14">
        <v>10000000</v>
      </c>
      <c r="E67" s="16">
        <v>0</v>
      </c>
      <c r="F67" s="16">
        <v>0</v>
      </c>
      <c r="G67" s="16">
        <v>0</v>
      </c>
      <c r="H67" s="16">
        <v>0</v>
      </c>
      <c r="I67" s="16">
        <v>6.03</v>
      </c>
      <c r="J67" s="16">
        <f>(E67+F67+G67+H67+I67)/1</f>
        <v>6.03</v>
      </c>
    </row>
    <row r="68" spans="1:10" ht="15">
      <c r="A68" s="3" t="s">
        <v>90</v>
      </c>
      <c r="B68" s="9" t="s">
        <v>60</v>
      </c>
      <c r="C68" s="5">
        <v>19</v>
      </c>
      <c r="D68" s="5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f t="shared" ref="J68:J130" si="1">(E68+F68+G68+H68+I68)/5</f>
        <v>0</v>
      </c>
    </row>
    <row r="69" spans="1:10" ht="15">
      <c r="A69" s="2" t="s">
        <v>91</v>
      </c>
      <c r="B69" s="10" t="s">
        <v>92</v>
      </c>
      <c r="C69" s="5">
        <v>30</v>
      </c>
      <c r="D69" s="5" t="s">
        <v>93</v>
      </c>
      <c r="E69" s="16">
        <v>8.23</v>
      </c>
      <c r="F69" s="16">
        <v>7.24</v>
      </c>
      <c r="G69" s="16">
        <v>6.52</v>
      </c>
      <c r="H69" s="16">
        <v>7.69</v>
      </c>
      <c r="I69" s="16">
        <v>7.15</v>
      </c>
      <c r="J69" s="16">
        <f t="shared" si="1"/>
        <v>7.3660000000000014</v>
      </c>
    </row>
    <row r="70" spans="1:10" ht="15">
      <c r="A70" s="2" t="s">
        <v>94</v>
      </c>
      <c r="B70" s="10" t="s">
        <v>92</v>
      </c>
      <c r="C70" s="5">
        <v>35</v>
      </c>
      <c r="D70" s="5" t="s">
        <v>95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f t="shared" si="1"/>
        <v>0</v>
      </c>
    </row>
    <row r="71" spans="1:10" ht="15">
      <c r="A71" s="2" t="s">
        <v>96</v>
      </c>
      <c r="B71" s="10" t="s">
        <v>92</v>
      </c>
      <c r="C71" s="5">
        <v>23</v>
      </c>
      <c r="D71" s="14">
        <v>8000000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f t="shared" si="1"/>
        <v>0</v>
      </c>
    </row>
    <row r="72" spans="1:10" ht="15">
      <c r="A72" s="2" t="s">
        <v>97</v>
      </c>
      <c r="B72" s="10" t="s">
        <v>92</v>
      </c>
      <c r="C72" s="5">
        <v>19</v>
      </c>
      <c r="D72" s="5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f t="shared" si="1"/>
        <v>0</v>
      </c>
    </row>
    <row r="73" spans="1:10" ht="15">
      <c r="A73" s="2" t="s">
        <v>98</v>
      </c>
      <c r="B73" s="10" t="s">
        <v>92</v>
      </c>
      <c r="C73" s="5">
        <v>25</v>
      </c>
      <c r="D73" s="14">
        <v>30000000</v>
      </c>
      <c r="E73" s="16">
        <v>6.52</v>
      </c>
      <c r="F73" s="16">
        <v>6.53</v>
      </c>
      <c r="G73" s="16">
        <v>5.76</v>
      </c>
      <c r="H73" s="16">
        <v>6.13</v>
      </c>
      <c r="I73" s="16">
        <v>6.81</v>
      </c>
      <c r="J73" s="16">
        <f t="shared" si="1"/>
        <v>6.35</v>
      </c>
    </row>
    <row r="74" spans="1:10" ht="15">
      <c r="A74" s="2" t="s">
        <v>99</v>
      </c>
      <c r="B74" s="10" t="s">
        <v>92</v>
      </c>
      <c r="C74" s="5">
        <v>31</v>
      </c>
      <c r="D74" s="14">
        <v>50000000</v>
      </c>
      <c r="E74" s="16">
        <v>7</v>
      </c>
      <c r="F74" s="16">
        <v>6.66</v>
      </c>
      <c r="G74" s="16">
        <v>6.37</v>
      </c>
      <c r="H74" s="16">
        <v>6.29</v>
      </c>
      <c r="I74" s="16">
        <v>6.88</v>
      </c>
      <c r="J74" s="16">
        <f t="shared" si="1"/>
        <v>6.6400000000000006</v>
      </c>
    </row>
    <row r="75" spans="1:10" ht="15">
      <c r="A75" s="2" t="s">
        <v>100</v>
      </c>
      <c r="B75" s="10" t="s">
        <v>92</v>
      </c>
      <c r="C75" s="5">
        <v>23</v>
      </c>
      <c r="D75" s="14">
        <v>35000000</v>
      </c>
      <c r="E75" s="16">
        <v>0</v>
      </c>
      <c r="F75" s="16">
        <v>0</v>
      </c>
      <c r="G75" s="16">
        <v>0</v>
      </c>
      <c r="H75" s="16">
        <v>6.06</v>
      </c>
      <c r="I75" s="16">
        <v>7.51</v>
      </c>
      <c r="J75" s="16">
        <f>(E75+F75+G75+H75+I75)/2</f>
        <v>6.7850000000000001</v>
      </c>
    </row>
    <row r="76" spans="1:10" ht="15">
      <c r="A76" s="2" t="s">
        <v>101</v>
      </c>
      <c r="B76" s="10" t="s">
        <v>92</v>
      </c>
      <c r="C76" s="5">
        <v>26</v>
      </c>
      <c r="D76" s="14">
        <v>18000000</v>
      </c>
      <c r="E76" s="16">
        <v>6.09</v>
      </c>
      <c r="F76" s="16">
        <v>5.97</v>
      </c>
      <c r="G76" s="16">
        <v>6.03</v>
      </c>
      <c r="H76" s="16">
        <v>6.9</v>
      </c>
      <c r="I76" s="16">
        <v>6.33</v>
      </c>
      <c r="J76" s="16">
        <f t="shared" si="1"/>
        <v>6.2640000000000002</v>
      </c>
    </row>
    <row r="77" spans="1:10" ht="15">
      <c r="A77" s="2" t="s">
        <v>102</v>
      </c>
      <c r="B77" s="10" t="s">
        <v>92</v>
      </c>
      <c r="C77" s="5">
        <v>19</v>
      </c>
      <c r="D77" s="14">
        <v>5000000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f t="shared" si="1"/>
        <v>0</v>
      </c>
    </row>
    <row r="78" spans="1:10" ht="15">
      <c r="A78" s="2" t="s">
        <v>103</v>
      </c>
      <c r="B78" s="10" t="s">
        <v>92</v>
      </c>
      <c r="C78" s="5">
        <v>28</v>
      </c>
      <c r="D78" s="14">
        <v>55000000</v>
      </c>
      <c r="E78" s="16">
        <v>6.19</v>
      </c>
      <c r="F78" s="16">
        <v>6.65</v>
      </c>
      <c r="G78" s="16">
        <v>7.71</v>
      </c>
      <c r="H78" s="16">
        <v>7.02</v>
      </c>
      <c r="I78" s="16">
        <v>7.82</v>
      </c>
      <c r="J78" s="16">
        <f t="shared" si="1"/>
        <v>7.0780000000000003</v>
      </c>
    </row>
    <row r="79" spans="1:10" ht="15">
      <c r="A79" s="2" t="s">
        <v>104</v>
      </c>
      <c r="B79" s="10" t="s">
        <v>92</v>
      </c>
      <c r="C79" s="5">
        <v>31</v>
      </c>
      <c r="D79" s="14">
        <v>16000000</v>
      </c>
      <c r="E79" s="16">
        <v>0</v>
      </c>
      <c r="F79" s="16">
        <v>6.85</v>
      </c>
      <c r="G79" s="16">
        <v>6.07</v>
      </c>
      <c r="H79" s="16">
        <v>6.19</v>
      </c>
      <c r="I79" s="16">
        <v>6.2</v>
      </c>
      <c r="J79" s="16">
        <f>(E79+F79+G79+H79+I79)/4</f>
        <v>6.3274999999999997</v>
      </c>
    </row>
    <row r="80" spans="1:10" ht="15">
      <c r="A80" s="2" t="s">
        <v>105</v>
      </c>
      <c r="B80" s="10" t="s">
        <v>92</v>
      </c>
      <c r="C80" s="5">
        <v>18</v>
      </c>
      <c r="D80" s="5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f t="shared" si="1"/>
        <v>0</v>
      </c>
    </row>
    <row r="81" spans="1:10" ht="15">
      <c r="A81" s="2" t="s">
        <v>106</v>
      </c>
      <c r="B81" s="10" t="s">
        <v>92</v>
      </c>
      <c r="C81" s="5">
        <v>25</v>
      </c>
      <c r="D81" s="14">
        <v>6000000</v>
      </c>
      <c r="E81" s="16">
        <v>0</v>
      </c>
      <c r="F81" s="16">
        <v>0</v>
      </c>
      <c r="G81" s="16">
        <v>0</v>
      </c>
      <c r="H81" s="16">
        <v>6.77</v>
      </c>
      <c r="I81" s="16">
        <v>6.02</v>
      </c>
      <c r="J81" s="16">
        <f>(E81+F81+G81+H81+I81)/2</f>
        <v>6.3949999999999996</v>
      </c>
    </row>
    <row r="82" spans="1:10" ht="15">
      <c r="A82" s="2" t="s">
        <v>107</v>
      </c>
      <c r="B82" s="10" t="s">
        <v>92</v>
      </c>
      <c r="C82" s="5">
        <v>24</v>
      </c>
      <c r="D82" s="14">
        <v>70000000</v>
      </c>
      <c r="E82" s="16">
        <v>7.08</v>
      </c>
      <c r="F82" s="16">
        <v>6.7</v>
      </c>
      <c r="G82" s="16">
        <v>7.28</v>
      </c>
      <c r="H82" s="16">
        <v>6.42</v>
      </c>
      <c r="I82" s="16">
        <v>7.24</v>
      </c>
      <c r="J82" s="16">
        <f t="shared" si="1"/>
        <v>6.9440000000000008</v>
      </c>
    </row>
    <row r="83" spans="1:10" ht="15">
      <c r="A83" s="2" t="s">
        <v>108</v>
      </c>
      <c r="B83" s="10" t="s">
        <v>92</v>
      </c>
      <c r="C83" s="5">
        <v>18</v>
      </c>
      <c r="D83" s="5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f t="shared" si="1"/>
        <v>0</v>
      </c>
    </row>
    <row r="84" spans="1:10" ht="15">
      <c r="A84" s="2" t="s">
        <v>109</v>
      </c>
      <c r="B84" s="10" t="s">
        <v>92</v>
      </c>
      <c r="C84" s="5">
        <v>29</v>
      </c>
      <c r="D84" s="14">
        <v>55000000</v>
      </c>
      <c r="E84" s="16">
        <v>6.01</v>
      </c>
      <c r="F84" s="16">
        <v>5.97</v>
      </c>
      <c r="G84" s="16">
        <v>6.8</v>
      </c>
      <c r="H84" s="16">
        <v>7.03</v>
      </c>
      <c r="I84" s="16">
        <v>6.76</v>
      </c>
      <c r="J84" s="16">
        <f t="shared" si="1"/>
        <v>6.5140000000000002</v>
      </c>
    </row>
    <row r="85" spans="1:10" ht="15">
      <c r="A85" s="2" t="s">
        <v>110</v>
      </c>
      <c r="B85" s="10" t="s">
        <v>92</v>
      </c>
      <c r="C85" s="5">
        <v>31</v>
      </c>
      <c r="D85" s="14">
        <v>18000000</v>
      </c>
      <c r="E85" s="16">
        <v>7.21</v>
      </c>
      <c r="F85" s="16">
        <v>7.07</v>
      </c>
      <c r="G85" s="16">
        <v>7.67</v>
      </c>
      <c r="H85" s="16">
        <v>7.27</v>
      </c>
      <c r="I85" s="16">
        <v>6.72</v>
      </c>
      <c r="J85" s="16">
        <f t="shared" si="1"/>
        <v>7.1880000000000006</v>
      </c>
    </row>
    <row r="86" spans="1:10" ht="15">
      <c r="A86" s="2" t="s">
        <v>111</v>
      </c>
      <c r="B86" s="10" t="s">
        <v>92</v>
      </c>
      <c r="C86" s="5">
        <v>36</v>
      </c>
      <c r="D86" s="14">
        <v>2000000</v>
      </c>
      <c r="E86" s="16">
        <v>7.08</v>
      </c>
      <c r="F86" s="16">
        <v>6.46</v>
      </c>
      <c r="G86" s="16">
        <v>6.99</v>
      </c>
      <c r="H86" s="16">
        <v>5.83</v>
      </c>
      <c r="I86" s="16">
        <v>6.58</v>
      </c>
      <c r="J86" s="16">
        <f t="shared" si="1"/>
        <v>6.5879999999999992</v>
      </c>
    </row>
    <row r="87" spans="1:10" ht="15">
      <c r="A87" s="2" t="s">
        <v>112</v>
      </c>
      <c r="B87" s="10" t="s">
        <v>92</v>
      </c>
      <c r="C87" s="5">
        <v>27</v>
      </c>
      <c r="D87" s="14">
        <v>20000000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f t="shared" si="1"/>
        <v>0</v>
      </c>
    </row>
    <row r="88" spans="1:10" ht="15">
      <c r="A88" s="2" t="s">
        <v>113</v>
      </c>
      <c r="B88" s="10" t="s">
        <v>92</v>
      </c>
      <c r="C88" s="5">
        <v>32</v>
      </c>
      <c r="D88" s="14">
        <v>15000000</v>
      </c>
      <c r="E88" s="16">
        <v>6.43</v>
      </c>
      <c r="F88" s="16">
        <v>7.45</v>
      </c>
      <c r="G88" s="16">
        <v>6.11</v>
      </c>
      <c r="H88" s="16">
        <v>6.27</v>
      </c>
      <c r="I88" s="16">
        <v>5.96</v>
      </c>
      <c r="J88" s="16">
        <f t="shared" si="1"/>
        <v>6.444</v>
      </c>
    </row>
    <row r="89" spans="1:10" ht="15">
      <c r="A89" s="2" t="s">
        <v>114</v>
      </c>
      <c r="B89" s="10" t="s">
        <v>92</v>
      </c>
      <c r="C89" s="5">
        <v>29</v>
      </c>
      <c r="D89" s="14">
        <v>10000000</v>
      </c>
      <c r="E89" s="16">
        <v>0</v>
      </c>
      <c r="F89" s="16">
        <v>0</v>
      </c>
      <c r="G89" s="16">
        <v>5.99</v>
      </c>
      <c r="H89" s="16">
        <v>5.98</v>
      </c>
      <c r="I89" s="16">
        <v>6.09</v>
      </c>
      <c r="J89" s="16">
        <f>(E89+F89+G89+H89+I89)/3</f>
        <v>6.0200000000000005</v>
      </c>
    </row>
    <row r="90" spans="1:10" ht="15">
      <c r="A90" s="2" t="s">
        <v>115</v>
      </c>
      <c r="B90" s="10" t="s">
        <v>92</v>
      </c>
      <c r="C90" s="5">
        <v>21</v>
      </c>
      <c r="D90" s="14">
        <v>22000000</v>
      </c>
      <c r="E90" s="16">
        <v>0</v>
      </c>
      <c r="F90" s="16">
        <v>6.28</v>
      </c>
      <c r="G90" s="16">
        <v>6.53</v>
      </c>
      <c r="H90" s="16">
        <v>6.19</v>
      </c>
      <c r="I90" s="16">
        <v>6.02</v>
      </c>
      <c r="J90" s="16">
        <f>(E90+F90+G90+H90+I90)/4</f>
        <v>6.2549999999999999</v>
      </c>
    </row>
    <row r="91" spans="1:10" ht="15">
      <c r="A91" s="2" t="s">
        <v>116</v>
      </c>
      <c r="B91" s="10" t="s">
        <v>92</v>
      </c>
      <c r="C91" s="5">
        <v>19</v>
      </c>
      <c r="D91" s="14">
        <v>35000000</v>
      </c>
      <c r="E91" s="16">
        <v>6.03</v>
      </c>
      <c r="F91" s="16">
        <v>7.06</v>
      </c>
      <c r="G91" s="16">
        <v>5.81</v>
      </c>
      <c r="H91" s="16">
        <v>6.54</v>
      </c>
      <c r="I91" s="16">
        <v>7.18</v>
      </c>
      <c r="J91" s="16">
        <f t="shared" si="1"/>
        <v>6.5239999999999991</v>
      </c>
    </row>
    <row r="92" spans="1:10" ht="15">
      <c r="A92" s="2" t="s">
        <v>117</v>
      </c>
      <c r="B92" s="10" t="s">
        <v>92</v>
      </c>
      <c r="C92" s="5">
        <v>20</v>
      </c>
      <c r="D92" s="14">
        <v>20000000</v>
      </c>
      <c r="E92" s="16">
        <v>6.13</v>
      </c>
      <c r="F92" s="16">
        <v>6.19</v>
      </c>
      <c r="G92" s="16">
        <v>6.81</v>
      </c>
      <c r="H92" s="16">
        <v>5.93</v>
      </c>
      <c r="I92" s="16">
        <v>6.21</v>
      </c>
      <c r="J92" s="16">
        <f t="shared" si="1"/>
        <v>6.2539999999999996</v>
      </c>
    </row>
    <row r="93" spans="1:10" ht="15">
      <c r="A93" s="2" t="s">
        <v>118</v>
      </c>
      <c r="B93" s="10" t="s">
        <v>92</v>
      </c>
      <c r="C93" s="5">
        <v>26</v>
      </c>
      <c r="D93" s="14">
        <v>18000000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f t="shared" si="1"/>
        <v>0</v>
      </c>
    </row>
    <row r="94" spans="1:10" ht="15">
      <c r="A94" s="2" t="s">
        <v>119</v>
      </c>
      <c r="B94" s="10" t="s">
        <v>92</v>
      </c>
      <c r="C94" s="5">
        <v>17</v>
      </c>
      <c r="D94" s="5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f t="shared" si="1"/>
        <v>0</v>
      </c>
    </row>
    <row r="95" spans="1:10" ht="15">
      <c r="A95" s="2" t="s">
        <v>120</v>
      </c>
      <c r="B95" s="10" t="s">
        <v>92</v>
      </c>
      <c r="C95" s="5">
        <v>31</v>
      </c>
      <c r="D95" s="14">
        <v>28000000</v>
      </c>
      <c r="E95" s="16">
        <v>6.66</v>
      </c>
      <c r="F95" s="16">
        <v>6.1</v>
      </c>
      <c r="G95" s="16">
        <v>6.9</v>
      </c>
      <c r="H95" s="16">
        <v>6.37</v>
      </c>
      <c r="I95" s="16">
        <v>7.6</v>
      </c>
      <c r="J95" s="16">
        <f t="shared" si="1"/>
        <v>6.7260000000000009</v>
      </c>
    </row>
    <row r="96" spans="1:10" ht="15">
      <c r="A96" s="2" t="s">
        <v>121</v>
      </c>
      <c r="B96" s="10" t="s">
        <v>92</v>
      </c>
      <c r="C96" s="5">
        <v>30</v>
      </c>
      <c r="D96" s="14">
        <v>80000000</v>
      </c>
      <c r="E96" s="16">
        <v>6.51</v>
      </c>
      <c r="F96" s="16">
        <v>6.08</v>
      </c>
      <c r="G96" s="16">
        <v>7.5</v>
      </c>
      <c r="H96" s="16">
        <v>7.93</v>
      </c>
      <c r="I96" s="16">
        <v>6.56</v>
      </c>
      <c r="J96" s="16">
        <f t="shared" si="1"/>
        <v>6.9159999999999995</v>
      </c>
    </row>
    <row r="97" spans="1:10" ht="15">
      <c r="A97" s="2" t="s">
        <v>122</v>
      </c>
      <c r="B97" s="10" t="s">
        <v>92</v>
      </c>
      <c r="C97" s="5">
        <v>25</v>
      </c>
      <c r="D97" s="14">
        <v>55000000</v>
      </c>
      <c r="E97" s="16">
        <v>0</v>
      </c>
      <c r="F97" s="16">
        <v>6.12</v>
      </c>
      <c r="G97" s="16">
        <v>5.96</v>
      </c>
      <c r="H97" s="16">
        <v>7.17</v>
      </c>
      <c r="I97" s="16">
        <v>7.32</v>
      </c>
      <c r="J97" s="16">
        <f>(E97+F97+G97+H97+I97)/4</f>
        <v>6.6425000000000001</v>
      </c>
    </row>
    <row r="98" spans="1:10" ht="15">
      <c r="A98" s="2" t="s">
        <v>123</v>
      </c>
      <c r="B98" s="10" t="s">
        <v>92</v>
      </c>
      <c r="C98" s="5">
        <v>25</v>
      </c>
      <c r="D98" s="14">
        <v>75000000</v>
      </c>
      <c r="E98" s="16">
        <v>6.42</v>
      </c>
      <c r="F98" s="16">
        <v>6.72</v>
      </c>
      <c r="G98" s="16">
        <v>6.52</v>
      </c>
      <c r="H98" s="16">
        <v>6.89</v>
      </c>
      <c r="I98" s="16">
        <v>6.44</v>
      </c>
      <c r="J98" s="16">
        <f t="shared" si="1"/>
        <v>6.5980000000000008</v>
      </c>
    </row>
    <row r="99" spans="1:10" ht="15">
      <c r="A99" s="2" t="s">
        <v>124</v>
      </c>
      <c r="B99" s="10" t="s">
        <v>92</v>
      </c>
      <c r="C99" s="5">
        <v>23</v>
      </c>
      <c r="D99" s="14">
        <v>70000000</v>
      </c>
      <c r="E99" s="16">
        <v>7.08</v>
      </c>
      <c r="F99" s="16">
        <v>7.77</v>
      </c>
      <c r="G99" s="16">
        <v>6.65</v>
      </c>
      <c r="H99" s="16">
        <v>8.23</v>
      </c>
      <c r="I99" s="16">
        <v>8.5</v>
      </c>
      <c r="J99" s="16">
        <f t="shared" si="1"/>
        <v>7.6460000000000008</v>
      </c>
    </row>
    <row r="100" spans="1:10" ht="15">
      <c r="A100" s="2" t="s">
        <v>125</v>
      </c>
      <c r="B100" s="11" t="s">
        <v>126</v>
      </c>
      <c r="C100" s="5">
        <v>28</v>
      </c>
      <c r="D100" s="14">
        <v>15000000</v>
      </c>
      <c r="E100" s="16">
        <v>7.27</v>
      </c>
      <c r="F100" s="16">
        <v>8.83</v>
      </c>
      <c r="G100" s="16">
        <v>7.74</v>
      </c>
      <c r="H100" s="16">
        <v>7.13</v>
      </c>
      <c r="I100" s="16">
        <v>5.59</v>
      </c>
      <c r="J100" s="16">
        <f t="shared" si="1"/>
        <v>7.3120000000000003</v>
      </c>
    </row>
    <row r="101" spans="1:10" ht="15">
      <c r="A101" s="2" t="s">
        <v>127</v>
      </c>
      <c r="B101" s="11" t="s">
        <v>126</v>
      </c>
      <c r="C101" s="5">
        <v>30</v>
      </c>
      <c r="D101" s="14">
        <v>2000000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f t="shared" si="1"/>
        <v>0</v>
      </c>
    </row>
    <row r="102" spans="1:10" ht="15">
      <c r="A102" s="2" t="s">
        <v>128</v>
      </c>
      <c r="B102" s="11" t="s">
        <v>126</v>
      </c>
      <c r="C102" s="5">
        <v>30</v>
      </c>
      <c r="D102" s="14">
        <v>25000000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f t="shared" si="1"/>
        <v>0</v>
      </c>
    </row>
    <row r="103" spans="1:10" ht="15">
      <c r="A103" s="2" t="s">
        <v>129</v>
      </c>
      <c r="B103" s="11" t="s">
        <v>126</v>
      </c>
      <c r="C103" s="5">
        <v>38</v>
      </c>
      <c r="D103" s="14">
        <v>2500000</v>
      </c>
      <c r="E103" s="16">
        <v>6.62</v>
      </c>
      <c r="F103" s="16">
        <v>6.54</v>
      </c>
      <c r="G103" s="16">
        <v>7.11</v>
      </c>
      <c r="H103" s="16">
        <v>6.49</v>
      </c>
      <c r="I103" s="16">
        <v>6.96</v>
      </c>
      <c r="J103" s="16">
        <f t="shared" si="1"/>
        <v>6.7439999999999998</v>
      </c>
    </row>
    <row r="104" spans="1:10" ht="15">
      <c r="A104" s="2" t="s">
        <v>130</v>
      </c>
      <c r="B104" s="11" t="s">
        <v>126</v>
      </c>
      <c r="C104" s="5">
        <v>23</v>
      </c>
      <c r="D104" s="14">
        <v>22000000</v>
      </c>
      <c r="E104" s="16">
        <v>6.76</v>
      </c>
      <c r="F104" s="16">
        <v>6.68</v>
      </c>
      <c r="G104" s="16">
        <v>5.24</v>
      </c>
      <c r="H104" s="16">
        <v>6.58</v>
      </c>
      <c r="I104" s="16">
        <v>6.71</v>
      </c>
      <c r="J104" s="16">
        <f t="shared" si="1"/>
        <v>6.3940000000000001</v>
      </c>
    </row>
    <row r="105" spans="1:10" ht="15">
      <c r="A105" s="2" t="s">
        <v>131</v>
      </c>
      <c r="B105" s="11" t="s">
        <v>126</v>
      </c>
      <c r="C105" s="5">
        <v>25</v>
      </c>
      <c r="D105" s="14">
        <v>38000000</v>
      </c>
      <c r="E105" s="16">
        <v>7.64</v>
      </c>
      <c r="F105" s="16">
        <v>6.96</v>
      </c>
      <c r="G105" s="16">
        <v>6.25</v>
      </c>
      <c r="H105" s="16">
        <v>6.59</v>
      </c>
      <c r="I105" s="16">
        <v>5.9</v>
      </c>
      <c r="J105" s="16">
        <f t="shared" si="1"/>
        <v>6.668000000000001</v>
      </c>
    </row>
    <row r="106" spans="1:10" ht="15">
      <c r="A106" s="2" t="s">
        <v>132</v>
      </c>
      <c r="B106" s="11" t="s">
        <v>126</v>
      </c>
      <c r="C106" s="5">
        <v>22</v>
      </c>
      <c r="D106" s="14">
        <v>70000000</v>
      </c>
      <c r="E106" s="16">
        <v>6.86</v>
      </c>
      <c r="F106" s="16">
        <v>8.07</v>
      </c>
      <c r="G106" s="16">
        <v>6.62</v>
      </c>
      <c r="H106" s="16">
        <v>7.06</v>
      </c>
      <c r="I106" s="16">
        <v>6.26</v>
      </c>
      <c r="J106" s="16">
        <f t="shared" si="1"/>
        <v>6.9739999999999993</v>
      </c>
    </row>
    <row r="107" spans="1:10" ht="15">
      <c r="A107" s="2" t="s">
        <v>133</v>
      </c>
      <c r="B107" s="11" t="s">
        <v>126</v>
      </c>
      <c r="C107" s="5">
        <v>31</v>
      </c>
      <c r="D107" s="14">
        <v>35000000</v>
      </c>
      <c r="E107" s="16">
        <v>6.51</v>
      </c>
      <c r="F107" s="16">
        <v>7.87</v>
      </c>
      <c r="G107" s="16">
        <v>6.53</v>
      </c>
      <c r="H107" s="16">
        <v>7</v>
      </c>
      <c r="I107" s="16">
        <v>5.92</v>
      </c>
      <c r="J107" s="16">
        <f t="shared" si="1"/>
        <v>6.766</v>
      </c>
    </row>
    <row r="108" spans="1:10" ht="15">
      <c r="A108" s="2" t="s">
        <v>134</v>
      </c>
      <c r="B108" s="11" t="s">
        <v>126</v>
      </c>
      <c r="C108" s="5">
        <v>33</v>
      </c>
      <c r="D108" s="14">
        <v>35000000</v>
      </c>
      <c r="E108" s="16">
        <v>6.55</v>
      </c>
      <c r="F108" s="16">
        <v>7.23</v>
      </c>
      <c r="G108" s="16">
        <v>6.23</v>
      </c>
      <c r="H108" s="16">
        <v>7.09</v>
      </c>
      <c r="I108" s="16">
        <v>6.57</v>
      </c>
      <c r="J108" s="16">
        <f t="shared" si="1"/>
        <v>6.734</v>
      </c>
    </row>
    <row r="109" spans="1:10" ht="15">
      <c r="A109" s="2" t="s">
        <v>135</v>
      </c>
      <c r="B109" s="11" t="s">
        <v>126</v>
      </c>
      <c r="C109" s="5">
        <v>24</v>
      </c>
      <c r="D109" s="14">
        <v>55000000</v>
      </c>
      <c r="E109" s="16">
        <v>7.42</v>
      </c>
      <c r="F109" s="16">
        <v>6.42</v>
      </c>
      <c r="G109" s="16">
        <v>5.58</v>
      </c>
      <c r="H109" s="16">
        <v>6.43</v>
      </c>
      <c r="I109" s="16">
        <v>6.35</v>
      </c>
      <c r="J109" s="16">
        <f t="shared" si="1"/>
        <v>6.44</v>
      </c>
    </row>
    <row r="110" spans="1:10" ht="15">
      <c r="A110" s="2" t="s">
        <v>136</v>
      </c>
      <c r="B110" s="11" t="s">
        <v>126</v>
      </c>
      <c r="C110" s="5">
        <v>21</v>
      </c>
      <c r="D110" s="14">
        <v>65000000</v>
      </c>
      <c r="E110" s="16">
        <v>0</v>
      </c>
      <c r="F110" s="16">
        <v>7.1</v>
      </c>
      <c r="G110" s="16">
        <v>6.53</v>
      </c>
      <c r="H110" s="16">
        <v>6.74</v>
      </c>
      <c r="I110" s="16">
        <v>6.63</v>
      </c>
      <c r="J110" s="16">
        <f>(E110+F110+G110+H110+I110)/4</f>
        <v>6.7499999999999991</v>
      </c>
    </row>
    <row r="111" spans="1:10" ht="15">
      <c r="A111" s="2" t="s">
        <v>137</v>
      </c>
      <c r="B111" s="11" t="s">
        <v>126</v>
      </c>
      <c r="C111" s="5">
        <v>30</v>
      </c>
      <c r="D111" s="14">
        <v>35000000</v>
      </c>
      <c r="E111" s="16">
        <v>6.34</v>
      </c>
      <c r="F111" s="16">
        <v>6.78</v>
      </c>
      <c r="G111" s="16">
        <v>7.08</v>
      </c>
      <c r="H111" s="16">
        <v>6.46</v>
      </c>
      <c r="I111" s="16">
        <v>6.36</v>
      </c>
      <c r="J111" s="16">
        <f t="shared" si="1"/>
        <v>6.604000000000001</v>
      </c>
    </row>
    <row r="112" spans="1:10" ht="15">
      <c r="A112" s="2" t="s">
        <v>138</v>
      </c>
      <c r="B112" s="11" t="s">
        <v>126</v>
      </c>
      <c r="C112" s="5">
        <v>31</v>
      </c>
      <c r="D112" s="14">
        <v>30000000</v>
      </c>
      <c r="E112" s="16">
        <v>0</v>
      </c>
      <c r="F112" s="16">
        <v>0</v>
      </c>
      <c r="G112" s="16">
        <v>0</v>
      </c>
      <c r="H112" s="16">
        <v>7.8</v>
      </c>
      <c r="I112" s="16">
        <v>6.6</v>
      </c>
      <c r="J112" s="16">
        <f>(E112+F112+G112+H112+I112)/2</f>
        <v>7.1999999999999993</v>
      </c>
    </row>
    <row r="113" spans="1:10" ht="15">
      <c r="A113" s="2" t="s">
        <v>139</v>
      </c>
      <c r="B113" s="11" t="s">
        <v>126</v>
      </c>
      <c r="C113" s="5">
        <v>28</v>
      </c>
      <c r="D113" s="14">
        <v>40000000</v>
      </c>
      <c r="E113" s="16">
        <v>6.89</v>
      </c>
      <c r="F113" s="16">
        <v>6.29</v>
      </c>
      <c r="G113" s="16">
        <v>5.93</v>
      </c>
      <c r="H113" s="16">
        <v>5.96</v>
      </c>
      <c r="I113" s="16">
        <v>6.43</v>
      </c>
      <c r="J113" s="16">
        <f>(E113+F113+G113+H113+I113)/5</f>
        <v>6.3</v>
      </c>
    </row>
    <row r="114" spans="1:10" ht="15">
      <c r="A114" s="2" t="s">
        <v>140</v>
      </c>
      <c r="B114" s="11" t="s">
        <v>126</v>
      </c>
      <c r="C114" s="5">
        <v>24</v>
      </c>
      <c r="D114" s="14">
        <v>38000000</v>
      </c>
      <c r="E114" s="16">
        <v>6.44</v>
      </c>
      <c r="F114" s="16">
        <v>6.04</v>
      </c>
      <c r="G114" s="16">
        <v>6.39</v>
      </c>
      <c r="H114" s="16">
        <v>6.13</v>
      </c>
      <c r="I114" s="16">
        <v>6.03</v>
      </c>
      <c r="J114" s="16">
        <f t="shared" si="1"/>
        <v>6.2060000000000004</v>
      </c>
    </row>
    <row r="115" spans="1:10" ht="15">
      <c r="A115" s="2" t="s">
        <v>141</v>
      </c>
      <c r="B115" s="11" t="s">
        <v>126</v>
      </c>
      <c r="C115" s="5">
        <v>26</v>
      </c>
      <c r="D115" s="14">
        <v>25000000</v>
      </c>
      <c r="E115" s="16">
        <v>6.97</v>
      </c>
      <c r="F115" s="16">
        <v>6.7</v>
      </c>
      <c r="G115" s="16">
        <v>5.84</v>
      </c>
      <c r="H115" s="16">
        <v>6.17</v>
      </c>
      <c r="I115" s="16">
        <v>6.12</v>
      </c>
      <c r="J115" s="16">
        <f t="shared" si="1"/>
        <v>6.36</v>
      </c>
    </row>
    <row r="116" spans="1:10" ht="15">
      <c r="A116" s="2" t="s">
        <v>142</v>
      </c>
      <c r="B116" s="11" t="s">
        <v>126</v>
      </c>
      <c r="C116" s="5">
        <v>23</v>
      </c>
      <c r="D116" s="14">
        <v>75000000</v>
      </c>
      <c r="E116" s="16">
        <v>6.28</v>
      </c>
      <c r="F116" s="16">
        <v>6.74</v>
      </c>
      <c r="G116" s="16">
        <v>6.16</v>
      </c>
      <c r="H116" s="16">
        <v>6.18</v>
      </c>
      <c r="I116" s="16">
        <v>6.32</v>
      </c>
      <c r="J116" s="16">
        <f t="shared" si="1"/>
        <v>6.3360000000000003</v>
      </c>
    </row>
    <row r="117" spans="1:10" ht="15">
      <c r="A117" s="2" t="s">
        <v>143</v>
      </c>
      <c r="B117" s="11" t="s">
        <v>126</v>
      </c>
      <c r="C117" s="5">
        <v>25</v>
      </c>
      <c r="D117" s="14">
        <v>20000000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f t="shared" si="1"/>
        <v>0</v>
      </c>
    </row>
    <row r="118" spans="1:10" ht="15">
      <c r="A118" s="2" t="s">
        <v>144</v>
      </c>
      <c r="B118" s="11" t="s">
        <v>126</v>
      </c>
      <c r="C118" s="5">
        <v>29</v>
      </c>
      <c r="D118" s="14">
        <v>17000000</v>
      </c>
      <c r="E118" s="16">
        <v>6.81</v>
      </c>
      <c r="F118" s="16">
        <v>6.13</v>
      </c>
      <c r="G118" s="16">
        <v>5.99</v>
      </c>
      <c r="H118" s="16">
        <v>6</v>
      </c>
      <c r="I118" s="16">
        <v>6.65</v>
      </c>
      <c r="J118" s="16">
        <f t="shared" si="1"/>
        <v>6.3159999999999998</v>
      </c>
    </row>
    <row r="119" spans="1:10" ht="15">
      <c r="A119" s="2" t="s">
        <v>145</v>
      </c>
      <c r="B119" s="11" t="s">
        <v>126</v>
      </c>
      <c r="C119" s="5">
        <v>22</v>
      </c>
      <c r="D119" s="14">
        <v>32000000</v>
      </c>
      <c r="E119" s="16">
        <v>6.49</v>
      </c>
      <c r="F119" s="16">
        <v>6.1</v>
      </c>
      <c r="G119" s="16">
        <v>7.32</v>
      </c>
      <c r="H119" s="16">
        <v>6.02</v>
      </c>
      <c r="I119" s="16">
        <v>6.58</v>
      </c>
      <c r="J119" s="16">
        <f t="shared" si="1"/>
        <v>6.5019999999999998</v>
      </c>
    </row>
    <row r="120" spans="1:10" ht="15">
      <c r="A120" s="2" t="s">
        <v>146</v>
      </c>
      <c r="B120" s="11" t="s">
        <v>126</v>
      </c>
      <c r="C120" s="5">
        <v>23</v>
      </c>
      <c r="D120" s="14">
        <v>70000000</v>
      </c>
      <c r="E120" s="16">
        <v>6.96</v>
      </c>
      <c r="F120" s="16">
        <v>6.21</v>
      </c>
      <c r="G120" s="16">
        <v>7.08</v>
      </c>
      <c r="H120" s="16">
        <v>6.33</v>
      </c>
      <c r="I120" s="16">
        <v>6.22</v>
      </c>
      <c r="J120" s="16">
        <f t="shared" si="1"/>
        <v>6.56</v>
      </c>
    </row>
    <row r="121" spans="1:10" ht="15">
      <c r="A121" s="2" t="s">
        <v>147</v>
      </c>
      <c r="B121" s="11" t="s">
        <v>126</v>
      </c>
      <c r="C121" s="5">
        <v>19</v>
      </c>
      <c r="D121" s="14">
        <v>15000000</v>
      </c>
      <c r="E121" s="16">
        <v>0</v>
      </c>
      <c r="F121" s="16">
        <v>0</v>
      </c>
      <c r="G121" s="16">
        <v>6.17</v>
      </c>
      <c r="H121" s="16">
        <v>6.33</v>
      </c>
      <c r="I121" s="16">
        <v>6.01</v>
      </c>
      <c r="J121" s="16">
        <f>(E121+F121+G121+H121+I121)/3</f>
        <v>6.169999999999999</v>
      </c>
    </row>
    <row r="122" spans="1:10" ht="15">
      <c r="A122" s="2" t="s">
        <v>148</v>
      </c>
      <c r="B122" s="11" t="s">
        <v>126</v>
      </c>
      <c r="C122" s="5">
        <v>19</v>
      </c>
      <c r="D122" s="5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f t="shared" si="1"/>
        <v>0</v>
      </c>
    </row>
    <row r="123" spans="1:10" ht="15">
      <c r="A123" s="2" t="s">
        <v>149</v>
      </c>
      <c r="B123" s="11" t="s">
        <v>126</v>
      </c>
      <c r="C123" s="5">
        <v>18</v>
      </c>
      <c r="D123" s="5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f t="shared" si="1"/>
        <v>0</v>
      </c>
    </row>
    <row r="124" spans="1:10" ht="15">
      <c r="A124" s="2" t="s">
        <v>150</v>
      </c>
      <c r="B124" s="11" t="s">
        <v>126</v>
      </c>
      <c r="C124" s="5">
        <v>33</v>
      </c>
      <c r="D124" s="14">
        <v>12000000</v>
      </c>
      <c r="E124" s="16">
        <v>5.92</v>
      </c>
      <c r="F124" s="16">
        <v>6.44</v>
      </c>
      <c r="G124" s="16">
        <v>6.45</v>
      </c>
      <c r="H124" s="16">
        <v>6.04</v>
      </c>
      <c r="I124" s="16">
        <v>5.9</v>
      </c>
      <c r="J124" s="16">
        <f t="shared" si="1"/>
        <v>6.15</v>
      </c>
    </row>
    <row r="125" spans="1:10" ht="15">
      <c r="A125" s="2" t="s">
        <v>151</v>
      </c>
      <c r="B125" s="11" t="s">
        <v>126</v>
      </c>
      <c r="C125" s="5">
        <v>27</v>
      </c>
      <c r="D125" s="14">
        <v>70000000</v>
      </c>
      <c r="E125" s="16">
        <v>6.78</v>
      </c>
      <c r="F125" s="16">
        <v>6.44</v>
      </c>
      <c r="G125" s="16">
        <v>6.28</v>
      </c>
      <c r="H125" s="16">
        <v>5.89</v>
      </c>
      <c r="I125" s="16">
        <v>5.95</v>
      </c>
      <c r="J125" s="16">
        <f t="shared" si="1"/>
        <v>6.2679999999999998</v>
      </c>
    </row>
    <row r="126" spans="1:10" ht="15">
      <c r="A126" s="2" t="s">
        <v>152</v>
      </c>
      <c r="B126" s="11" t="s">
        <v>126</v>
      </c>
      <c r="C126" s="5">
        <v>21</v>
      </c>
      <c r="D126" s="14">
        <v>30000000</v>
      </c>
      <c r="E126" s="16">
        <v>6.01</v>
      </c>
      <c r="F126" s="16">
        <v>6.36</v>
      </c>
      <c r="G126" s="16">
        <v>6.05</v>
      </c>
      <c r="H126" s="16">
        <v>6.07</v>
      </c>
      <c r="I126" s="16">
        <v>6.11</v>
      </c>
      <c r="J126" s="16">
        <f t="shared" si="1"/>
        <v>6.12</v>
      </c>
    </row>
    <row r="127" spans="1:10" ht="15">
      <c r="A127" s="2" t="s">
        <v>153</v>
      </c>
      <c r="B127" s="13" t="s">
        <v>154</v>
      </c>
      <c r="C127" s="5">
        <v>30</v>
      </c>
      <c r="D127" s="14">
        <v>6000000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f t="shared" si="1"/>
        <v>0</v>
      </c>
    </row>
    <row r="128" spans="1:10" ht="15">
      <c r="A128" s="2" t="s">
        <v>155</v>
      </c>
      <c r="B128" s="13" t="s">
        <v>154</v>
      </c>
      <c r="C128" s="5">
        <v>29</v>
      </c>
      <c r="D128" s="14">
        <v>45000000</v>
      </c>
      <c r="E128" s="16">
        <v>5.96</v>
      </c>
      <c r="F128" s="16">
        <v>6.21</v>
      </c>
      <c r="G128" s="16">
        <v>7.68</v>
      </c>
      <c r="H128" s="16">
        <v>6.16</v>
      </c>
      <c r="I128" s="16">
        <v>7.1</v>
      </c>
      <c r="J128" s="16">
        <f t="shared" si="1"/>
        <v>6.6219999999999999</v>
      </c>
    </row>
    <row r="129" spans="1:10" ht="15">
      <c r="A129" s="2" t="s">
        <v>156</v>
      </c>
      <c r="B129" s="13" t="s">
        <v>154</v>
      </c>
      <c r="C129" s="5">
        <v>37</v>
      </c>
      <c r="D129" s="5" t="s">
        <v>157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f t="shared" si="1"/>
        <v>0</v>
      </c>
    </row>
    <row r="130" spans="1:10" ht="15">
      <c r="A130" s="2" t="s">
        <v>158</v>
      </c>
      <c r="B130" s="13" t="s">
        <v>154</v>
      </c>
      <c r="C130" s="5">
        <v>32</v>
      </c>
      <c r="D130" s="14">
        <v>15000000</v>
      </c>
      <c r="E130" s="16">
        <v>6.4</v>
      </c>
      <c r="F130" s="16">
        <v>6.52</v>
      </c>
      <c r="G130" s="16">
        <v>7.4</v>
      </c>
      <c r="H130" s="16">
        <v>6.41</v>
      </c>
      <c r="I130" s="16">
        <v>6.48</v>
      </c>
      <c r="J130" s="16">
        <f t="shared" si="1"/>
        <v>6.6420000000000003</v>
      </c>
    </row>
    <row r="131" spans="1:10" ht="15">
      <c r="A131" s="2" t="s">
        <v>159</v>
      </c>
      <c r="B131" s="13" t="s">
        <v>154</v>
      </c>
      <c r="C131" s="5">
        <v>25</v>
      </c>
      <c r="D131" s="14">
        <v>75000000</v>
      </c>
      <c r="E131" s="16">
        <v>7.12</v>
      </c>
      <c r="F131" s="16">
        <v>6.59</v>
      </c>
      <c r="G131" s="16">
        <v>6.32</v>
      </c>
      <c r="H131" s="16">
        <v>6.21</v>
      </c>
      <c r="I131" s="16">
        <v>6.07</v>
      </c>
      <c r="J131" s="16">
        <f t="shared" ref="J131:J177" si="2">(E131+F131+G131+H131+I131)/5</f>
        <v>6.4620000000000006</v>
      </c>
    </row>
    <row r="132" spans="1:10" ht="15">
      <c r="A132" s="2" t="s">
        <v>160</v>
      </c>
      <c r="B132" s="13" t="s">
        <v>154</v>
      </c>
      <c r="C132" s="5">
        <v>28</v>
      </c>
      <c r="D132" s="14">
        <v>30000000</v>
      </c>
      <c r="E132" s="16">
        <v>6.47</v>
      </c>
      <c r="F132" s="16">
        <v>7.36</v>
      </c>
      <c r="G132" s="16">
        <v>6.79</v>
      </c>
      <c r="H132" s="16">
        <v>6.76</v>
      </c>
      <c r="I132" s="16">
        <v>6.42</v>
      </c>
      <c r="J132" s="16">
        <f t="shared" si="2"/>
        <v>6.7600000000000007</v>
      </c>
    </row>
    <row r="133" spans="1:10" ht="15">
      <c r="A133" s="2" t="s">
        <v>161</v>
      </c>
      <c r="B133" s="13" t="s">
        <v>154</v>
      </c>
      <c r="C133" s="5">
        <v>27</v>
      </c>
      <c r="D133" s="14">
        <v>30000000</v>
      </c>
      <c r="E133" s="16">
        <v>6.15</v>
      </c>
      <c r="F133" s="16">
        <v>6.23</v>
      </c>
      <c r="G133" s="16">
        <v>7.48</v>
      </c>
      <c r="H133" s="16">
        <v>6.39</v>
      </c>
      <c r="I133" s="16">
        <v>6.4</v>
      </c>
      <c r="J133" s="16">
        <f t="shared" si="2"/>
        <v>6.5299999999999994</v>
      </c>
    </row>
    <row r="134" spans="1:10" ht="15">
      <c r="A134" s="2" t="s">
        <v>162</v>
      </c>
      <c r="B134" s="13" t="s">
        <v>154</v>
      </c>
      <c r="C134" s="5">
        <v>28</v>
      </c>
      <c r="D134" s="14">
        <v>70000000</v>
      </c>
      <c r="E134" s="16">
        <v>5.84</v>
      </c>
      <c r="F134" s="16">
        <v>7.24</v>
      </c>
      <c r="G134" s="16">
        <v>6.78</v>
      </c>
      <c r="H134" s="16">
        <v>5.01</v>
      </c>
      <c r="I134" s="16">
        <v>6.38</v>
      </c>
      <c r="J134" s="16">
        <f t="shared" si="2"/>
        <v>6.2499999999999991</v>
      </c>
    </row>
    <row r="135" spans="1:10" ht="15">
      <c r="A135" s="2" t="s">
        <v>163</v>
      </c>
      <c r="B135" s="13" t="s">
        <v>154</v>
      </c>
      <c r="C135" s="5">
        <v>28</v>
      </c>
      <c r="D135" s="14">
        <v>38000000</v>
      </c>
      <c r="E135" s="16">
        <v>0</v>
      </c>
      <c r="F135" s="16">
        <v>5.93</v>
      </c>
      <c r="G135" s="16">
        <v>6.41</v>
      </c>
      <c r="H135" s="16">
        <v>6.68</v>
      </c>
      <c r="I135" s="16">
        <v>7.33</v>
      </c>
      <c r="J135" s="16">
        <f t="shared" si="2"/>
        <v>5.2700000000000005</v>
      </c>
    </row>
    <row r="136" spans="1:10" ht="15">
      <c r="A136" s="2" t="s">
        <v>164</v>
      </c>
      <c r="B136" s="13" t="s">
        <v>154</v>
      </c>
      <c r="C136" s="5">
        <v>27</v>
      </c>
      <c r="D136" s="14">
        <v>1000000</v>
      </c>
      <c r="E136" s="16">
        <v>5.95</v>
      </c>
      <c r="F136" s="16">
        <v>6.67</v>
      </c>
      <c r="G136" s="16">
        <v>6.77</v>
      </c>
      <c r="H136" s="16">
        <v>6.3</v>
      </c>
      <c r="I136" s="16">
        <v>6.3</v>
      </c>
      <c r="J136" s="16">
        <f t="shared" si="2"/>
        <v>6.3980000000000006</v>
      </c>
    </row>
    <row r="137" spans="1:10" ht="15">
      <c r="A137" s="2" t="s">
        <v>165</v>
      </c>
      <c r="B137" s="13" t="s">
        <v>154</v>
      </c>
      <c r="C137" s="5">
        <v>17</v>
      </c>
      <c r="D137" s="14">
        <v>30000000</v>
      </c>
      <c r="E137" s="16">
        <v>0</v>
      </c>
      <c r="F137" s="16">
        <v>0</v>
      </c>
      <c r="G137" s="16">
        <v>6.06</v>
      </c>
      <c r="H137" s="16">
        <v>6.44</v>
      </c>
      <c r="I137" s="16">
        <v>6.1</v>
      </c>
      <c r="J137" s="16">
        <f>(E137+F137+G137+H137+I137)/3</f>
        <v>6.2</v>
      </c>
    </row>
    <row r="138" spans="1:10" ht="15">
      <c r="A138" s="2" t="s">
        <v>166</v>
      </c>
      <c r="B138" s="13" t="s">
        <v>154</v>
      </c>
      <c r="C138" s="5">
        <v>19</v>
      </c>
      <c r="D138" s="5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f t="shared" si="2"/>
        <v>0</v>
      </c>
    </row>
    <row r="139" spans="1:10" ht="15">
      <c r="A139" s="2" t="s">
        <v>167</v>
      </c>
      <c r="B139" s="13" t="s">
        <v>154</v>
      </c>
      <c r="C139" s="5">
        <v>26</v>
      </c>
      <c r="D139" s="14">
        <v>45000000</v>
      </c>
      <c r="E139" s="16">
        <v>0</v>
      </c>
      <c r="F139" s="16">
        <v>0</v>
      </c>
      <c r="G139" s="16">
        <v>0</v>
      </c>
      <c r="H139" s="16">
        <v>0</v>
      </c>
      <c r="I139" s="16">
        <v>6.05</v>
      </c>
      <c r="J139" s="16">
        <f>(E139+F139+G139+H139+I139)/1</f>
        <v>6.05</v>
      </c>
    </row>
    <row r="140" spans="1:10" ht="15">
      <c r="A140" s="2" t="s">
        <v>168</v>
      </c>
      <c r="B140" s="13" t="s">
        <v>154</v>
      </c>
      <c r="C140" s="5">
        <v>32</v>
      </c>
      <c r="D140" s="14">
        <v>25000000</v>
      </c>
      <c r="E140" s="16">
        <v>7.3</v>
      </c>
      <c r="F140" s="16">
        <v>7.22</v>
      </c>
      <c r="G140" s="16">
        <v>6.73</v>
      </c>
      <c r="H140" s="16">
        <v>7.47</v>
      </c>
      <c r="I140" s="16">
        <v>5.83</v>
      </c>
      <c r="J140" s="16">
        <f t="shared" si="2"/>
        <v>6.9099999999999993</v>
      </c>
    </row>
    <row r="141" spans="1:10" ht="15">
      <c r="A141" s="2" t="s">
        <v>169</v>
      </c>
      <c r="B141" s="13" t="s">
        <v>154</v>
      </c>
      <c r="C141" s="5">
        <v>27</v>
      </c>
      <c r="D141" s="14">
        <v>70000000</v>
      </c>
      <c r="E141" s="16">
        <v>8.08</v>
      </c>
      <c r="F141" s="16">
        <v>6.81</v>
      </c>
      <c r="G141" s="16">
        <v>6.42</v>
      </c>
      <c r="H141" s="16">
        <v>6.95</v>
      </c>
      <c r="I141" s="16">
        <v>6.06</v>
      </c>
      <c r="J141" s="16">
        <f t="shared" si="2"/>
        <v>6.8639999999999999</v>
      </c>
    </row>
    <row r="142" spans="1:10" ht="15">
      <c r="A142" s="2" t="s">
        <v>170</v>
      </c>
      <c r="B142" s="13" t="s">
        <v>154</v>
      </c>
      <c r="C142" s="5">
        <v>26</v>
      </c>
      <c r="D142" s="14">
        <v>80000000</v>
      </c>
      <c r="E142" s="16">
        <v>7.46</v>
      </c>
      <c r="F142" s="16">
        <v>7</v>
      </c>
      <c r="G142" s="16">
        <v>7.35</v>
      </c>
      <c r="H142" s="16">
        <v>7.22</v>
      </c>
      <c r="I142" s="16">
        <v>7.12</v>
      </c>
      <c r="J142" s="16">
        <f t="shared" si="2"/>
        <v>7.2299999999999995</v>
      </c>
    </row>
    <row r="143" spans="1:10" ht="15">
      <c r="A143" s="2" t="s">
        <v>171</v>
      </c>
      <c r="B143" s="13" t="s">
        <v>154</v>
      </c>
      <c r="C143" s="5">
        <v>31</v>
      </c>
      <c r="D143" s="14">
        <v>80000000</v>
      </c>
      <c r="E143" s="16">
        <v>6.38</v>
      </c>
      <c r="F143" s="16">
        <v>8.0500000000000007</v>
      </c>
      <c r="G143" s="16">
        <v>8.16</v>
      </c>
      <c r="H143" s="16">
        <v>8.1999999999999993</v>
      </c>
      <c r="I143" s="16">
        <v>7.31</v>
      </c>
      <c r="J143" s="16">
        <f t="shared" si="2"/>
        <v>7.62</v>
      </c>
    </row>
    <row r="144" spans="1:10" ht="15">
      <c r="A144" s="2" t="s">
        <v>172</v>
      </c>
      <c r="B144" s="13" t="s">
        <v>154</v>
      </c>
      <c r="C144" s="5">
        <v>28</v>
      </c>
      <c r="D144" s="14">
        <v>80000000</v>
      </c>
      <c r="E144" s="16">
        <v>6.59</v>
      </c>
      <c r="F144" s="16">
        <v>7.3</v>
      </c>
      <c r="G144" s="16">
        <v>6.78</v>
      </c>
      <c r="H144" s="16">
        <v>6.79</v>
      </c>
      <c r="I144" s="16">
        <v>7.01</v>
      </c>
      <c r="J144" s="16">
        <f t="shared" si="2"/>
        <v>6.8940000000000001</v>
      </c>
    </row>
    <row r="145" spans="1:10" ht="15">
      <c r="A145" s="2" t="s">
        <v>173</v>
      </c>
      <c r="B145" s="13" t="s">
        <v>154</v>
      </c>
      <c r="C145" s="5">
        <v>22</v>
      </c>
      <c r="D145" s="14">
        <v>15000000</v>
      </c>
      <c r="E145" s="16">
        <v>6.01</v>
      </c>
      <c r="F145" s="16">
        <v>6.34</v>
      </c>
      <c r="G145" s="16">
        <v>6.24</v>
      </c>
      <c r="H145" s="16">
        <v>7</v>
      </c>
      <c r="I145" s="16">
        <v>6.07</v>
      </c>
      <c r="J145" s="16">
        <f t="shared" si="2"/>
        <v>6.3319999999999999</v>
      </c>
    </row>
    <row r="146" spans="1:10" ht="15">
      <c r="A146" s="2" t="s">
        <v>174</v>
      </c>
      <c r="B146" s="13" t="s">
        <v>154</v>
      </c>
      <c r="C146" s="5">
        <v>22</v>
      </c>
      <c r="D146" s="14">
        <v>110000000</v>
      </c>
      <c r="E146" s="16">
        <v>7.54</v>
      </c>
      <c r="F146" s="16">
        <v>6.13</v>
      </c>
      <c r="G146" s="16">
        <v>6.12</v>
      </c>
      <c r="H146" s="16">
        <v>6.3</v>
      </c>
      <c r="I146" s="16">
        <v>7.82</v>
      </c>
      <c r="J146" s="16">
        <f t="shared" si="2"/>
        <v>6.7819999999999991</v>
      </c>
    </row>
    <row r="147" spans="1:10" ht="15">
      <c r="A147" s="2" t="s">
        <v>175</v>
      </c>
      <c r="B147" s="13" t="s">
        <v>154</v>
      </c>
      <c r="C147" s="5">
        <v>20</v>
      </c>
      <c r="D147" s="14">
        <v>15000000</v>
      </c>
      <c r="E147" s="16">
        <v>6.66</v>
      </c>
      <c r="F147" s="16">
        <v>6.13</v>
      </c>
      <c r="G147" s="16">
        <v>6.03</v>
      </c>
      <c r="H147" s="16">
        <v>6.34</v>
      </c>
      <c r="I147" s="16">
        <v>6.02</v>
      </c>
      <c r="J147" s="16">
        <f t="shared" si="2"/>
        <v>6.2359999999999998</v>
      </c>
    </row>
    <row r="148" spans="1:10" ht="15">
      <c r="A148" s="2" t="s">
        <v>176</v>
      </c>
      <c r="B148" s="13" t="s">
        <v>154</v>
      </c>
      <c r="C148" s="5">
        <v>20</v>
      </c>
      <c r="D148" s="5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f t="shared" si="2"/>
        <v>0</v>
      </c>
    </row>
    <row r="149" spans="1:10" ht="15">
      <c r="A149" s="2" t="s">
        <v>177</v>
      </c>
      <c r="B149" s="13" t="s">
        <v>154</v>
      </c>
      <c r="C149" s="5">
        <v>22</v>
      </c>
      <c r="D149" s="14">
        <v>170000000</v>
      </c>
      <c r="E149" s="16">
        <v>10</v>
      </c>
      <c r="F149" s="16">
        <v>8.85</v>
      </c>
      <c r="G149" s="16">
        <v>8.0299999999999994</v>
      </c>
      <c r="H149" s="16">
        <v>7.79</v>
      </c>
      <c r="I149" s="16">
        <v>6.76</v>
      </c>
      <c r="J149" s="16">
        <f t="shared" si="2"/>
        <v>8.2859999999999996</v>
      </c>
    </row>
    <row r="150" spans="1:10" ht="15">
      <c r="A150" s="2" t="s">
        <v>178</v>
      </c>
      <c r="B150" s="13" t="s">
        <v>154</v>
      </c>
      <c r="C150" s="5">
        <v>22</v>
      </c>
      <c r="D150" s="14">
        <v>32000000</v>
      </c>
      <c r="E150" s="16">
        <v>6.09</v>
      </c>
      <c r="F150" s="16">
        <v>6.07</v>
      </c>
      <c r="G150" s="16">
        <v>6.14</v>
      </c>
      <c r="H150" s="16">
        <v>7.62</v>
      </c>
      <c r="I150" s="16">
        <v>6.22</v>
      </c>
      <c r="J150" s="16">
        <f t="shared" si="2"/>
        <v>6.4279999999999999</v>
      </c>
    </row>
    <row r="151" spans="1:10" ht="15">
      <c r="A151" s="2" t="s">
        <v>179</v>
      </c>
      <c r="B151" s="13" t="s">
        <v>154</v>
      </c>
      <c r="C151" s="5">
        <v>31</v>
      </c>
      <c r="D151" s="14">
        <v>30000000</v>
      </c>
      <c r="E151" s="16">
        <v>5.91</v>
      </c>
      <c r="F151" s="16">
        <v>6.35</v>
      </c>
      <c r="G151" s="16">
        <v>6.07</v>
      </c>
      <c r="H151" s="16">
        <v>7.92</v>
      </c>
      <c r="I151" s="16">
        <v>6.54</v>
      </c>
      <c r="J151" s="16">
        <f t="shared" si="2"/>
        <v>6.5579999999999998</v>
      </c>
    </row>
    <row r="152" spans="1:10" ht="15">
      <c r="A152" s="2" t="s">
        <v>180</v>
      </c>
      <c r="B152" s="12" t="s">
        <v>181</v>
      </c>
      <c r="C152" s="5">
        <v>35</v>
      </c>
      <c r="D152" s="15">
        <v>7000000</v>
      </c>
      <c r="E152" s="16">
        <v>7.89</v>
      </c>
      <c r="F152" s="16">
        <v>5.54</v>
      </c>
      <c r="G152" s="16">
        <v>6.71</v>
      </c>
      <c r="H152" s="16">
        <v>6.75</v>
      </c>
      <c r="I152" s="16">
        <v>6.18</v>
      </c>
      <c r="J152" s="16">
        <f t="shared" si="2"/>
        <v>6.6139999999999999</v>
      </c>
    </row>
    <row r="153" spans="1:10" ht="15">
      <c r="A153" s="2" t="s">
        <v>182</v>
      </c>
      <c r="B153" s="12" t="s">
        <v>181</v>
      </c>
      <c r="C153" s="5">
        <v>34</v>
      </c>
      <c r="D153" s="14">
        <v>1500000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f t="shared" si="2"/>
        <v>0</v>
      </c>
    </row>
    <row r="154" spans="1:10" ht="15">
      <c r="A154" s="2" t="s">
        <v>183</v>
      </c>
      <c r="B154" s="12" t="s">
        <v>181</v>
      </c>
      <c r="C154" s="5">
        <v>23</v>
      </c>
      <c r="D154" s="5" t="s">
        <v>184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f t="shared" si="2"/>
        <v>0</v>
      </c>
    </row>
    <row r="155" spans="1:10" ht="15">
      <c r="A155" s="2" t="s">
        <v>185</v>
      </c>
      <c r="B155" s="12" t="s">
        <v>181</v>
      </c>
      <c r="C155" s="5">
        <v>30</v>
      </c>
      <c r="D155" s="14">
        <v>12000000</v>
      </c>
      <c r="E155" s="16">
        <v>6.96</v>
      </c>
      <c r="F155" s="16">
        <v>6.72</v>
      </c>
      <c r="G155" s="16">
        <v>6.11</v>
      </c>
      <c r="H155" s="16">
        <v>6.35</v>
      </c>
      <c r="I155" s="16">
        <v>6.52</v>
      </c>
      <c r="J155" s="16">
        <f t="shared" si="2"/>
        <v>6.5319999999999991</v>
      </c>
    </row>
    <row r="156" spans="1:10" ht="15">
      <c r="A156" s="2" t="s">
        <v>186</v>
      </c>
      <c r="B156" s="12" t="s">
        <v>181</v>
      </c>
      <c r="C156" s="5">
        <v>26</v>
      </c>
      <c r="D156" s="14">
        <v>25000000</v>
      </c>
      <c r="E156" s="16">
        <v>6.28</v>
      </c>
      <c r="F156" s="16">
        <v>6.11</v>
      </c>
      <c r="G156" s="16">
        <v>6.38</v>
      </c>
      <c r="H156" s="16">
        <v>6.1</v>
      </c>
      <c r="I156" s="16">
        <v>6.33</v>
      </c>
      <c r="J156" s="16">
        <f t="shared" si="2"/>
        <v>6.2399999999999993</v>
      </c>
    </row>
    <row r="157" spans="1:10" ht="15">
      <c r="A157" s="2" t="s">
        <v>187</v>
      </c>
      <c r="B157" s="12" t="s">
        <v>181</v>
      </c>
      <c r="C157" s="5">
        <v>23</v>
      </c>
      <c r="D157" s="14">
        <v>30000000</v>
      </c>
      <c r="E157" s="16">
        <v>5.16</v>
      </c>
      <c r="F157" s="16">
        <v>6.36</v>
      </c>
      <c r="G157" s="16">
        <v>6.35</v>
      </c>
      <c r="H157" s="16">
        <v>6.03</v>
      </c>
      <c r="I157" s="16">
        <v>6.37</v>
      </c>
      <c r="J157" s="16">
        <f t="shared" si="2"/>
        <v>6.0540000000000003</v>
      </c>
    </row>
    <row r="158" spans="1:10" ht="15">
      <c r="A158" s="2" t="s">
        <v>188</v>
      </c>
      <c r="B158" s="12" t="s">
        <v>181</v>
      </c>
      <c r="C158" s="5">
        <v>28</v>
      </c>
      <c r="D158" s="14">
        <v>30000000</v>
      </c>
      <c r="E158" s="16">
        <v>6.34</v>
      </c>
      <c r="F158" s="16">
        <v>6.86</v>
      </c>
      <c r="G158" s="16">
        <v>6.86</v>
      </c>
      <c r="H158" s="16">
        <v>6.67</v>
      </c>
      <c r="I158" s="16">
        <v>6.29</v>
      </c>
      <c r="J158" s="16">
        <f t="shared" si="2"/>
        <v>6.6039999999999992</v>
      </c>
    </row>
    <row r="159" spans="1:10" ht="15">
      <c r="A159" s="2" t="s">
        <v>189</v>
      </c>
      <c r="B159" s="12" t="s">
        <v>181</v>
      </c>
      <c r="C159" s="5">
        <v>24</v>
      </c>
      <c r="D159" s="14">
        <v>55000000</v>
      </c>
      <c r="E159" s="16">
        <v>6.58</v>
      </c>
      <c r="F159" s="16">
        <v>5.34</v>
      </c>
      <c r="G159" s="16">
        <v>6.88</v>
      </c>
      <c r="H159" s="16">
        <v>7.32</v>
      </c>
      <c r="I159" s="16">
        <v>6.74</v>
      </c>
      <c r="J159" s="16">
        <f t="shared" si="2"/>
        <v>6.5720000000000001</v>
      </c>
    </row>
    <row r="160" spans="1:10" ht="15">
      <c r="A160" s="2" t="s">
        <v>190</v>
      </c>
      <c r="B160" s="12" t="s">
        <v>181</v>
      </c>
      <c r="C160" s="5">
        <v>22</v>
      </c>
      <c r="D160" s="14">
        <v>13000000</v>
      </c>
      <c r="E160" s="16">
        <v>0</v>
      </c>
      <c r="F160" s="16">
        <v>0</v>
      </c>
      <c r="G160" s="16">
        <v>6.2</v>
      </c>
      <c r="H160" s="16">
        <v>6.03</v>
      </c>
      <c r="I160" s="16">
        <v>5.98</v>
      </c>
      <c r="J160" s="16">
        <f>(E160+F160+G160+H160+I160)/3</f>
        <v>6.07</v>
      </c>
    </row>
    <row r="161" spans="1:10" ht="15">
      <c r="A161" s="2" t="s">
        <v>191</v>
      </c>
      <c r="B161" s="12" t="s">
        <v>181</v>
      </c>
      <c r="C161" s="5">
        <v>23</v>
      </c>
      <c r="D161" s="14">
        <v>9000000</v>
      </c>
      <c r="E161" s="16">
        <v>0</v>
      </c>
      <c r="F161" s="16">
        <v>0</v>
      </c>
      <c r="G161" s="16">
        <v>6</v>
      </c>
      <c r="H161" s="16">
        <v>6</v>
      </c>
      <c r="I161" s="16">
        <v>6</v>
      </c>
      <c r="J161" s="16">
        <f t="shared" si="2"/>
        <v>3.6</v>
      </c>
    </row>
    <row r="162" spans="1:10" ht="15">
      <c r="A162" s="2" t="s">
        <v>192</v>
      </c>
      <c r="B162" s="12" t="s">
        <v>181</v>
      </c>
      <c r="C162" s="5">
        <v>29</v>
      </c>
      <c r="D162" s="14">
        <v>20000000</v>
      </c>
      <c r="E162" s="16">
        <v>6.51</v>
      </c>
      <c r="F162" s="16">
        <v>6.02</v>
      </c>
      <c r="G162" s="16">
        <v>6.82</v>
      </c>
      <c r="H162" s="16">
        <v>6.1</v>
      </c>
      <c r="I162" s="16">
        <v>7.79</v>
      </c>
      <c r="J162" s="16">
        <f t="shared" si="2"/>
        <v>6.6480000000000006</v>
      </c>
    </row>
    <row r="163" spans="1:10" ht="15">
      <c r="A163" s="2" t="s">
        <v>193</v>
      </c>
      <c r="B163" s="12" t="s">
        <v>181</v>
      </c>
      <c r="C163" s="5">
        <v>27</v>
      </c>
      <c r="D163" s="14">
        <v>12000000</v>
      </c>
      <c r="E163" s="16">
        <v>5.77</v>
      </c>
      <c r="F163" s="16">
        <v>6.6</v>
      </c>
      <c r="G163" s="16">
        <v>7.12</v>
      </c>
      <c r="H163" s="16">
        <v>6.2</v>
      </c>
      <c r="I163" s="16">
        <v>6.07</v>
      </c>
      <c r="J163" s="16">
        <f t="shared" si="2"/>
        <v>6.3519999999999994</v>
      </c>
    </row>
    <row r="164" spans="1:10" ht="15">
      <c r="A164" s="2" t="s">
        <v>194</v>
      </c>
      <c r="B164" s="12" t="s">
        <v>181</v>
      </c>
      <c r="C164" s="5">
        <v>22</v>
      </c>
      <c r="D164" s="14">
        <v>15000000</v>
      </c>
      <c r="E164" s="16">
        <v>6.01</v>
      </c>
      <c r="F164" s="16">
        <v>6.03</v>
      </c>
      <c r="G164" s="16">
        <v>5.94</v>
      </c>
      <c r="H164" s="16">
        <v>6.14</v>
      </c>
      <c r="I164" s="16">
        <v>6.06</v>
      </c>
      <c r="J164" s="16">
        <f t="shared" si="2"/>
        <v>6.0359999999999996</v>
      </c>
    </row>
    <row r="165" spans="1:10" ht="15">
      <c r="A165" s="2" t="s">
        <v>195</v>
      </c>
      <c r="B165" s="12" t="s">
        <v>181</v>
      </c>
      <c r="C165" s="5">
        <v>27</v>
      </c>
      <c r="D165" s="14">
        <v>45000000</v>
      </c>
      <c r="E165" s="16">
        <v>7.08</v>
      </c>
      <c r="F165" s="16">
        <v>5.93</v>
      </c>
      <c r="G165" s="16">
        <v>7.14</v>
      </c>
      <c r="H165" s="16">
        <v>6.54</v>
      </c>
      <c r="I165" s="16">
        <v>6.18</v>
      </c>
      <c r="J165" s="16">
        <f t="shared" si="2"/>
        <v>6.5739999999999998</v>
      </c>
    </row>
    <row r="166" spans="1:10" ht="15">
      <c r="A166" s="2" t="s">
        <v>196</v>
      </c>
      <c r="B166" s="12" t="s">
        <v>181</v>
      </c>
      <c r="C166" s="5">
        <v>33</v>
      </c>
      <c r="D166" s="14">
        <v>10000000</v>
      </c>
      <c r="E166" s="16">
        <v>6.26</v>
      </c>
      <c r="F166" s="16">
        <v>6.13</v>
      </c>
      <c r="G166" s="16">
        <v>7.12</v>
      </c>
      <c r="H166" s="16">
        <v>7.33</v>
      </c>
      <c r="I166" s="16">
        <v>7.03</v>
      </c>
      <c r="J166" s="16">
        <f t="shared" si="2"/>
        <v>6.7740000000000009</v>
      </c>
    </row>
    <row r="167" spans="1:10" ht="15">
      <c r="A167" s="2" t="s">
        <v>197</v>
      </c>
      <c r="B167" s="12" t="s">
        <v>181</v>
      </c>
      <c r="C167" s="5">
        <v>22</v>
      </c>
      <c r="D167" s="14">
        <v>22000000</v>
      </c>
      <c r="E167" s="16">
        <v>6.58</v>
      </c>
      <c r="F167" s="16">
        <v>5.95</v>
      </c>
      <c r="G167" s="16">
        <v>6.67</v>
      </c>
      <c r="H167" s="16">
        <v>7.36</v>
      </c>
      <c r="I167" s="16">
        <v>6.18</v>
      </c>
      <c r="J167" s="16">
        <f t="shared" si="2"/>
        <v>6.548</v>
      </c>
    </row>
    <row r="168" spans="1:10" ht="15">
      <c r="A168" s="2" t="s">
        <v>198</v>
      </c>
      <c r="B168" s="12" t="s">
        <v>181</v>
      </c>
      <c r="C168" s="5">
        <v>22</v>
      </c>
      <c r="D168" s="14">
        <v>50000000</v>
      </c>
      <c r="E168" s="16">
        <v>6.35</v>
      </c>
      <c r="F168" s="16">
        <v>5.81</v>
      </c>
      <c r="G168" s="16">
        <v>7.33</v>
      </c>
      <c r="H168" s="16">
        <v>6.64</v>
      </c>
      <c r="I168" s="16">
        <v>8.11</v>
      </c>
      <c r="J168" s="16">
        <f t="shared" si="2"/>
        <v>6.8480000000000008</v>
      </c>
    </row>
    <row r="169" spans="1:10" ht="15">
      <c r="A169" s="2" t="s">
        <v>199</v>
      </c>
      <c r="B169" s="12" t="s">
        <v>181</v>
      </c>
      <c r="C169" s="5">
        <v>20</v>
      </c>
      <c r="D169" s="5">
        <v>0</v>
      </c>
      <c r="E169" s="16">
        <v>6</v>
      </c>
      <c r="F169" s="16">
        <v>6</v>
      </c>
      <c r="G169" s="16">
        <v>6</v>
      </c>
      <c r="H169" s="16">
        <v>6</v>
      </c>
      <c r="I169" s="16">
        <v>6</v>
      </c>
      <c r="J169" s="16">
        <f t="shared" si="2"/>
        <v>6</v>
      </c>
    </row>
    <row r="170" spans="1:10" ht="15">
      <c r="A170" s="2" t="s">
        <v>200</v>
      </c>
      <c r="B170" s="12" t="s">
        <v>181</v>
      </c>
      <c r="C170" s="5">
        <v>25</v>
      </c>
      <c r="D170" s="14">
        <v>40000000</v>
      </c>
      <c r="E170" s="16">
        <v>6.4</v>
      </c>
      <c r="F170" s="16">
        <v>7.86</v>
      </c>
      <c r="G170" s="16">
        <v>7.91</v>
      </c>
      <c r="H170" s="16">
        <v>7.39</v>
      </c>
      <c r="I170" s="16">
        <v>8.33</v>
      </c>
      <c r="J170" s="16">
        <f t="shared" si="2"/>
        <v>7.5780000000000003</v>
      </c>
    </row>
    <row r="171" spans="1:10" ht="15">
      <c r="A171" s="2" t="s">
        <v>201</v>
      </c>
      <c r="B171" s="12" t="s">
        <v>181</v>
      </c>
      <c r="C171" s="5">
        <v>26</v>
      </c>
      <c r="D171" s="14">
        <v>32000000</v>
      </c>
      <c r="E171" s="16">
        <v>5.88</v>
      </c>
      <c r="F171" s="16">
        <v>6.1</v>
      </c>
      <c r="G171" s="16">
        <v>5.94</v>
      </c>
      <c r="H171" s="16">
        <v>6.63</v>
      </c>
      <c r="I171" s="16">
        <v>6.28</v>
      </c>
      <c r="J171" s="16">
        <f t="shared" si="2"/>
        <v>6.1660000000000004</v>
      </c>
    </row>
    <row r="172" spans="1:10" ht="15">
      <c r="A172" s="2" t="s">
        <v>202</v>
      </c>
      <c r="B172" s="12" t="s">
        <v>181</v>
      </c>
      <c r="C172" s="5">
        <v>21</v>
      </c>
      <c r="D172" s="5">
        <v>0</v>
      </c>
      <c r="E172" s="16">
        <v>6</v>
      </c>
      <c r="F172" s="16">
        <v>6</v>
      </c>
      <c r="G172" s="16">
        <v>6</v>
      </c>
      <c r="H172" s="16">
        <v>6</v>
      </c>
      <c r="I172" s="16">
        <v>6</v>
      </c>
      <c r="J172" s="16">
        <f t="shared" si="2"/>
        <v>6</v>
      </c>
    </row>
    <row r="173" spans="1:10" ht="15">
      <c r="A173" s="2" t="s">
        <v>203</v>
      </c>
      <c r="B173" s="12" t="s">
        <v>181</v>
      </c>
      <c r="C173" s="5">
        <v>30</v>
      </c>
      <c r="D173" s="14">
        <v>70000000</v>
      </c>
      <c r="E173" s="16">
        <v>8</v>
      </c>
      <c r="F173" s="16">
        <v>6.98</v>
      </c>
      <c r="G173" s="16">
        <v>6.39</v>
      </c>
      <c r="H173" s="16">
        <v>6.54</v>
      </c>
      <c r="I173" s="16">
        <v>7.81</v>
      </c>
      <c r="J173" s="16">
        <f t="shared" si="2"/>
        <v>7.1440000000000001</v>
      </c>
    </row>
    <row r="174" spans="1:10" ht="15">
      <c r="A174" s="2" t="s">
        <v>204</v>
      </c>
      <c r="B174" s="12" t="s">
        <v>181</v>
      </c>
      <c r="C174" s="5">
        <v>25</v>
      </c>
      <c r="D174" s="14">
        <v>50000000</v>
      </c>
      <c r="E174" s="16">
        <v>6.26</v>
      </c>
      <c r="F174" s="16">
        <v>6.4</v>
      </c>
      <c r="G174" s="16">
        <v>6.09</v>
      </c>
      <c r="H174" s="16">
        <v>5.98</v>
      </c>
      <c r="I174" s="16">
        <v>6.62</v>
      </c>
      <c r="J174" s="16">
        <f t="shared" si="2"/>
        <v>6.2700000000000005</v>
      </c>
    </row>
    <row r="175" spans="1:10" ht="15">
      <c r="A175" s="2" t="s">
        <v>205</v>
      </c>
      <c r="B175" s="12" t="s">
        <v>181</v>
      </c>
      <c r="C175" s="5">
        <v>29</v>
      </c>
      <c r="D175" s="14">
        <v>90000000</v>
      </c>
      <c r="E175" s="16">
        <v>6.3</v>
      </c>
      <c r="F175" s="16">
        <v>7.91</v>
      </c>
      <c r="G175" s="16">
        <v>6.75</v>
      </c>
      <c r="H175" s="16">
        <v>7.01</v>
      </c>
      <c r="I175" s="16">
        <v>7.87</v>
      </c>
      <c r="J175" s="16">
        <f t="shared" si="2"/>
        <v>7.1679999999999993</v>
      </c>
    </row>
    <row r="176" spans="1:10" ht="15">
      <c r="A176" s="2" t="s">
        <v>206</v>
      </c>
      <c r="B176" s="12" t="s">
        <v>181</v>
      </c>
      <c r="C176" s="5">
        <v>21</v>
      </c>
      <c r="D176" s="14">
        <v>12000000</v>
      </c>
      <c r="E176" s="16">
        <v>0</v>
      </c>
      <c r="F176" s="16">
        <v>0</v>
      </c>
      <c r="G176" s="16">
        <v>0</v>
      </c>
      <c r="H176" s="16">
        <v>0</v>
      </c>
      <c r="I176" s="16">
        <v>6.22</v>
      </c>
      <c r="J176" s="16">
        <f t="shared" si="2"/>
        <v>1.244</v>
      </c>
    </row>
    <row r="177" spans="1:10" ht="15">
      <c r="A177" s="2" t="s">
        <v>207</v>
      </c>
      <c r="B177" s="12" t="s">
        <v>181</v>
      </c>
      <c r="C177" s="5">
        <v>30</v>
      </c>
      <c r="D177" s="14">
        <v>12000000</v>
      </c>
      <c r="E177" s="16">
        <v>6.06</v>
      </c>
      <c r="F177" s="16">
        <v>6.54</v>
      </c>
      <c r="G177" s="16">
        <v>6.55</v>
      </c>
      <c r="H177" s="16">
        <v>6.11</v>
      </c>
      <c r="I177" s="16">
        <v>6</v>
      </c>
      <c r="J177" s="16">
        <f t="shared" si="2"/>
        <v>6.2519999999999998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6CA24E645D034F82D263372FABFB57" ma:contentTypeVersion="4" ma:contentTypeDescription="Create a new document." ma:contentTypeScope="" ma:versionID="c37ecff893d157b40529c4e881d17b0b">
  <xsd:schema xmlns:xsd="http://www.w3.org/2001/XMLSchema" xmlns:xs="http://www.w3.org/2001/XMLSchema" xmlns:p="http://schemas.microsoft.com/office/2006/metadata/properties" xmlns:ns3="93c12d9c-385b-4436-ae18-934eecc0153b" targetNamespace="http://schemas.microsoft.com/office/2006/metadata/properties" ma:root="true" ma:fieldsID="59fb1f3fc7ac2f40394d8174e951b79b" ns3:_="">
    <xsd:import namespace="93c12d9c-385b-4436-ae18-934eecc0153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c12d9c-385b-4436-ae18-934eecc015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3c12d9c-385b-4436-ae18-934eecc0153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B3B54A-21AD-47A1-B42F-71323F46BD0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93c12d9c-385b-4436-ae18-934eecc0153b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809A58-519C-4188-9D48-591C08746E4F}">
  <ds:schemaRefs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93c12d9c-385b-4436-ae18-934eecc0153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56E0522-2751-4928-B511-92F6AB470B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2022-11-09T17:33:39Z</dcterms:created>
  <dcterms:modified xsi:type="dcterms:W3CDTF">2022-12-10T10:41:47Z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0x010100746CA24E645D034F82D263372FABFB57</vt:lpwstr>
  </property>
</Properties>
</file>