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0518d20e19b26c/Documents/BTC1877_team_project/"/>
    </mc:Choice>
  </mc:AlternateContent>
  <xr:revisionPtr revIDLastSave="8" documentId="11_8483295C020366DB1F6185675263248952F1800B" xr6:coauthVersionLast="47" xr6:coauthVersionMax="47" xr10:uidLastSave="{A5439705-4DD3-497C-A9EA-0D2B1E6733EB}"/>
  <bookViews>
    <workbookView xWindow="-110" yWindow="-110" windowWidth="19420" windowHeight="10300" xr2:uid="{00000000-000D-0000-FFFF-FFFF00000000}"/>
  </bookViews>
  <sheets>
    <sheet name="Compil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3" i="1" l="1"/>
  <c r="DM3" i="1"/>
  <c r="DL4" i="1"/>
  <c r="DM4" i="1"/>
  <c r="DL5" i="1"/>
  <c r="DM5" i="1"/>
  <c r="DL6" i="1"/>
  <c r="DM6" i="1"/>
  <c r="DL7" i="1"/>
  <c r="DM7" i="1"/>
  <c r="DL8" i="1"/>
  <c r="DM8" i="1"/>
  <c r="DL9" i="1"/>
  <c r="DM9" i="1"/>
  <c r="DL10" i="1"/>
  <c r="DM10" i="1"/>
  <c r="DL11" i="1"/>
  <c r="DM11" i="1"/>
  <c r="DL12" i="1"/>
  <c r="DM12" i="1"/>
  <c r="DL13" i="1"/>
  <c r="DM13" i="1"/>
  <c r="DL14" i="1"/>
  <c r="DM14" i="1"/>
  <c r="DL15" i="1"/>
  <c r="DM15" i="1"/>
  <c r="DL16" i="1"/>
  <c r="DM16" i="1"/>
  <c r="DL17" i="1"/>
  <c r="DM17" i="1"/>
  <c r="DL18" i="1"/>
  <c r="DM18" i="1"/>
  <c r="DL19" i="1"/>
  <c r="DM19" i="1"/>
  <c r="DL20" i="1"/>
  <c r="DM20" i="1"/>
  <c r="DL21" i="1"/>
  <c r="DM21" i="1"/>
  <c r="DL22" i="1"/>
  <c r="DM22" i="1"/>
  <c r="DL23" i="1"/>
  <c r="DM23" i="1"/>
  <c r="DL24" i="1"/>
  <c r="DM24" i="1"/>
  <c r="DL25" i="1"/>
  <c r="DM25" i="1"/>
  <c r="DL26" i="1"/>
  <c r="DM26" i="1"/>
  <c r="DL27" i="1"/>
  <c r="DM27" i="1"/>
  <c r="DL28" i="1"/>
  <c r="DM28" i="1"/>
  <c r="DL29" i="1"/>
  <c r="DM29" i="1"/>
  <c r="DL30" i="1"/>
  <c r="DM30" i="1"/>
  <c r="DL31" i="1"/>
  <c r="DM31" i="1"/>
  <c r="DL32" i="1"/>
  <c r="DM32" i="1"/>
  <c r="DL33" i="1"/>
  <c r="DM33" i="1"/>
  <c r="DL34" i="1"/>
  <c r="DM34" i="1"/>
  <c r="DL35" i="1"/>
  <c r="DM35" i="1"/>
  <c r="DL36" i="1"/>
  <c r="DM36" i="1"/>
  <c r="DL37" i="1"/>
  <c r="DM37" i="1"/>
  <c r="DL38" i="1"/>
  <c r="DM38" i="1"/>
  <c r="DL39" i="1"/>
  <c r="DM39" i="1"/>
  <c r="DL40" i="1"/>
  <c r="DM40" i="1"/>
  <c r="DL41" i="1"/>
  <c r="DM41" i="1"/>
  <c r="DL42" i="1"/>
  <c r="DM42" i="1"/>
  <c r="DL43" i="1"/>
  <c r="DM43" i="1"/>
  <c r="DL44" i="1"/>
  <c r="DM44" i="1"/>
  <c r="DL45" i="1"/>
  <c r="DM45" i="1"/>
  <c r="DL46" i="1"/>
  <c r="DM46" i="1"/>
  <c r="DL47" i="1"/>
  <c r="DM47" i="1"/>
  <c r="DL48" i="1"/>
  <c r="DM48" i="1"/>
  <c r="DL49" i="1"/>
  <c r="DM49" i="1"/>
  <c r="DL50" i="1"/>
  <c r="DM50" i="1"/>
  <c r="DL51" i="1"/>
  <c r="DM51" i="1"/>
  <c r="DL52" i="1"/>
  <c r="DM52" i="1"/>
  <c r="DL53" i="1"/>
  <c r="DM53" i="1"/>
  <c r="DL54" i="1"/>
  <c r="DM54" i="1"/>
  <c r="DL55" i="1"/>
  <c r="DM55" i="1"/>
  <c r="DL56" i="1"/>
  <c r="DM56" i="1"/>
  <c r="DL57" i="1"/>
  <c r="DM57" i="1"/>
  <c r="DL58" i="1"/>
  <c r="DM58" i="1"/>
  <c r="DL59" i="1"/>
  <c r="DM59" i="1"/>
  <c r="DL60" i="1"/>
  <c r="DM60" i="1"/>
  <c r="DL61" i="1"/>
  <c r="DM61" i="1"/>
  <c r="DL62" i="1"/>
  <c r="DM62" i="1"/>
  <c r="DL63" i="1"/>
  <c r="DM63" i="1"/>
  <c r="DL64" i="1"/>
  <c r="DM64" i="1"/>
  <c r="DL65" i="1"/>
  <c r="DM65" i="1"/>
  <c r="DL66" i="1"/>
  <c r="DM66" i="1"/>
  <c r="DL67" i="1"/>
  <c r="DM67" i="1"/>
  <c r="DL68" i="1"/>
  <c r="DM68" i="1"/>
  <c r="DL69" i="1"/>
  <c r="DM69" i="1"/>
  <c r="DL70" i="1"/>
  <c r="DM70" i="1"/>
  <c r="DL71" i="1"/>
  <c r="DM71" i="1"/>
  <c r="DL72" i="1"/>
  <c r="DM72" i="1"/>
  <c r="DL73" i="1"/>
  <c r="DM73" i="1"/>
  <c r="DL74" i="1"/>
  <c r="DM74" i="1"/>
  <c r="DL75" i="1"/>
  <c r="DM75" i="1"/>
  <c r="DL76" i="1"/>
  <c r="DM76" i="1"/>
  <c r="DL77" i="1"/>
  <c r="DM77" i="1"/>
  <c r="DL78" i="1"/>
  <c r="DM78" i="1"/>
  <c r="DL79" i="1"/>
  <c r="DM79" i="1"/>
  <c r="DL80" i="1"/>
  <c r="DM80" i="1"/>
  <c r="DL81" i="1"/>
  <c r="DM81" i="1"/>
  <c r="DL82" i="1"/>
  <c r="DM82" i="1"/>
  <c r="DL83" i="1"/>
  <c r="DM83" i="1"/>
  <c r="DL84" i="1"/>
  <c r="DM84" i="1"/>
  <c r="DL85" i="1"/>
  <c r="DM85" i="1"/>
  <c r="DL86" i="1"/>
  <c r="DM86" i="1"/>
  <c r="DL87" i="1"/>
  <c r="DM87" i="1"/>
  <c r="DL88" i="1"/>
  <c r="DM88" i="1"/>
  <c r="DL89" i="1"/>
  <c r="DM89" i="1"/>
  <c r="DL90" i="1"/>
  <c r="DM90" i="1"/>
  <c r="DL91" i="1"/>
  <c r="DM91" i="1"/>
  <c r="DL92" i="1"/>
  <c r="DM92" i="1"/>
  <c r="DL93" i="1"/>
  <c r="DM93" i="1"/>
  <c r="DL94" i="1"/>
  <c r="DM94" i="1"/>
  <c r="DL95" i="1"/>
  <c r="DM95" i="1"/>
  <c r="DL96" i="1"/>
  <c r="DM96" i="1"/>
  <c r="DL97" i="1"/>
  <c r="DM97" i="1"/>
  <c r="DL98" i="1"/>
  <c r="DM98" i="1"/>
  <c r="DL99" i="1"/>
  <c r="DM99" i="1"/>
  <c r="DL100" i="1"/>
  <c r="DM100" i="1"/>
  <c r="DL101" i="1"/>
  <c r="DM101" i="1"/>
  <c r="DL102" i="1"/>
  <c r="DM102" i="1"/>
  <c r="DL103" i="1"/>
  <c r="DM103" i="1"/>
  <c r="DL104" i="1"/>
  <c r="DM104" i="1"/>
  <c r="DL105" i="1"/>
  <c r="DM105" i="1"/>
  <c r="DL106" i="1"/>
  <c r="DM106" i="1"/>
  <c r="DL107" i="1"/>
  <c r="DM107" i="1"/>
  <c r="DL108" i="1"/>
  <c r="DM108" i="1"/>
  <c r="DL109" i="1"/>
  <c r="DM109" i="1"/>
  <c r="DL110" i="1"/>
  <c r="DM110" i="1"/>
  <c r="DL111" i="1"/>
  <c r="DM111" i="1"/>
  <c r="DL112" i="1"/>
  <c r="DM112" i="1"/>
  <c r="DL113" i="1"/>
  <c r="DM113" i="1"/>
  <c r="DL114" i="1"/>
  <c r="DM114" i="1"/>
  <c r="DL115" i="1"/>
  <c r="DM115" i="1"/>
  <c r="DL116" i="1"/>
  <c r="DM116" i="1"/>
  <c r="DL117" i="1"/>
  <c r="DM117" i="1"/>
  <c r="DL118" i="1"/>
  <c r="DM118" i="1"/>
  <c r="DL119" i="1"/>
  <c r="DM119" i="1"/>
  <c r="DL120" i="1"/>
  <c r="DM120" i="1"/>
  <c r="DL121" i="1"/>
  <c r="DM121" i="1"/>
  <c r="DL122" i="1"/>
  <c r="DM122" i="1"/>
  <c r="DL123" i="1"/>
  <c r="DM123" i="1"/>
  <c r="DL124" i="1"/>
  <c r="DM124" i="1"/>
  <c r="DL125" i="1"/>
  <c r="DM125" i="1"/>
  <c r="DL126" i="1"/>
  <c r="DM126" i="1"/>
  <c r="DL127" i="1"/>
  <c r="DM127" i="1"/>
  <c r="DL128" i="1"/>
  <c r="DM128" i="1"/>
  <c r="DL129" i="1"/>
  <c r="DM129" i="1"/>
  <c r="DL130" i="1"/>
  <c r="DM130" i="1"/>
  <c r="DL131" i="1"/>
  <c r="DM131" i="1"/>
  <c r="DL132" i="1"/>
  <c r="DM132" i="1"/>
  <c r="DL133" i="1"/>
  <c r="DM133" i="1"/>
  <c r="DL134" i="1"/>
  <c r="DM134" i="1"/>
  <c r="DL135" i="1"/>
  <c r="DM135" i="1"/>
  <c r="DL136" i="1"/>
  <c r="DM136" i="1"/>
  <c r="DL137" i="1"/>
  <c r="DM137" i="1"/>
  <c r="DL138" i="1"/>
  <c r="DM138" i="1"/>
  <c r="DL139" i="1"/>
  <c r="DM139" i="1"/>
  <c r="DL140" i="1"/>
  <c r="DM140" i="1"/>
  <c r="DL141" i="1"/>
  <c r="DM141" i="1"/>
  <c r="DL142" i="1"/>
  <c r="DM142" i="1"/>
  <c r="DL143" i="1"/>
  <c r="DM143" i="1"/>
  <c r="DL144" i="1"/>
  <c r="DM144" i="1"/>
  <c r="DL145" i="1"/>
  <c r="DM145" i="1"/>
  <c r="DL146" i="1"/>
  <c r="DM146" i="1"/>
  <c r="DL147" i="1"/>
  <c r="DM147" i="1"/>
  <c r="DL148" i="1"/>
  <c r="DM148" i="1"/>
  <c r="DL149" i="1"/>
  <c r="DM149" i="1"/>
  <c r="DL150" i="1"/>
  <c r="DM150" i="1"/>
  <c r="DL151" i="1"/>
  <c r="DM151" i="1"/>
  <c r="DL152" i="1"/>
  <c r="DM152" i="1"/>
  <c r="DL153" i="1"/>
  <c r="DM153" i="1"/>
  <c r="DL154" i="1"/>
  <c r="DM154" i="1"/>
  <c r="DL155" i="1"/>
  <c r="DM155" i="1"/>
  <c r="DL156" i="1"/>
  <c r="DM156" i="1"/>
  <c r="DL157" i="1"/>
  <c r="DM157" i="1"/>
  <c r="DL158" i="1"/>
  <c r="DM158" i="1"/>
  <c r="DL159" i="1"/>
  <c r="DM159" i="1"/>
  <c r="DL160" i="1"/>
  <c r="DM160" i="1"/>
  <c r="DL161" i="1"/>
  <c r="DM161" i="1"/>
  <c r="DL162" i="1"/>
  <c r="DM162" i="1"/>
  <c r="DL163" i="1"/>
  <c r="DM163" i="1"/>
  <c r="DL164" i="1"/>
  <c r="DM164" i="1"/>
  <c r="DL165" i="1"/>
  <c r="DM165" i="1"/>
  <c r="DL166" i="1"/>
  <c r="DM166" i="1"/>
  <c r="DL167" i="1"/>
  <c r="DM167" i="1"/>
  <c r="DL168" i="1"/>
  <c r="DM168" i="1"/>
  <c r="DL169" i="1"/>
  <c r="DM169" i="1"/>
  <c r="DL170" i="1"/>
  <c r="DM170" i="1"/>
  <c r="DL171" i="1"/>
  <c r="DM171" i="1"/>
  <c r="DL172" i="1"/>
  <c r="DM172" i="1"/>
  <c r="DL173" i="1"/>
  <c r="DM173" i="1"/>
  <c r="DL174" i="1"/>
  <c r="DM174" i="1"/>
  <c r="DL175" i="1"/>
  <c r="DM175" i="1"/>
  <c r="DL176" i="1"/>
  <c r="DM176" i="1"/>
  <c r="DL177" i="1"/>
  <c r="DM177" i="1"/>
  <c r="DL178" i="1"/>
  <c r="DM178" i="1"/>
  <c r="DL179" i="1"/>
  <c r="DM179" i="1"/>
  <c r="DL180" i="1"/>
  <c r="DM180" i="1"/>
  <c r="DL181" i="1"/>
  <c r="DM181" i="1"/>
  <c r="DL182" i="1"/>
  <c r="DM182" i="1"/>
  <c r="DL183" i="1"/>
  <c r="DM183" i="1"/>
  <c r="DL184" i="1"/>
  <c r="DM184" i="1"/>
  <c r="DL185" i="1"/>
  <c r="DM185" i="1"/>
  <c r="DL186" i="1"/>
  <c r="DL187" i="1"/>
  <c r="DM187" i="1"/>
  <c r="DL188" i="1"/>
  <c r="DM188" i="1"/>
  <c r="DL189" i="1"/>
  <c r="DM189" i="1"/>
  <c r="DL190" i="1"/>
  <c r="DM190" i="1"/>
  <c r="DL191" i="1"/>
  <c r="DM191" i="1"/>
  <c r="DL192" i="1"/>
  <c r="DM192" i="1"/>
  <c r="DL193" i="1"/>
  <c r="DM193" i="1"/>
  <c r="DL2" i="1"/>
  <c r="DM2" i="1"/>
  <c r="DM18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B2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Huang</author>
  </authors>
  <commentList>
    <comment ref="AV14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<sst xmlns="http://schemas.openxmlformats.org/spreadsheetml/2006/main" count="5016" uniqueCount="156">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</sst>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7" fillId="0" borderId="1" xfId="1" applyNumberFormat="1" applyFont="1" applyBorder="1" applyAlignment="1">
      <alignment horizontal="left" vertical="center" wrapText="1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7" fontId="7" fillId="0" borderId="2" xfId="1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M201"/>
  <sheetViews>
    <sheetView tabSelected="1" zoomScale="90" zoomScaleNormal="85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L10" sqref="AL10"/>
    </sheetView>
  </sheetViews>
  <sheetFormatPr defaultColWidth="8.81640625" defaultRowHeight="14.5"/>
  <cols>
    <col min="1" max="1" width="9.6328125" style="3" bestFit="1" customWidth="1"/>
    <col min="2" max="2" width="11.81640625" style="3" bestFit="1" customWidth="1"/>
    <col min="3" max="3" width="10.1796875" style="3" bestFit="1" customWidth="1"/>
    <col min="4" max="4" width="14" style="49" bestFit="1" customWidth="1"/>
    <col min="5" max="5" width="12.1796875" style="29" bestFit="1" customWidth="1"/>
    <col min="6" max="6" width="6.36328125" style="29" bestFit="1" customWidth="1"/>
    <col min="7" max="7" width="6.81640625" style="29" bestFit="1" customWidth="1"/>
    <col min="8" max="8" width="4.1796875" style="29" bestFit="1" customWidth="1"/>
    <col min="9" max="9" width="4.6328125" style="29" bestFit="1" customWidth="1"/>
    <col min="10" max="10" width="5.453125" style="20" bestFit="1" customWidth="1"/>
    <col min="11" max="11" width="24.36328125" style="20" bestFit="1" customWidth="1"/>
    <col min="12" max="12" width="11.81640625" style="20" bestFit="1" customWidth="1"/>
    <col min="13" max="13" width="29.6328125" style="20" bestFit="1" customWidth="1"/>
    <col min="14" max="14" width="20" style="20" bestFit="1" customWidth="1"/>
    <col min="15" max="15" width="10.453125" style="20" bestFit="1" customWidth="1"/>
    <col min="16" max="16" width="20.36328125" style="3" bestFit="1" customWidth="1"/>
    <col min="17" max="17" width="11.81640625" style="3" bestFit="1" customWidth="1"/>
    <col min="18" max="18" width="14.453125" style="3" bestFit="1" customWidth="1"/>
    <col min="19" max="19" width="17.81640625" style="3" bestFit="1" customWidth="1"/>
    <col min="20" max="20" width="14.81640625" style="3" customWidth="1"/>
    <col min="21" max="21" width="11.1796875" style="3" bestFit="1" customWidth="1"/>
    <col min="22" max="22" width="10.36328125" style="3" bestFit="1" customWidth="1"/>
    <col min="23" max="23" width="11.1796875" style="3" bestFit="1" customWidth="1"/>
    <col min="24" max="24" width="13.453125" style="3" bestFit="1" customWidth="1"/>
    <col min="25" max="25" width="17.6328125" style="20" bestFit="1" customWidth="1"/>
    <col min="26" max="26" width="18.453125" style="20" bestFit="1" customWidth="1"/>
    <col min="27" max="27" width="10.36328125" style="3" bestFit="1" customWidth="1"/>
    <col min="28" max="28" width="18.81640625" style="20" bestFit="1" customWidth="1"/>
    <col min="29" max="29" width="15.1796875" style="20" bestFit="1" customWidth="1"/>
    <col min="30" max="30" width="8.453125" style="20" bestFit="1" customWidth="1"/>
    <col min="31" max="31" width="6.81640625" style="3" bestFit="1" customWidth="1"/>
    <col min="32" max="32" width="7.36328125" style="3" bestFit="1" customWidth="1"/>
    <col min="33" max="33" width="11.453125" style="3" bestFit="1" customWidth="1"/>
    <col min="34" max="34" width="6.453125" style="3" bestFit="1" customWidth="1"/>
    <col min="35" max="36" width="7.36328125" style="3" bestFit="1" customWidth="1"/>
    <col min="37" max="37" width="13" style="3" bestFit="1" customWidth="1"/>
    <col min="38" max="38" width="12.81640625" style="3" bestFit="1" customWidth="1"/>
    <col min="39" max="39" width="16.453125" style="20" bestFit="1" customWidth="1"/>
    <col min="40" max="40" width="10.1796875" style="36" bestFit="1" customWidth="1"/>
    <col min="41" max="41" width="8.453125" style="41" bestFit="1" customWidth="1"/>
    <col min="42" max="42" width="17" style="3" bestFit="1" customWidth="1"/>
    <col min="43" max="43" width="18.81640625" style="3" bestFit="1" customWidth="1"/>
    <col min="44" max="44" width="17.81640625" style="3" bestFit="1" customWidth="1"/>
    <col min="45" max="45" width="24.81640625" style="3" bestFit="1" customWidth="1"/>
    <col min="46" max="46" width="21.81640625" style="15" bestFit="1" customWidth="1"/>
    <col min="47" max="47" width="15.36328125" style="15" bestFit="1" customWidth="1"/>
    <col min="48" max="48" width="16.453125" style="3" bestFit="1" customWidth="1"/>
    <col min="49" max="49" width="12.453125" style="15" bestFit="1" customWidth="1"/>
    <col min="50" max="50" width="18" style="15" bestFit="1" customWidth="1"/>
    <col min="51" max="51" width="9.453125" style="3" bestFit="1" customWidth="1"/>
    <col min="52" max="53" width="11.36328125" style="3" bestFit="1" customWidth="1"/>
    <col min="54" max="54" width="18.1796875" style="3" bestFit="1" customWidth="1"/>
    <col min="55" max="55" width="21.1796875" style="3" bestFit="1" customWidth="1"/>
    <col min="56" max="56" width="20.6328125" style="3" bestFit="1" customWidth="1"/>
    <col min="57" max="57" width="22.453125" style="35" bestFit="1" customWidth="1"/>
    <col min="58" max="59" width="22.453125" style="23" customWidth="1"/>
    <col min="60" max="60" width="12.453125" style="25" bestFit="1" customWidth="1"/>
    <col min="61" max="62" width="17.453125" style="25" bestFit="1" customWidth="1"/>
    <col min="63" max="63" width="18" style="25" bestFit="1" customWidth="1"/>
    <col min="64" max="64" width="8.453125" style="25" bestFit="1" customWidth="1"/>
    <col min="65" max="65" width="20.1796875" style="25" customWidth="1"/>
    <col min="66" max="66" width="16.6328125" style="3" bestFit="1" customWidth="1"/>
    <col min="67" max="67" width="22.453125" style="3" bestFit="1" customWidth="1"/>
    <col min="68" max="68" width="22.36328125" style="3" bestFit="1" customWidth="1"/>
    <col min="69" max="69" width="11.6328125" style="3" bestFit="1" customWidth="1"/>
    <col min="70" max="70" width="12" style="3" bestFit="1" customWidth="1"/>
    <col min="71" max="71" width="16.1796875" style="3" bestFit="1" customWidth="1"/>
    <col min="72" max="72" width="11.1796875" style="3" bestFit="1" customWidth="1"/>
    <col min="73" max="74" width="12.1796875" style="3" bestFit="1" customWidth="1"/>
    <col min="75" max="75" width="17.81640625" style="3" bestFit="1" customWidth="1"/>
    <col min="76" max="76" width="17.453125" style="3" bestFit="1" customWidth="1"/>
    <col min="77" max="77" width="10.36328125" style="15" bestFit="1" customWidth="1"/>
    <col min="78" max="79" width="11.36328125" style="15" bestFit="1" customWidth="1"/>
    <col min="80" max="80" width="12.45312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453125" style="15" bestFit="1" customWidth="1"/>
    <col min="86" max="87" width="10.453125" style="15" bestFit="1" customWidth="1"/>
    <col min="88" max="88" width="11.453125" style="15" bestFit="1" customWidth="1"/>
    <col min="89" max="89" width="10.81640625" style="15" bestFit="1" customWidth="1"/>
    <col min="90" max="91" width="11.81640625" style="15" bestFit="1" customWidth="1"/>
    <col min="92" max="92" width="13" style="15" bestFit="1" customWidth="1"/>
    <col min="93" max="93" width="39.90625" style="3" bestFit="1" customWidth="1"/>
    <col min="94" max="95" width="25.1796875" style="3" hidden="1" customWidth="1"/>
    <col min="96" max="96" width="30.81640625" style="3" hidden="1" customWidth="1"/>
    <col min="97" max="97" width="35.6328125" style="3" hidden="1" customWidth="1"/>
    <col min="98" max="98" width="33.1796875" style="3" hidden="1" customWidth="1"/>
    <col min="99" max="99" width="24.81640625" style="3" hidden="1" customWidth="1"/>
    <col min="100" max="111" width="17.453125" style="3" hidden="1" customWidth="1"/>
    <col min="112" max="115" width="8.81640625" style="3"/>
    <col min="116" max="116" width="12.1796875" style="15" customWidth="1"/>
    <col min="117" max="117" width="16.6328125" style="15" customWidth="1"/>
    <col min="118" max="16384" width="8.81640625" style="3"/>
  </cols>
  <sheetData>
    <row r="1" spans="1:117" s="1" customFormat="1">
      <c r="A1" s="1" t="s">
        <v>106</v>
      </c>
      <c r="B1" s="1" t="s">
        <v>107</v>
      </c>
      <c r="C1" s="1" t="s">
        <v>0</v>
      </c>
      <c r="D1" s="4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2" t="s">
        <v>28</v>
      </c>
      <c r="AF1" s="42" t="s">
        <v>29</v>
      </c>
      <c r="AG1" s="42" t="s">
        <v>30</v>
      </c>
      <c r="AH1" s="42" t="s">
        <v>31</v>
      </c>
      <c r="AI1" s="42" t="s">
        <v>32</v>
      </c>
      <c r="AJ1" s="42" t="s">
        <v>33</v>
      </c>
      <c r="AK1" s="42" t="s">
        <v>34</v>
      </c>
      <c r="AL1" s="42" t="s">
        <v>35</v>
      </c>
      <c r="AM1" s="19" t="s">
        <v>36</v>
      </c>
      <c r="AN1" s="38" t="s">
        <v>37</v>
      </c>
      <c r="AO1" s="40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4" t="s">
        <v>110</v>
      </c>
      <c r="BF1" s="22" t="s">
        <v>112</v>
      </c>
      <c r="BG1" s="22" t="s">
        <v>111</v>
      </c>
      <c r="BH1" s="24" t="s">
        <v>155</v>
      </c>
      <c r="BI1" s="24" t="s">
        <v>154</v>
      </c>
      <c r="BJ1" s="24" t="s">
        <v>153</v>
      </c>
      <c r="BK1" s="24" t="s">
        <v>152</v>
      </c>
      <c r="BL1" s="24" t="s">
        <v>151</v>
      </c>
      <c r="BM1" s="24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L1" s="14" t="s">
        <v>114</v>
      </c>
      <c r="DM1" s="14" t="s">
        <v>115</v>
      </c>
    </row>
    <row r="2" spans="1:117">
      <c r="A2" s="2">
        <v>1</v>
      </c>
      <c r="B2">
        <v>2056</v>
      </c>
      <c r="C2" s="5">
        <v>43105</v>
      </c>
      <c r="D2" s="49" t="s">
        <v>78</v>
      </c>
      <c r="E2" s="29" t="s">
        <v>79</v>
      </c>
      <c r="F2" s="30">
        <v>152</v>
      </c>
      <c r="G2" s="30">
        <v>42</v>
      </c>
      <c r="H2" s="30">
        <v>29</v>
      </c>
      <c r="I2" s="31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3">
        <v>82</v>
      </c>
      <c r="AF2" s="44">
        <v>0.23600000099999999</v>
      </c>
      <c r="AG2" s="43">
        <v>130</v>
      </c>
      <c r="AH2" s="44">
        <v>12.600000400000001</v>
      </c>
      <c r="AI2" s="44">
        <v>1.07000005</v>
      </c>
      <c r="AJ2" s="44">
        <v>30.299999199999998</v>
      </c>
      <c r="AK2" s="45"/>
      <c r="AL2" s="43">
        <v>37</v>
      </c>
      <c r="AM2" s="20" t="b">
        <v>1</v>
      </c>
      <c r="AN2" s="36" t="b">
        <v>1</v>
      </c>
      <c r="AO2" s="41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1">
        <v>43105</v>
      </c>
      <c r="BD2" s="21">
        <v>43203.7</v>
      </c>
      <c r="BE2" s="39">
        <v>99</v>
      </c>
      <c r="BF2" s="21">
        <v>43186.375</v>
      </c>
      <c r="BG2" s="23">
        <f t="shared" ref="BG2:BG33" si="0">DATEDIF(BC2,BF2,"d")</f>
        <v>81</v>
      </c>
      <c r="BI2" s="27" t="s">
        <v>117</v>
      </c>
      <c r="BJ2" s="27" t="s">
        <v>117</v>
      </c>
      <c r="BK2" s="27" t="s">
        <v>117</v>
      </c>
      <c r="BL2" s="26">
        <v>98.7</v>
      </c>
      <c r="BM2" s="26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 t="shared" ref="CB2:CB33" si="1">SUM(BY2:CA2)</f>
        <v>23</v>
      </c>
      <c r="CC2" s="16">
        <v>5</v>
      </c>
      <c r="CD2" s="16">
        <v>1</v>
      </c>
      <c r="CE2" s="16">
        <v>2</v>
      </c>
      <c r="CF2" s="16">
        <f t="shared" ref="CF2:CF33" si="2">SUM(CC2:CE2)</f>
        <v>8</v>
      </c>
      <c r="CG2" s="16">
        <v>4</v>
      </c>
      <c r="CH2" s="16">
        <v>2</v>
      </c>
      <c r="CI2" s="16">
        <v>4</v>
      </c>
      <c r="CJ2" s="16">
        <f t="shared" ref="CJ2:CJ33" si="3">SUM(CG2:CI2)</f>
        <v>10</v>
      </c>
      <c r="CK2" s="16">
        <v>10</v>
      </c>
      <c r="CL2" s="16">
        <v>10</v>
      </c>
      <c r="CM2" s="16">
        <v>10</v>
      </c>
      <c r="CN2" s="16">
        <f t="shared" ref="CN2:CN33" si="4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L2" s="16">
        <f t="shared" ref="DL2:DL33" si="5">BY2+AU2</f>
        <v>31</v>
      </c>
      <c r="DM2" s="15">
        <f>IF(DL2&gt;=10,1,0)</f>
        <v>1</v>
      </c>
    </row>
    <row r="3" spans="1:117">
      <c r="A3" s="2">
        <v>2</v>
      </c>
      <c r="B3">
        <v>2057</v>
      </c>
      <c r="C3" s="5">
        <v>43108</v>
      </c>
      <c r="D3" s="49" t="s">
        <v>78</v>
      </c>
      <c r="E3" s="29" t="s">
        <v>79</v>
      </c>
      <c r="F3" s="30">
        <v>160</v>
      </c>
      <c r="G3" s="32">
        <v>74.5</v>
      </c>
      <c r="H3" s="30">
        <v>50</v>
      </c>
      <c r="I3" s="31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3">
        <v>139</v>
      </c>
      <c r="AF3" s="44">
        <v>0.41999998700000002</v>
      </c>
      <c r="AG3" s="43">
        <v>381</v>
      </c>
      <c r="AH3" s="44">
        <v>11.300000199999999</v>
      </c>
      <c r="AI3" s="44">
        <v>0.94999998799999996</v>
      </c>
      <c r="AJ3" s="44">
        <v>23.600000399999999</v>
      </c>
      <c r="AK3" s="45"/>
      <c r="AL3" s="43">
        <v>77</v>
      </c>
      <c r="AM3" s="20" t="b">
        <v>0</v>
      </c>
      <c r="AN3" s="36" t="s">
        <v>79</v>
      </c>
      <c r="AO3" s="41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1">
        <v>43108.65902777778</v>
      </c>
      <c r="BD3" s="21">
        <v>43125.779166666667</v>
      </c>
      <c r="BE3" s="39">
        <v>17</v>
      </c>
      <c r="BF3" s="21">
        <v>43109.481249999997</v>
      </c>
      <c r="BG3" s="23">
        <f t="shared" si="0"/>
        <v>1</v>
      </c>
      <c r="BI3" s="27" t="s">
        <v>117</v>
      </c>
      <c r="BJ3" s="27" t="s">
        <v>117</v>
      </c>
      <c r="BK3" s="27" t="s">
        <v>117</v>
      </c>
      <c r="BL3" s="26">
        <v>17.12</v>
      </c>
      <c r="BM3" s="26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si="1"/>
        <v>0</v>
      </c>
      <c r="CC3" s="16"/>
      <c r="CD3" s="16"/>
      <c r="CE3" s="16"/>
      <c r="CF3" s="16">
        <f t="shared" si="2"/>
        <v>0</v>
      </c>
      <c r="CG3" s="16"/>
      <c r="CH3" s="16"/>
      <c r="CI3" s="16"/>
      <c r="CJ3" s="16">
        <f t="shared" si="3"/>
        <v>0</v>
      </c>
      <c r="CK3" s="16"/>
      <c r="CL3" s="16"/>
      <c r="CM3" s="16"/>
      <c r="CN3" s="16">
        <f t="shared" si="4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L3" s="16">
        <f t="shared" si="5"/>
        <v>0</v>
      </c>
      <c r="DM3" s="15">
        <f t="shared" ref="DM3:DM66" si="6">IF(DL3&gt;=10,1,0)</f>
        <v>0</v>
      </c>
    </row>
    <row r="4" spans="1:117">
      <c r="A4" s="2">
        <v>103</v>
      </c>
      <c r="B4">
        <v>2058</v>
      </c>
      <c r="C4" s="5">
        <v>43109</v>
      </c>
      <c r="D4" s="49" t="s">
        <v>83</v>
      </c>
      <c r="E4" s="29" t="s">
        <v>80</v>
      </c>
      <c r="F4" s="32">
        <v>182.800003</v>
      </c>
      <c r="G4" s="32">
        <v>81.599998499999998</v>
      </c>
      <c r="H4" s="30">
        <v>76</v>
      </c>
      <c r="I4" s="31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3">
        <v>127</v>
      </c>
      <c r="AF4" s="44">
        <v>0.38500000000000001</v>
      </c>
      <c r="AG4" s="43">
        <v>301</v>
      </c>
      <c r="AH4" s="44">
        <v>12.5</v>
      </c>
      <c r="AI4" s="44">
        <v>1.07000005</v>
      </c>
      <c r="AJ4" s="44">
        <v>23.200000800000002</v>
      </c>
      <c r="AK4" s="45"/>
      <c r="AL4" s="43">
        <v>96</v>
      </c>
      <c r="AM4" s="20" t="b">
        <v>0</v>
      </c>
      <c r="AN4" s="36" t="s">
        <v>79</v>
      </c>
      <c r="AO4" s="41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1">
        <v>43109.407638888886</v>
      </c>
      <c r="BD4" s="21">
        <v>43112.574999999997</v>
      </c>
      <c r="BE4" s="39">
        <v>3</v>
      </c>
      <c r="BF4" s="21">
        <v>43111.59375</v>
      </c>
      <c r="BG4" s="23">
        <f t="shared" si="0"/>
        <v>2</v>
      </c>
      <c r="BH4" s="25" t="s">
        <v>149</v>
      </c>
      <c r="BI4" s="27" t="s">
        <v>117</v>
      </c>
      <c r="BJ4" s="27" t="s">
        <v>117</v>
      </c>
      <c r="BK4" s="27" t="s">
        <v>117</v>
      </c>
      <c r="BL4" s="26">
        <v>3.17</v>
      </c>
      <c r="BM4" s="26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1"/>
        <v>0</v>
      </c>
      <c r="CC4" s="16"/>
      <c r="CD4" s="16"/>
      <c r="CE4" s="16"/>
      <c r="CF4" s="16">
        <f t="shared" si="2"/>
        <v>0</v>
      </c>
      <c r="CG4" s="16"/>
      <c r="CH4" s="16"/>
      <c r="CI4" s="16"/>
      <c r="CJ4" s="16">
        <f t="shared" si="3"/>
        <v>0</v>
      </c>
      <c r="CK4" s="16"/>
      <c r="CL4" s="16"/>
      <c r="CM4" s="16"/>
      <c r="CN4" s="16">
        <f t="shared" si="4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L4" s="16">
        <f t="shared" si="5"/>
        <v>0</v>
      </c>
      <c r="DM4" s="15">
        <f t="shared" si="6"/>
        <v>0</v>
      </c>
    </row>
    <row r="5" spans="1:117">
      <c r="A5" s="2">
        <v>104</v>
      </c>
      <c r="B5">
        <v>2059</v>
      </c>
      <c r="C5" s="5">
        <v>43109</v>
      </c>
      <c r="D5" s="49" t="s">
        <v>78</v>
      </c>
      <c r="E5" s="29" t="s">
        <v>80</v>
      </c>
      <c r="F5" s="30">
        <v>168</v>
      </c>
      <c r="G5" s="32">
        <v>89.699996900000002</v>
      </c>
      <c r="H5" s="30">
        <v>65</v>
      </c>
      <c r="I5" s="31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3">
        <v>117</v>
      </c>
      <c r="AF5" s="44">
        <v>0.349000007</v>
      </c>
      <c r="AG5" s="43">
        <v>154</v>
      </c>
      <c r="AH5" s="44">
        <v>11.699999800000001</v>
      </c>
      <c r="AI5" s="44">
        <v>0.99000001000000004</v>
      </c>
      <c r="AJ5" s="44">
        <v>21.799999199999998</v>
      </c>
      <c r="AK5" s="45"/>
      <c r="AL5" s="43">
        <v>85</v>
      </c>
      <c r="AM5" s="20" t="b">
        <v>0</v>
      </c>
      <c r="AN5" s="36" t="s">
        <v>79</v>
      </c>
      <c r="AO5" s="41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1">
        <v>43110.27847222222</v>
      </c>
      <c r="BD5" s="21">
        <v>43115.848611111112</v>
      </c>
      <c r="BE5" s="39">
        <v>6</v>
      </c>
      <c r="BF5" s="21">
        <v>43115.506944444445</v>
      </c>
      <c r="BG5" s="23">
        <f t="shared" si="0"/>
        <v>5</v>
      </c>
      <c r="BI5" s="27" t="s">
        <v>117</v>
      </c>
      <c r="BJ5" s="27" t="s">
        <v>117</v>
      </c>
      <c r="BK5" s="27" t="s">
        <v>117</v>
      </c>
      <c r="BL5" s="26">
        <v>5.57</v>
      </c>
      <c r="BM5" s="26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1"/>
        <v>0</v>
      </c>
      <c r="CC5" s="16"/>
      <c r="CD5" s="16"/>
      <c r="CE5" s="16"/>
      <c r="CF5" s="16">
        <f t="shared" si="2"/>
        <v>0</v>
      </c>
      <c r="CG5" s="16"/>
      <c r="CH5" s="16"/>
      <c r="CI5" s="16"/>
      <c r="CJ5" s="16">
        <f t="shared" si="3"/>
        <v>0</v>
      </c>
      <c r="CK5" s="16"/>
      <c r="CL5" s="16"/>
      <c r="CM5" s="16"/>
      <c r="CN5" s="16">
        <f t="shared" si="4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L5" s="16">
        <f t="shared" si="5"/>
        <v>2</v>
      </c>
      <c r="DM5" s="15">
        <f t="shared" si="6"/>
        <v>0</v>
      </c>
    </row>
    <row r="6" spans="1:117">
      <c r="A6" s="2">
        <v>102</v>
      </c>
      <c r="B6">
        <v>2060</v>
      </c>
      <c r="C6" s="5">
        <v>43111</v>
      </c>
      <c r="D6" s="49" t="s">
        <v>78</v>
      </c>
      <c r="E6" s="29" t="s">
        <v>80</v>
      </c>
      <c r="F6" s="30">
        <v>177</v>
      </c>
      <c r="G6" s="32">
        <v>64.599998499999998</v>
      </c>
      <c r="H6" s="30">
        <v>40</v>
      </c>
      <c r="I6" s="31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3">
        <v>138</v>
      </c>
      <c r="AF6" s="44">
        <v>0.398999989</v>
      </c>
      <c r="AG6" s="43">
        <v>246</v>
      </c>
      <c r="AH6" s="44">
        <v>11.800000199999999</v>
      </c>
      <c r="AI6" s="43">
        <v>1</v>
      </c>
      <c r="AJ6" s="44">
        <v>24.600000399999999</v>
      </c>
      <c r="AK6" s="45"/>
      <c r="AL6" s="43">
        <v>57</v>
      </c>
      <c r="AM6" s="20" t="b">
        <v>1</v>
      </c>
      <c r="AN6" s="36" t="s">
        <v>80</v>
      </c>
      <c r="AO6" s="41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1">
        <v>43112.194444444445</v>
      </c>
      <c r="BD6" s="21">
        <v>43114.115277777775</v>
      </c>
      <c r="BE6" s="39">
        <v>2</v>
      </c>
      <c r="BF6" s="21">
        <v>43113.458333333336</v>
      </c>
      <c r="BG6" s="23">
        <f t="shared" si="0"/>
        <v>1</v>
      </c>
      <c r="BI6" s="27" t="s">
        <v>117</v>
      </c>
      <c r="BJ6" s="27" t="s">
        <v>117</v>
      </c>
      <c r="BK6" s="27" t="s">
        <v>117</v>
      </c>
      <c r="BL6" s="26">
        <v>1.92</v>
      </c>
      <c r="BM6" s="26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1"/>
        <v>0</v>
      </c>
      <c r="CC6" s="16"/>
      <c r="CD6" s="16"/>
      <c r="CE6" s="16"/>
      <c r="CF6" s="16">
        <f t="shared" si="2"/>
        <v>0</v>
      </c>
      <c r="CG6" s="16"/>
      <c r="CH6" s="16"/>
      <c r="CI6" s="16"/>
      <c r="CJ6" s="16">
        <f t="shared" si="3"/>
        <v>0</v>
      </c>
      <c r="CK6" s="16"/>
      <c r="CL6" s="16"/>
      <c r="CM6" s="16"/>
      <c r="CN6" s="16">
        <f t="shared" si="4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L6" s="16">
        <f t="shared" si="5"/>
        <v>3</v>
      </c>
      <c r="DM6" s="15">
        <f t="shared" si="6"/>
        <v>0</v>
      </c>
    </row>
    <row r="7" spans="1:117">
      <c r="A7" s="2">
        <v>3</v>
      </c>
      <c r="B7">
        <v>2061</v>
      </c>
      <c r="C7" s="5">
        <v>43115</v>
      </c>
      <c r="D7" s="49" t="s">
        <v>78</v>
      </c>
      <c r="E7" s="29" t="s">
        <v>80</v>
      </c>
      <c r="F7" s="30">
        <v>170</v>
      </c>
      <c r="G7" s="30">
        <v>75</v>
      </c>
      <c r="H7" s="30">
        <v>64</v>
      </c>
      <c r="I7" s="31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3">
        <v>156</v>
      </c>
      <c r="AF7" s="44">
        <v>0.467999995</v>
      </c>
      <c r="AG7" s="43">
        <v>184</v>
      </c>
      <c r="AH7" s="44">
        <v>12.5</v>
      </c>
      <c r="AI7" s="44">
        <v>1.07000005</v>
      </c>
      <c r="AJ7" s="44">
        <v>23.399999600000001</v>
      </c>
      <c r="AK7" s="45"/>
      <c r="AL7" s="43">
        <v>92</v>
      </c>
      <c r="AM7" s="20" t="b">
        <v>1</v>
      </c>
      <c r="AN7" s="36" t="s">
        <v>79</v>
      </c>
      <c r="AO7" s="41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1">
        <v>43115.642361111109</v>
      </c>
      <c r="BD7" s="21">
        <v>43117.84375</v>
      </c>
      <c r="BE7" s="39">
        <v>2</v>
      </c>
      <c r="BF7" s="21">
        <v>43117</v>
      </c>
      <c r="BG7" s="23">
        <f t="shared" si="0"/>
        <v>2</v>
      </c>
      <c r="BI7" s="27" t="s">
        <v>117</v>
      </c>
      <c r="BJ7" s="27" t="s">
        <v>117</v>
      </c>
      <c r="BK7" s="27" t="s">
        <v>117</v>
      </c>
      <c r="BL7" s="26">
        <v>2.2000000000000002</v>
      </c>
      <c r="BM7" s="26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1"/>
        <v>0</v>
      </c>
      <c r="CC7" s="16"/>
      <c r="CD7" s="16"/>
      <c r="CE7" s="16"/>
      <c r="CF7" s="16">
        <f t="shared" si="2"/>
        <v>0</v>
      </c>
      <c r="CG7" s="16"/>
      <c r="CH7" s="16"/>
      <c r="CI7" s="16"/>
      <c r="CJ7" s="16">
        <f t="shared" si="3"/>
        <v>0</v>
      </c>
      <c r="CK7" s="16"/>
      <c r="CL7" s="16"/>
      <c r="CM7" s="16"/>
      <c r="CN7" s="16">
        <f t="shared" si="4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L7" s="16">
        <f t="shared" si="5"/>
        <v>5</v>
      </c>
      <c r="DM7" s="15">
        <f t="shared" si="6"/>
        <v>0</v>
      </c>
    </row>
    <row r="8" spans="1:117">
      <c r="A8" s="2">
        <v>4</v>
      </c>
      <c r="B8">
        <v>2062</v>
      </c>
      <c r="C8" s="5">
        <v>43118</v>
      </c>
      <c r="D8" s="49" t="s">
        <v>83</v>
      </c>
      <c r="E8" s="29" t="s">
        <v>80</v>
      </c>
      <c r="F8" s="30">
        <v>172</v>
      </c>
      <c r="G8" s="32">
        <v>68.599998499999998</v>
      </c>
      <c r="H8" s="30">
        <v>48</v>
      </c>
      <c r="I8" s="31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3">
        <v>149</v>
      </c>
      <c r="AF8" s="44">
        <v>0.45100000499999998</v>
      </c>
      <c r="AG8" s="43">
        <v>155</v>
      </c>
      <c r="AH8" s="44">
        <v>11.199999800000001</v>
      </c>
      <c r="AI8" s="44">
        <v>0.939999998</v>
      </c>
      <c r="AJ8" s="44">
        <v>23.5</v>
      </c>
      <c r="AK8" s="45"/>
      <c r="AL8" s="43">
        <v>60</v>
      </c>
      <c r="AM8" s="20" t="b">
        <v>0</v>
      </c>
      <c r="AN8" s="36" t="s">
        <v>79</v>
      </c>
      <c r="AO8" s="41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1">
        <v>43118.861111111109</v>
      </c>
      <c r="BD8" s="21">
        <v>43119.887499999997</v>
      </c>
      <c r="BE8" s="39">
        <v>1</v>
      </c>
      <c r="BF8" s="21">
        <v>43119</v>
      </c>
      <c r="BG8" s="23">
        <f t="shared" si="0"/>
        <v>1</v>
      </c>
      <c r="BI8" s="27" t="s">
        <v>117</v>
      </c>
      <c r="BJ8" s="27" t="s">
        <v>117</v>
      </c>
      <c r="BK8" s="27" t="s">
        <v>117</v>
      </c>
      <c r="BL8" s="26">
        <v>1.03</v>
      </c>
      <c r="BM8" s="26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1"/>
        <v>0</v>
      </c>
      <c r="CC8" s="16"/>
      <c r="CD8" s="16"/>
      <c r="CE8" s="16"/>
      <c r="CF8" s="16">
        <f t="shared" si="2"/>
        <v>0</v>
      </c>
      <c r="CG8" s="16"/>
      <c r="CH8" s="16"/>
      <c r="CI8" s="16"/>
      <c r="CJ8" s="16">
        <f t="shared" si="3"/>
        <v>0</v>
      </c>
      <c r="CK8" s="16"/>
      <c r="CL8" s="16"/>
      <c r="CM8" s="16"/>
      <c r="CN8" s="16">
        <f t="shared" si="4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L8" s="16">
        <f t="shared" si="5"/>
        <v>0</v>
      </c>
      <c r="DM8" s="15">
        <f t="shared" si="6"/>
        <v>0</v>
      </c>
    </row>
    <row r="9" spans="1:117">
      <c r="A9" s="2">
        <v>5</v>
      </c>
      <c r="B9">
        <v>2063</v>
      </c>
      <c r="C9" s="5">
        <v>43120</v>
      </c>
      <c r="D9" s="49" t="s">
        <v>78</v>
      </c>
      <c r="E9" s="29" t="s">
        <v>79</v>
      </c>
      <c r="F9" s="30">
        <v>164</v>
      </c>
      <c r="G9" s="32">
        <v>52.299999200000002</v>
      </c>
      <c r="H9" s="30">
        <v>56</v>
      </c>
      <c r="I9" s="31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3">
        <v>143</v>
      </c>
      <c r="AF9" s="44">
        <v>0.40999999599999998</v>
      </c>
      <c r="AG9" s="43">
        <v>221</v>
      </c>
      <c r="AH9" s="44">
        <v>13.800000199999999</v>
      </c>
      <c r="AI9" s="44">
        <v>1.19000006</v>
      </c>
      <c r="AJ9" s="44">
        <v>27.5</v>
      </c>
      <c r="AK9" s="45"/>
      <c r="AL9" s="43">
        <v>108</v>
      </c>
      <c r="AM9" s="20" t="b">
        <v>1</v>
      </c>
      <c r="AN9" s="36" t="s">
        <v>80</v>
      </c>
      <c r="AO9" s="41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1">
        <v>43120.927083333336</v>
      </c>
      <c r="BD9" s="21">
        <v>43129.81527777778</v>
      </c>
      <c r="BE9" s="39">
        <v>9</v>
      </c>
      <c r="BF9" s="21">
        <v>43128.5</v>
      </c>
      <c r="BG9" s="23">
        <f t="shared" si="0"/>
        <v>8</v>
      </c>
      <c r="BI9" s="27" t="s">
        <v>117</v>
      </c>
      <c r="BJ9" s="27" t="s">
        <v>117</v>
      </c>
      <c r="BK9" s="27" t="s">
        <v>117</v>
      </c>
      <c r="BL9" s="26">
        <v>8.89</v>
      </c>
      <c r="BM9" s="26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1"/>
        <v>0</v>
      </c>
      <c r="CC9" s="16"/>
      <c r="CD9" s="16"/>
      <c r="CE9" s="16"/>
      <c r="CF9" s="16">
        <f t="shared" si="2"/>
        <v>0</v>
      </c>
      <c r="CG9" s="16"/>
      <c r="CH9" s="16"/>
      <c r="CI9" s="16"/>
      <c r="CJ9" s="16">
        <f t="shared" si="3"/>
        <v>0</v>
      </c>
      <c r="CK9" s="16"/>
      <c r="CL9" s="16"/>
      <c r="CM9" s="16"/>
      <c r="CN9" s="16">
        <f t="shared" si="4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L9" s="16">
        <f t="shared" si="5"/>
        <v>4</v>
      </c>
      <c r="DM9" s="15">
        <f t="shared" si="6"/>
        <v>0</v>
      </c>
    </row>
    <row r="10" spans="1:117">
      <c r="A10" s="2">
        <v>101</v>
      </c>
      <c r="B10">
        <v>2064</v>
      </c>
      <c r="C10" s="5">
        <v>43123</v>
      </c>
      <c r="D10" s="49" t="s">
        <v>78</v>
      </c>
      <c r="E10" s="29" t="s">
        <v>80</v>
      </c>
      <c r="F10" s="30">
        <v>172</v>
      </c>
      <c r="G10" s="30">
        <v>52</v>
      </c>
      <c r="H10" s="30">
        <v>38</v>
      </c>
      <c r="I10" s="31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3">
        <v>126</v>
      </c>
      <c r="AF10" s="44">
        <v>0.372999996</v>
      </c>
      <c r="AG10" s="43">
        <v>175</v>
      </c>
      <c r="AH10" s="44">
        <v>9.6000003800000009</v>
      </c>
      <c r="AI10" s="44">
        <v>0.80000001200000004</v>
      </c>
      <c r="AJ10" s="43">
        <v>21</v>
      </c>
      <c r="AK10" s="45"/>
      <c r="AL10" s="43">
        <v>169</v>
      </c>
      <c r="AM10" s="20" t="b">
        <v>1</v>
      </c>
      <c r="AN10" s="36" t="s">
        <v>80</v>
      </c>
      <c r="AO10" s="41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1">
        <v>43123.877083333333</v>
      </c>
      <c r="BD10" s="21">
        <v>43125.750694444447</v>
      </c>
      <c r="BE10" s="39">
        <v>2</v>
      </c>
      <c r="BF10" s="21">
        <v>43124.40625</v>
      </c>
      <c r="BG10" s="23">
        <f t="shared" si="0"/>
        <v>1</v>
      </c>
      <c r="BI10" s="27" t="s">
        <v>117</v>
      </c>
      <c r="BJ10" s="27" t="s">
        <v>117</v>
      </c>
      <c r="BK10" s="27" t="s">
        <v>117</v>
      </c>
      <c r="BL10" s="26">
        <v>1.87</v>
      </c>
      <c r="BM10" s="26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1"/>
        <v>0</v>
      </c>
      <c r="CC10" s="16"/>
      <c r="CD10" s="16"/>
      <c r="CE10" s="16"/>
      <c r="CF10" s="16">
        <f t="shared" si="2"/>
        <v>0</v>
      </c>
      <c r="CG10" s="16"/>
      <c r="CH10" s="16"/>
      <c r="CI10" s="16"/>
      <c r="CJ10" s="16">
        <f t="shared" si="3"/>
        <v>0</v>
      </c>
      <c r="CK10" s="16"/>
      <c r="CL10" s="16"/>
      <c r="CM10" s="16"/>
      <c r="CN10" s="16">
        <f t="shared" si="4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7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L10" s="16">
        <f t="shared" si="5"/>
        <v>15</v>
      </c>
      <c r="DM10" s="15">
        <f t="shared" si="6"/>
        <v>1</v>
      </c>
    </row>
    <row r="11" spans="1:117">
      <c r="A11" s="2">
        <v>100</v>
      </c>
      <c r="B11">
        <v>2065</v>
      </c>
      <c r="C11" s="5">
        <v>43125</v>
      </c>
      <c r="D11" s="49" t="s">
        <v>78</v>
      </c>
      <c r="E11" s="29" t="s">
        <v>80</v>
      </c>
      <c r="F11" s="30">
        <v>178</v>
      </c>
      <c r="G11" s="30">
        <v>95</v>
      </c>
      <c r="H11" s="30">
        <v>62</v>
      </c>
      <c r="I11" s="31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3">
        <v>118</v>
      </c>
      <c r="AF11" s="44">
        <v>0.36199998900000002</v>
      </c>
      <c r="AG11" s="43">
        <v>294</v>
      </c>
      <c r="AH11" s="44">
        <v>11.399999599999999</v>
      </c>
      <c r="AI11" s="44">
        <v>0.959999979</v>
      </c>
      <c r="AJ11" s="44">
        <v>25.700000800000002</v>
      </c>
      <c r="AK11" s="45"/>
      <c r="AL11" s="43">
        <v>65</v>
      </c>
      <c r="AM11" s="20" t="b">
        <v>0</v>
      </c>
      <c r="AN11" s="36" t="s">
        <v>79</v>
      </c>
      <c r="AO11" s="41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1">
        <v>43125.454861111109</v>
      </c>
      <c r="BD11" s="21">
        <v>43127.689583333333</v>
      </c>
      <c r="BE11" s="39">
        <v>2</v>
      </c>
      <c r="BF11" s="21">
        <v>43127</v>
      </c>
      <c r="BG11" s="23">
        <f t="shared" si="0"/>
        <v>2</v>
      </c>
      <c r="BI11" s="27" t="s">
        <v>117</v>
      </c>
      <c r="BJ11" s="27" t="s">
        <v>117</v>
      </c>
      <c r="BK11" s="27" t="s">
        <v>117</v>
      </c>
      <c r="BL11" s="26">
        <v>2.23</v>
      </c>
      <c r="BM11" s="26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1"/>
        <v>0</v>
      </c>
      <c r="CC11" s="16"/>
      <c r="CD11" s="16"/>
      <c r="CE11" s="16"/>
      <c r="CF11" s="16">
        <f t="shared" si="2"/>
        <v>0</v>
      </c>
      <c r="CG11" s="16"/>
      <c r="CH11" s="16"/>
      <c r="CI11" s="16"/>
      <c r="CJ11" s="16">
        <f t="shared" si="3"/>
        <v>0</v>
      </c>
      <c r="CK11" s="16"/>
      <c r="CL11" s="16"/>
      <c r="CM11" s="16"/>
      <c r="CN11" s="16">
        <f t="shared" si="4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7"/>
        <v>1.5451388888905058</v>
      </c>
      <c r="CT11" s="3">
        <v>2</v>
      </c>
      <c r="DL11" s="16">
        <f t="shared" si="5"/>
        <v>2</v>
      </c>
      <c r="DM11" s="15">
        <f t="shared" si="6"/>
        <v>0</v>
      </c>
    </row>
    <row r="12" spans="1:117">
      <c r="A12" s="2">
        <v>99</v>
      </c>
      <c r="B12">
        <v>2066</v>
      </c>
      <c r="C12" s="5">
        <v>43127</v>
      </c>
      <c r="D12" s="49" t="s">
        <v>78</v>
      </c>
      <c r="E12" s="29" t="s">
        <v>79</v>
      </c>
      <c r="F12" s="30">
        <v>173</v>
      </c>
      <c r="G12" s="32">
        <v>56.299999200000002</v>
      </c>
      <c r="H12" s="30">
        <v>54</v>
      </c>
      <c r="I12" s="31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3">
        <v>119</v>
      </c>
      <c r="AF12" s="44">
        <v>0.38600000699999998</v>
      </c>
      <c r="AG12" s="43">
        <v>210</v>
      </c>
      <c r="AH12" s="44">
        <v>11.800000199999999</v>
      </c>
      <c r="AI12" s="43">
        <v>1</v>
      </c>
      <c r="AJ12" s="44">
        <v>24.399999600000001</v>
      </c>
      <c r="AK12" s="45"/>
      <c r="AL12" s="43">
        <v>47</v>
      </c>
      <c r="AM12" s="20" t="b">
        <v>0</v>
      </c>
      <c r="AN12" s="36" t="s">
        <v>79</v>
      </c>
      <c r="AO12" s="41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1">
        <v>43127.337500000001</v>
      </c>
      <c r="BD12" s="21">
        <v>43129.811805555553</v>
      </c>
      <c r="BE12" s="39">
        <v>2</v>
      </c>
      <c r="BF12" s="21">
        <v>43128.420138888891</v>
      </c>
      <c r="BG12" s="23">
        <f t="shared" si="0"/>
        <v>1</v>
      </c>
      <c r="BI12" s="27" t="s">
        <v>117</v>
      </c>
      <c r="BJ12" s="27" t="s">
        <v>117</v>
      </c>
      <c r="BK12" s="27" t="s">
        <v>117</v>
      </c>
      <c r="BL12" s="26">
        <v>2.4700000000000002</v>
      </c>
      <c r="BM12" s="26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1"/>
        <v>0</v>
      </c>
      <c r="CC12" s="16"/>
      <c r="CD12" s="16"/>
      <c r="CE12" s="16"/>
      <c r="CF12" s="16">
        <f t="shared" si="2"/>
        <v>0</v>
      </c>
      <c r="CG12" s="16"/>
      <c r="CH12" s="16"/>
      <c r="CI12" s="16"/>
      <c r="CJ12" s="16">
        <f t="shared" si="3"/>
        <v>0</v>
      </c>
      <c r="CK12" s="16"/>
      <c r="CL12" s="16"/>
      <c r="CM12" s="16"/>
      <c r="CN12" s="16">
        <f t="shared" si="4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7"/>
        <v>1.0826388888890506</v>
      </c>
      <c r="CT12" s="3">
        <v>2</v>
      </c>
      <c r="DL12" s="16">
        <f t="shared" si="5"/>
        <v>0</v>
      </c>
      <c r="DM12" s="15">
        <f t="shared" si="6"/>
        <v>0</v>
      </c>
    </row>
    <row r="13" spans="1:117">
      <c r="A13" s="2">
        <v>98</v>
      </c>
      <c r="B13">
        <v>2067</v>
      </c>
      <c r="C13" s="5">
        <v>43134</v>
      </c>
      <c r="D13" s="49" t="s">
        <v>78</v>
      </c>
      <c r="E13" s="29" t="s">
        <v>80</v>
      </c>
      <c r="F13" s="30">
        <v>180</v>
      </c>
      <c r="G13" s="30">
        <v>92</v>
      </c>
      <c r="H13" s="30">
        <v>71</v>
      </c>
      <c r="I13" s="31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3">
        <v>161</v>
      </c>
      <c r="AF13" s="44">
        <v>0.458999991</v>
      </c>
      <c r="AG13" s="43">
        <v>296</v>
      </c>
      <c r="AH13" s="44">
        <v>11.600000400000001</v>
      </c>
      <c r="AI13" s="44">
        <v>0.980000019</v>
      </c>
      <c r="AJ13" s="44">
        <v>22.200000800000002</v>
      </c>
      <c r="AK13" s="45"/>
      <c r="AL13" s="43">
        <v>85</v>
      </c>
      <c r="AM13" s="20" t="b">
        <v>1</v>
      </c>
      <c r="AN13" s="36" t="s">
        <v>80</v>
      </c>
      <c r="AO13" s="41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1">
        <v>43134.580555555556</v>
      </c>
      <c r="BD13" s="21">
        <v>43139.684027777781</v>
      </c>
      <c r="BE13" s="39">
        <v>5</v>
      </c>
      <c r="BF13" s="21">
        <v>43138.513888888891</v>
      </c>
      <c r="BG13" s="23">
        <f t="shared" si="0"/>
        <v>4</v>
      </c>
      <c r="BH13" s="25" t="s">
        <v>148</v>
      </c>
      <c r="BI13" s="27" t="s">
        <v>117</v>
      </c>
      <c r="BJ13" s="27" t="s">
        <v>117</v>
      </c>
      <c r="BK13" s="27" t="s">
        <v>116</v>
      </c>
      <c r="BL13" s="26">
        <v>5.0999999999999996</v>
      </c>
      <c r="BM13" s="26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1"/>
        <v>0</v>
      </c>
      <c r="CC13" s="16"/>
      <c r="CD13" s="16"/>
      <c r="CE13" s="16"/>
      <c r="CF13" s="16">
        <f t="shared" si="2"/>
        <v>0</v>
      </c>
      <c r="CG13" s="16"/>
      <c r="CH13" s="16"/>
      <c r="CI13" s="16"/>
      <c r="CJ13" s="16">
        <f t="shared" si="3"/>
        <v>0</v>
      </c>
      <c r="CK13" s="16"/>
      <c r="CL13" s="16"/>
      <c r="CM13" s="16"/>
      <c r="CN13" s="16">
        <f t="shared" si="4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7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L13" s="16">
        <f t="shared" si="5"/>
        <v>4</v>
      </c>
      <c r="DM13" s="15">
        <f t="shared" si="6"/>
        <v>0</v>
      </c>
    </row>
    <row r="14" spans="1:117">
      <c r="A14" s="2">
        <v>97</v>
      </c>
      <c r="B14">
        <v>2068</v>
      </c>
      <c r="C14" s="5">
        <v>43134</v>
      </c>
      <c r="D14" s="49" t="s">
        <v>84</v>
      </c>
      <c r="E14" s="29" t="s">
        <v>79</v>
      </c>
      <c r="F14" s="30">
        <v>155</v>
      </c>
      <c r="G14" s="30">
        <v>74</v>
      </c>
      <c r="H14" s="30">
        <v>51</v>
      </c>
      <c r="I14" s="31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3">
        <v>144</v>
      </c>
      <c r="AF14" s="44">
        <v>0.458999991</v>
      </c>
      <c r="AG14" s="43">
        <v>267</v>
      </c>
      <c r="AH14" s="44">
        <v>11.5</v>
      </c>
      <c r="AI14" s="44">
        <v>0.97000002900000004</v>
      </c>
      <c r="AJ14" s="44">
        <v>22.899999600000001</v>
      </c>
      <c r="AK14" s="45"/>
      <c r="AL14" s="43">
        <v>66</v>
      </c>
      <c r="AM14" s="20" t="b">
        <v>0</v>
      </c>
      <c r="AN14" s="36" t="s">
        <v>79</v>
      </c>
      <c r="AO14" s="41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1">
        <v>43135.183333333334</v>
      </c>
      <c r="BD14" s="21">
        <v>43138.602777777778</v>
      </c>
      <c r="BE14" s="39">
        <v>3</v>
      </c>
      <c r="BF14" s="21">
        <v>43137.625</v>
      </c>
      <c r="BG14" s="23">
        <f t="shared" si="0"/>
        <v>2</v>
      </c>
      <c r="BH14" s="25" t="s">
        <v>147</v>
      </c>
      <c r="BI14" s="27" t="s">
        <v>117</v>
      </c>
      <c r="BJ14" s="27" t="s">
        <v>117</v>
      </c>
      <c r="BK14" s="27" t="s">
        <v>117</v>
      </c>
      <c r="BL14" s="26">
        <v>3.42</v>
      </c>
      <c r="BM14" s="26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1"/>
        <v>0</v>
      </c>
      <c r="CC14" s="16"/>
      <c r="CD14" s="16"/>
      <c r="CE14" s="16"/>
      <c r="CF14" s="16">
        <f t="shared" si="2"/>
        <v>0</v>
      </c>
      <c r="CG14" s="16"/>
      <c r="CH14" s="16"/>
      <c r="CI14" s="16"/>
      <c r="CJ14" s="16">
        <f t="shared" si="3"/>
        <v>0</v>
      </c>
      <c r="CK14" s="16"/>
      <c r="CL14" s="16"/>
      <c r="CM14" s="16"/>
      <c r="CN14" s="16">
        <f t="shared" si="4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7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L14" s="16">
        <f t="shared" si="5"/>
        <v>0</v>
      </c>
      <c r="DM14" s="15">
        <f t="shared" si="6"/>
        <v>0</v>
      </c>
    </row>
    <row r="15" spans="1:117">
      <c r="A15" s="2">
        <v>96</v>
      </c>
      <c r="B15">
        <v>2069</v>
      </c>
      <c r="C15" s="5">
        <v>43136</v>
      </c>
      <c r="D15" s="49" t="s">
        <v>78</v>
      </c>
      <c r="E15" s="29" t="s">
        <v>80</v>
      </c>
      <c r="F15" s="30">
        <v>170</v>
      </c>
      <c r="G15" s="32">
        <v>78.5</v>
      </c>
      <c r="H15" s="30">
        <v>64</v>
      </c>
      <c r="I15" s="31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3">
        <v>149</v>
      </c>
      <c r="AF15" s="44">
        <v>0.43399998499999998</v>
      </c>
      <c r="AG15" s="43">
        <v>224</v>
      </c>
      <c r="AH15" s="44">
        <v>10.600000400000001</v>
      </c>
      <c r="AI15" s="44">
        <v>0.88999998599999997</v>
      </c>
      <c r="AJ15" s="44">
        <v>19.899999600000001</v>
      </c>
      <c r="AK15" s="45"/>
      <c r="AL15" s="43">
        <v>69</v>
      </c>
      <c r="AM15" s="20" t="b">
        <v>0</v>
      </c>
      <c r="AN15" s="36" t="s">
        <v>79</v>
      </c>
      <c r="AO15" s="41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1">
        <v>43136.379861111112</v>
      </c>
      <c r="BD15" s="21">
        <v>43139.65</v>
      </c>
      <c r="BE15" s="39">
        <v>3</v>
      </c>
      <c r="BF15" s="21">
        <v>43147</v>
      </c>
      <c r="BG15" s="23">
        <f t="shared" si="0"/>
        <v>11</v>
      </c>
      <c r="BH15" s="25" t="s">
        <v>146</v>
      </c>
      <c r="BI15" s="27" t="s">
        <v>117</v>
      </c>
      <c r="BJ15" s="27" t="s">
        <v>117</v>
      </c>
      <c r="BK15" s="27" t="s">
        <v>116</v>
      </c>
      <c r="BL15" s="26">
        <v>3.27</v>
      </c>
      <c r="BM15" s="26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1"/>
        <v>0</v>
      </c>
      <c r="CC15" s="16"/>
      <c r="CD15" s="16"/>
      <c r="CE15" s="16"/>
      <c r="CF15" s="16">
        <f t="shared" si="2"/>
        <v>0</v>
      </c>
      <c r="CG15" s="16"/>
      <c r="CH15" s="16"/>
      <c r="CI15" s="16"/>
      <c r="CJ15" s="16">
        <f t="shared" si="3"/>
        <v>0</v>
      </c>
      <c r="CK15" s="16"/>
      <c r="CL15" s="16"/>
      <c r="CM15" s="16"/>
      <c r="CN15" s="16">
        <f t="shared" si="4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7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L15" s="16">
        <f t="shared" si="5"/>
        <v>0</v>
      </c>
      <c r="DM15" s="15">
        <f t="shared" si="6"/>
        <v>0</v>
      </c>
    </row>
    <row r="16" spans="1:117">
      <c r="A16" s="2">
        <v>94</v>
      </c>
      <c r="B16">
        <v>2070</v>
      </c>
      <c r="C16" s="5">
        <v>43138</v>
      </c>
      <c r="D16" s="49" t="s">
        <v>84</v>
      </c>
      <c r="E16" s="29" t="s">
        <v>80</v>
      </c>
      <c r="F16" s="30">
        <v>172</v>
      </c>
      <c r="G16" s="30">
        <v>65</v>
      </c>
      <c r="H16" s="30">
        <v>74</v>
      </c>
      <c r="I16" s="31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3">
        <v>157</v>
      </c>
      <c r="AF16" s="44">
        <v>0.463999987</v>
      </c>
      <c r="AG16" s="43">
        <v>224</v>
      </c>
      <c r="AH16" s="44">
        <v>10.699999800000001</v>
      </c>
      <c r="AI16" s="44">
        <v>0.89999997600000003</v>
      </c>
      <c r="AJ16" s="44">
        <v>21.600000399999999</v>
      </c>
      <c r="AK16" s="45"/>
      <c r="AL16" s="43">
        <v>91</v>
      </c>
      <c r="AM16" s="20" t="b">
        <v>0</v>
      </c>
      <c r="AN16" s="36" t="s">
        <v>79</v>
      </c>
      <c r="AO16" s="41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1">
        <v>43138.873611111114</v>
      </c>
      <c r="BD16" s="21">
        <v>43142.737500000003</v>
      </c>
      <c r="BE16" s="39">
        <v>4</v>
      </c>
      <c r="BF16" s="21">
        <v>43140.611111111109</v>
      </c>
      <c r="BG16" s="23">
        <f t="shared" si="0"/>
        <v>2</v>
      </c>
      <c r="BI16" s="27" t="s">
        <v>117</v>
      </c>
      <c r="BJ16" s="27" t="s">
        <v>117</v>
      </c>
      <c r="BK16" s="27" t="s">
        <v>117</v>
      </c>
      <c r="BL16" s="26">
        <v>3.86</v>
      </c>
      <c r="BM16" s="26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1"/>
        <v>8</v>
      </c>
      <c r="CC16" s="16"/>
      <c r="CD16" s="16"/>
      <c r="CE16" s="16"/>
      <c r="CF16" s="16">
        <f t="shared" si="2"/>
        <v>0</v>
      </c>
      <c r="CG16" s="16"/>
      <c r="CH16" s="16">
        <v>4</v>
      </c>
      <c r="CI16" s="16"/>
      <c r="CJ16" s="16">
        <f t="shared" si="3"/>
        <v>4</v>
      </c>
      <c r="CK16" s="16"/>
      <c r="CL16" s="16"/>
      <c r="CM16" s="16"/>
      <c r="CN16" s="16">
        <f t="shared" si="4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L16" s="16">
        <f t="shared" si="5"/>
        <v>0</v>
      </c>
      <c r="DM16" s="15">
        <f t="shared" si="6"/>
        <v>0</v>
      </c>
    </row>
    <row r="17" spans="1:117">
      <c r="A17" s="2">
        <v>95</v>
      </c>
      <c r="B17">
        <v>2071</v>
      </c>
      <c r="C17" s="5">
        <v>43138</v>
      </c>
      <c r="D17" s="49" t="s">
        <v>83</v>
      </c>
      <c r="E17" s="29" t="s">
        <v>80</v>
      </c>
      <c r="F17" s="30">
        <v>173</v>
      </c>
      <c r="G17" s="30">
        <v>82</v>
      </c>
      <c r="H17" s="30">
        <v>71</v>
      </c>
      <c r="I17" s="31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3">
        <v>153</v>
      </c>
      <c r="AF17" s="44">
        <v>0.45100000499999998</v>
      </c>
      <c r="AG17" s="43">
        <v>209</v>
      </c>
      <c r="AH17" s="44">
        <v>11.899999599999999</v>
      </c>
      <c r="AI17" s="44">
        <v>1.0099999900000001</v>
      </c>
      <c r="AJ17" s="43">
        <v>24</v>
      </c>
      <c r="AK17" s="45"/>
      <c r="AL17" s="43">
        <v>112</v>
      </c>
      <c r="AM17" s="20" t="b">
        <v>0</v>
      </c>
      <c r="AN17" s="36" t="s">
        <v>79</v>
      </c>
      <c r="AO17" s="41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1">
        <v>43138.933333333334</v>
      </c>
      <c r="BD17" s="21">
        <v>43140.55972222222</v>
      </c>
      <c r="BE17" s="39">
        <v>2</v>
      </c>
      <c r="BF17" s="21">
        <v>43139.517361111109</v>
      </c>
      <c r="BG17" s="23">
        <f t="shared" si="0"/>
        <v>1</v>
      </c>
      <c r="BI17" s="27" t="s">
        <v>117</v>
      </c>
      <c r="BJ17" s="27" t="s">
        <v>117</v>
      </c>
      <c r="BK17" s="27" t="s">
        <v>117</v>
      </c>
      <c r="BL17" s="26">
        <v>1.63</v>
      </c>
      <c r="BM17" s="26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1"/>
        <v>0</v>
      </c>
      <c r="CC17" s="16"/>
      <c r="CD17" s="16"/>
      <c r="CE17" s="16"/>
      <c r="CF17" s="16">
        <f t="shared" si="2"/>
        <v>0</v>
      </c>
      <c r="CG17" s="16"/>
      <c r="CH17" s="16"/>
      <c r="CI17" s="16"/>
      <c r="CJ17" s="16">
        <f t="shared" si="3"/>
        <v>0</v>
      </c>
      <c r="CK17" s="16"/>
      <c r="CL17" s="16"/>
      <c r="CM17" s="16"/>
      <c r="CN17" s="16">
        <f t="shared" si="4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L17" s="16">
        <f t="shared" si="5"/>
        <v>0</v>
      </c>
      <c r="DM17" s="15">
        <f t="shared" si="6"/>
        <v>0</v>
      </c>
    </row>
    <row r="18" spans="1:117">
      <c r="A18" s="2">
        <v>6</v>
      </c>
      <c r="B18">
        <v>2072</v>
      </c>
      <c r="C18" s="5">
        <v>43141</v>
      </c>
      <c r="D18" s="49" t="s">
        <v>78</v>
      </c>
      <c r="E18" s="29" t="s">
        <v>80</v>
      </c>
      <c r="F18" s="30">
        <v>177</v>
      </c>
      <c r="G18" s="32">
        <v>78.300003099999998</v>
      </c>
      <c r="H18" s="30">
        <v>68</v>
      </c>
      <c r="I18" s="31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3">
        <v>144</v>
      </c>
      <c r="AF18" s="44">
        <v>0.42800000300000002</v>
      </c>
      <c r="AG18" s="43">
        <v>127</v>
      </c>
      <c r="AH18" s="44">
        <v>11.199999800000001</v>
      </c>
      <c r="AI18" s="44">
        <v>0.939999998</v>
      </c>
      <c r="AJ18" s="44">
        <v>20.899999600000001</v>
      </c>
      <c r="AK18" s="45"/>
      <c r="AL18" s="43">
        <v>102</v>
      </c>
      <c r="AM18" s="20" t="b">
        <v>1</v>
      </c>
      <c r="AN18" s="36" t="s">
        <v>80</v>
      </c>
      <c r="AO18" s="41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1">
        <v>43141.981944444444</v>
      </c>
      <c r="BD18" s="21">
        <v>43165.989583333336</v>
      </c>
      <c r="BE18" s="39">
        <v>24</v>
      </c>
      <c r="BF18" s="21">
        <v>43163.427083333336</v>
      </c>
      <c r="BG18" s="23">
        <f t="shared" si="0"/>
        <v>22</v>
      </c>
      <c r="BI18" s="27" t="s">
        <v>117</v>
      </c>
      <c r="BJ18" s="27" t="s">
        <v>117</v>
      </c>
      <c r="BK18" s="27" t="s">
        <v>117</v>
      </c>
      <c r="BL18" s="26">
        <v>24.01</v>
      </c>
      <c r="BM18" s="26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1"/>
        <v>0</v>
      </c>
      <c r="CC18" s="16"/>
      <c r="CD18" s="16"/>
      <c r="CE18" s="16"/>
      <c r="CF18" s="16">
        <f t="shared" si="2"/>
        <v>0</v>
      </c>
      <c r="CG18" s="16"/>
      <c r="CH18" s="16"/>
      <c r="CI18" s="16"/>
      <c r="CJ18" s="16">
        <f t="shared" si="3"/>
        <v>0</v>
      </c>
      <c r="CK18" s="16"/>
      <c r="CL18" s="16"/>
      <c r="CM18" s="16"/>
      <c r="CN18" s="16">
        <f t="shared" si="4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L18" s="16">
        <f t="shared" si="5"/>
        <v>2</v>
      </c>
      <c r="DM18" s="15">
        <f t="shared" si="6"/>
        <v>0</v>
      </c>
    </row>
    <row r="19" spans="1:117">
      <c r="A19" s="2">
        <v>7</v>
      </c>
      <c r="B19">
        <v>2073</v>
      </c>
      <c r="C19" s="5">
        <v>43144</v>
      </c>
      <c r="D19" s="49" t="s">
        <v>78</v>
      </c>
      <c r="E19" s="29" t="s">
        <v>79</v>
      </c>
      <c r="F19" s="30">
        <v>156</v>
      </c>
      <c r="G19" s="30">
        <v>51</v>
      </c>
      <c r="H19" s="30">
        <v>29</v>
      </c>
      <c r="I19" s="31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3">
        <v>122</v>
      </c>
      <c r="AF19" s="44">
        <v>0.35800000999999998</v>
      </c>
      <c r="AG19" s="43">
        <v>491</v>
      </c>
      <c r="AH19" s="44">
        <v>13.800000199999999</v>
      </c>
      <c r="AI19" s="44">
        <v>1.19000006</v>
      </c>
      <c r="AJ19" s="44">
        <v>30.700000800000002</v>
      </c>
      <c r="AK19" s="45"/>
      <c r="AL19" s="43">
        <v>69</v>
      </c>
      <c r="AM19" s="20" t="b">
        <v>0</v>
      </c>
      <c r="AN19" s="36" t="s">
        <v>79</v>
      </c>
      <c r="AO19" s="41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1">
        <v>43144.629166666666</v>
      </c>
      <c r="BD19" s="21">
        <v>43145.682638888888</v>
      </c>
      <c r="BE19" s="39">
        <v>1</v>
      </c>
      <c r="BF19" s="21">
        <v>43145</v>
      </c>
      <c r="BG19" s="23">
        <f t="shared" si="0"/>
        <v>1</v>
      </c>
      <c r="BI19" s="27" t="s">
        <v>117</v>
      </c>
      <c r="BJ19" s="27" t="s">
        <v>117</v>
      </c>
      <c r="BK19" s="27" t="s">
        <v>117</v>
      </c>
      <c r="BL19" s="26">
        <v>1.05</v>
      </c>
      <c r="BM19" s="26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1"/>
        <v>0</v>
      </c>
      <c r="CC19" s="16"/>
      <c r="CD19" s="16"/>
      <c r="CE19" s="16"/>
      <c r="CF19" s="16">
        <f t="shared" si="2"/>
        <v>0</v>
      </c>
      <c r="CG19" s="16"/>
      <c r="CH19" s="16"/>
      <c r="CI19" s="16"/>
      <c r="CJ19" s="16">
        <f t="shared" si="3"/>
        <v>0</v>
      </c>
      <c r="CK19" s="16"/>
      <c r="CL19" s="16"/>
      <c r="CM19" s="16"/>
      <c r="CN19" s="16">
        <f t="shared" si="4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8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L19" s="16">
        <f t="shared" si="5"/>
        <v>1</v>
      </c>
      <c r="DM19" s="15">
        <f t="shared" si="6"/>
        <v>0</v>
      </c>
    </row>
    <row r="20" spans="1:117">
      <c r="A20" s="2">
        <v>9</v>
      </c>
      <c r="B20">
        <v>2074</v>
      </c>
      <c r="C20" s="5">
        <v>43145</v>
      </c>
      <c r="D20" s="49" t="s">
        <v>78</v>
      </c>
      <c r="E20" s="29" t="s">
        <v>80</v>
      </c>
      <c r="F20" s="30">
        <v>168</v>
      </c>
      <c r="G20" s="32">
        <v>77.400001500000002</v>
      </c>
      <c r="H20" s="30">
        <v>67</v>
      </c>
      <c r="I20" s="31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3">
        <v>154</v>
      </c>
      <c r="AF20" s="44">
        <v>0.44299998899999998</v>
      </c>
      <c r="AG20" s="43">
        <v>174</v>
      </c>
      <c r="AH20" s="44">
        <v>11.100000400000001</v>
      </c>
      <c r="AI20" s="44">
        <v>0.93000000699999996</v>
      </c>
      <c r="AJ20" s="44">
        <v>20.600000399999999</v>
      </c>
      <c r="AK20" s="45"/>
      <c r="AL20" s="43">
        <v>63</v>
      </c>
      <c r="AM20" s="20" t="b">
        <v>1</v>
      </c>
      <c r="AN20" s="36" t="s">
        <v>80</v>
      </c>
      <c r="AO20" s="41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1">
        <v>43145.806250000001</v>
      </c>
      <c r="BD20" s="21">
        <v>43148.677083333336</v>
      </c>
      <c r="BE20" s="39">
        <v>3</v>
      </c>
      <c r="BF20" s="21">
        <v>43147.486111111109</v>
      </c>
      <c r="BG20" s="23">
        <f t="shared" si="0"/>
        <v>2</v>
      </c>
      <c r="BH20" s="25" t="s">
        <v>124</v>
      </c>
      <c r="BI20" s="27" t="s">
        <v>117</v>
      </c>
      <c r="BJ20" s="27" t="s">
        <v>117</v>
      </c>
      <c r="BK20" s="27" t="s">
        <v>116</v>
      </c>
      <c r="BL20" s="26">
        <v>2.87</v>
      </c>
      <c r="BM20" s="26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1"/>
        <v>0</v>
      </c>
      <c r="CC20" s="16"/>
      <c r="CD20" s="16"/>
      <c r="CE20" s="16"/>
      <c r="CF20" s="16">
        <f t="shared" si="2"/>
        <v>0</v>
      </c>
      <c r="CG20" s="16"/>
      <c r="CH20" s="16"/>
      <c r="CI20" s="16"/>
      <c r="CJ20" s="16">
        <f t="shared" si="3"/>
        <v>0</v>
      </c>
      <c r="CK20" s="16"/>
      <c r="CL20" s="16"/>
      <c r="CM20" s="16"/>
      <c r="CN20" s="16">
        <f t="shared" si="4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8"/>
        <v>1.679861111108039</v>
      </c>
      <c r="CT20" s="3">
        <v>3</v>
      </c>
      <c r="CU20" s="3">
        <v>1</v>
      </c>
      <c r="DL20" s="16">
        <f t="shared" si="5"/>
        <v>0</v>
      </c>
      <c r="DM20" s="15">
        <f t="shared" si="6"/>
        <v>0</v>
      </c>
    </row>
    <row r="21" spans="1:117">
      <c r="A21" s="2">
        <v>8</v>
      </c>
      <c r="B21">
        <v>2075</v>
      </c>
      <c r="C21" s="5">
        <v>43145</v>
      </c>
      <c r="D21" s="49" t="s">
        <v>78</v>
      </c>
      <c r="E21" s="29" t="s">
        <v>79</v>
      </c>
      <c r="F21" s="30">
        <v>152</v>
      </c>
      <c r="G21" s="30">
        <v>40</v>
      </c>
      <c r="H21" s="30">
        <v>61</v>
      </c>
      <c r="I21" s="31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3">
        <v>127</v>
      </c>
      <c r="AF21" s="44">
        <v>0.379000008</v>
      </c>
      <c r="AG21" s="43">
        <v>262</v>
      </c>
      <c r="AH21" s="44">
        <v>10.800000199999999</v>
      </c>
      <c r="AI21" s="44">
        <v>0.91000002599999996</v>
      </c>
      <c r="AJ21" s="44">
        <v>31.399999600000001</v>
      </c>
      <c r="AK21" s="45"/>
      <c r="AL21" s="43">
        <v>53</v>
      </c>
      <c r="AM21" s="20" t="b">
        <v>1</v>
      </c>
      <c r="AN21" s="36" t="s">
        <v>80</v>
      </c>
      <c r="AO21" s="41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1">
        <v>43145.832638888889</v>
      </c>
      <c r="BD21" s="21">
        <v>43147.513194444444</v>
      </c>
      <c r="BE21" s="39">
        <v>2</v>
      </c>
      <c r="BF21" s="21">
        <v>43146.493055555555</v>
      </c>
      <c r="BG21" s="23">
        <f t="shared" si="0"/>
        <v>1</v>
      </c>
      <c r="BI21" s="27" t="s">
        <v>117</v>
      </c>
      <c r="BJ21" s="27" t="s">
        <v>117</v>
      </c>
      <c r="BK21" s="27" t="s">
        <v>117</v>
      </c>
      <c r="BL21" s="26">
        <v>1.68</v>
      </c>
      <c r="BM21" s="26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1"/>
        <v>0</v>
      </c>
      <c r="CC21" s="16"/>
      <c r="CD21" s="16"/>
      <c r="CE21" s="16"/>
      <c r="CF21" s="16">
        <f t="shared" si="2"/>
        <v>0</v>
      </c>
      <c r="CG21" s="16"/>
      <c r="CH21" s="16"/>
      <c r="CI21" s="16"/>
      <c r="CJ21" s="16">
        <f t="shared" si="3"/>
        <v>0</v>
      </c>
      <c r="CK21" s="16"/>
      <c r="CL21" s="16"/>
      <c r="CM21" s="16"/>
      <c r="CN21" s="16">
        <f t="shared" si="4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8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L21" s="16">
        <f t="shared" si="5"/>
        <v>4</v>
      </c>
      <c r="DM21" s="15">
        <f t="shared" si="6"/>
        <v>0</v>
      </c>
    </row>
    <row r="22" spans="1:117">
      <c r="A22" s="2">
        <v>10</v>
      </c>
      <c r="B22">
        <v>2076</v>
      </c>
      <c r="C22" s="5">
        <v>43147</v>
      </c>
      <c r="D22" s="49" t="s">
        <v>78</v>
      </c>
      <c r="E22" s="29" t="s">
        <v>80</v>
      </c>
      <c r="F22" s="30">
        <v>178</v>
      </c>
      <c r="G22" s="30">
        <v>86</v>
      </c>
      <c r="H22" s="30">
        <v>61</v>
      </c>
      <c r="I22" s="31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3">
        <v>139</v>
      </c>
      <c r="AF22" s="44">
        <v>0.41999998700000002</v>
      </c>
      <c r="AG22" s="43">
        <v>344</v>
      </c>
      <c r="AH22" s="44">
        <v>12.600000400000001</v>
      </c>
      <c r="AI22" s="44">
        <v>1.07000005</v>
      </c>
      <c r="AJ22" s="44">
        <v>23.600000399999999</v>
      </c>
      <c r="AK22" s="45"/>
      <c r="AL22" s="43">
        <v>70</v>
      </c>
      <c r="AM22" s="20" t="b">
        <v>0</v>
      </c>
      <c r="AN22" s="36" t="s">
        <v>79</v>
      </c>
      <c r="AO22" s="41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1">
        <v>43147.628472222219</v>
      </c>
      <c r="BD22" s="21">
        <v>43159.782638888886</v>
      </c>
      <c r="BE22" s="39">
        <v>12</v>
      </c>
      <c r="BF22" s="21">
        <v>43148.784722222219</v>
      </c>
      <c r="BG22" s="23">
        <f t="shared" si="0"/>
        <v>1</v>
      </c>
      <c r="BI22" s="27" t="s">
        <v>117</v>
      </c>
      <c r="BJ22" s="27" t="s">
        <v>117</v>
      </c>
      <c r="BK22" s="27" t="s">
        <v>117</v>
      </c>
      <c r="BL22" s="26">
        <v>12.15</v>
      </c>
      <c r="BM22" s="26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1"/>
        <v>0</v>
      </c>
      <c r="CC22" s="16"/>
      <c r="CD22" s="16"/>
      <c r="CE22" s="16"/>
      <c r="CF22" s="16">
        <f t="shared" si="2"/>
        <v>0</v>
      </c>
      <c r="CG22" s="16"/>
      <c r="CH22" s="16"/>
      <c r="CI22" s="16"/>
      <c r="CJ22" s="16">
        <f t="shared" si="3"/>
        <v>0</v>
      </c>
      <c r="CK22" s="16"/>
      <c r="CL22" s="16"/>
      <c r="CM22" s="16"/>
      <c r="CN22" s="16">
        <f t="shared" si="4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8"/>
        <v>1.15625</v>
      </c>
      <c r="CT22" s="3">
        <v>12</v>
      </c>
      <c r="CU22" s="3">
        <v>1</v>
      </c>
      <c r="DL22" s="16">
        <f t="shared" si="5"/>
        <v>0</v>
      </c>
      <c r="DM22" s="15">
        <f t="shared" si="6"/>
        <v>0</v>
      </c>
    </row>
    <row r="23" spans="1:117">
      <c r="A23" s="2">
        <v>11</v>
      </c>
      <c r="B23">
        <v>2077</v>
      </c>
      <c r="C23" s="5">
        <v>43147</v>
      </c>
      <c r="D23" s="49" t="s">
        <v>84</v>
      </c>
      <c r="E23" s="29" t="s">
        <v>80</v>
      </c>
      <c r="F23" s="30">
        <v>173</v>
      </c>
      <c r="G23" s="32">
        <v>65.800003099999998</v>
      </c>
      <c r="H23" s="30">
        <v>73</v>
      </c>
      <c r="I23" s="31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3">
        <v>127</v>
      </c>
      <c r="AF23" s="44">
        <v>0.402999997</v>
      </c>
      <c r="AG23" s="43">
        <v>234</v>
      </c>
      <c r="AH23" s="44">
        <v>11.899999599999999</v>
      </c>
      <c r="AI23" s="44">
        <v>1.0099999900000001</v>
      </c>
      <c r="AJ23" s="44">
        <v>26.100000399999999</v>
      </c>
      <c r="AK23" s="45"/>
      <c r="AL23" s="43">
        <v>100</v>
      </c>
      <c r="AM23" s="20" t="b">
        <v>1</v>
      </c>
      <c r="AN23" s="36" t="s">
        <v>80</v>
      </c>
      <c r="AO23" s="41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1">
        <v>43147.856944444444</v>
      </c>
      <c r="BD23" s="21">
        <v>43151.228472222225</v>
      </c>
      <c r="BE23" s="39">
        <v>3</v>
      </c>
      <c r="BF23" s="21">
        <v>43150.708333333336</v>
      </c>
      <c r="BG23" s="23">
        <f t="shared" si="0"/>
        <v>3</v>
      </c>
      <c r="BI23" s="27" t="s">
        <v>117</v>
      </c>
      <c r="BJ23" s="27" t="s">
        <v>117</v>
      </c>
      <c r="BK23" s="27" t="s">
        <v>117</v>
      </c>
      <c r="BL23" s="26">
        <v>3.37</v>
      </c>
      <c r="BM23" s="26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1"/>
        <v>0</v>
      </c>
      <c r="CC23" s="16"/>
      <c r="CD23" s="16"/>
      <c r="CE23" s="16"/>
      <c r="CF23" s="16">
        <f t="shared" si="2"/>
        <v>0</v>
      </c>
      <c r="CG23" s="16"/>
      <c r="CH23" s="16"/>
      <c r="CI23" s="16"/>
      <c r="CJ23" s="16">
        <f t="shared" si="3"/>
        <v>0</v>
      </c>
      <c r="CK23" s="16"/>
      <c r="CL23" s="16"/>
      <c r="CM23" s="16"/>
      <c r="CN23" s="16">
        <f t="shared" si="4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8"/>
        <v>2.851388888891961</v>
      </c>
      <c r="CT23" s="3">
        <v>3</v>
      </c>
      <c r="CU23" s="3">
        <v>0</v>
      </c>
      <c r="DL23" s="16">
        <f t="shared" si="5"/>
        <v>2</v>
      </c>
      <c r="DM23" s="15">
        <f t="shared" si="6"/>
        <v>0</v>
      </c>
    </row>
    <row r="24" spans="1:117">
      <c r="A24" s="2">
        <v>12</v>
      </c>
      <c r="B24">
        <v>2078</v>
      </c>
      <c r="C24" s="5">
        <v>43148</v>
      </c>
      <c r="D24" s="49" t="s">
        <v>78</v>
      </c>
      <c r="E24" s="29" t="s">
        <v>79</v>
      </c>
      <c r="F24" s="30">
        <v>140</v>
      </c>
      <c r="G24" s="32">
        <v>33.099998499999998</v>
      </c>
      <c r="H24" s="30">
        <v>53</v>
      </c>
      <c r="I24" s="31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3">
        <v>137</v>
      </c>
      <c r="AF24" s="44">
        <v>0.411000013</v>
      </c>
      <c r="AG24" s="43">
        <v>297</v>
      </c>
      <c r="AH24" s="44">
        <v>10.399999599999999</v>
      </c>
      <c r="AI24" s="44">
        <v>0.87000000499999997</v>
      </c>
      <c r="AJ24" s="44">
        <v>30.899999600000001</v>
      </c>
      <c r="AK24" s="45"/>
      <c r="AL24" s="43">
        <v>52</v>
      </c>
      <c r="AM24" s="20" t="b">
        <v>1</v>
      </c>
      <c r="AN24" s="36" t="s">
        <v>80</v>
      </c>
      <c r="AO24" s="41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1">
        <v>43148.88958333333</v>
      </c>
      <c r="BD24" s="21">
        <v>43156.371527777781</v>
      </c>
      <c r="BE24" s="39">
        <v>7</v>
      </c>
      <c r="BF24" s="21">
        <v>43152.479166666664</v>
      </c>
      <c r="BG24" s="23">
        <f t="shared" si="0"/>
        <v>4</v>
      </c>
      <c r="BI24" s="27" t="s">
        <v>117</v>
      </c>
      <c r="BJ24" s="27" t="s">
        <v>117</v>
      </c>
      <c r="BK24" s="27" t="s">
        <v>117</v>
      </c>
      <c r="BL24" s="26">
        <v>7.48</v>
      </c>
      <c r="BM24" s="26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1"/>
        <v>0</v>
      </c>
      <c r="CC24" s="16"/>
      <c r="CD24" s="16"/>
      <c r="CE24" s="16"/>
      <c r="CF24" s="16">
        <f t="shared" si="2"/>
        <v>0</v>
      </c>
      <c r="CG24" s="16"/>
      <c r="CH24" s="16"/>
      <c r="CI24" s="16"/>
      <c r="CJ24" s="16">
        <f t="shared" si="3"/>
        <v>0</v>
      </c>
      <c r="CK24" s="16"/>
      <c r="CL24" s="16"/>
      <c r="CM24" s="16"/>
      <c r="CN24" s="16">
        <f t="shared" si="4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8"/>
        <v>3.2319444444437977</v>
      </c>
      <c r="CT24" s="3">
        <v>7</v>
      </c>
      <c r="CU24" s="3">
        <v>2</v>
      </c>
      <c r="DL24" s="16">
        <f t="shared" si="5"/>
        <v>5</v>
      </c>
      <c r="DM24" s="15">
        <f t="shared" si="6"/>
        <v>0</v>
      </c>
    </row>
    <row r="25" spans="1:117">
      <c r="A25" s="2">
        <v>93</v>
      </c>
      <c r="B25">
        <v>2079</v>
      </c>
      <c r="C25" s="5">
        <v>43148</v>
      </c>
      <c r="D25" s="49" t="s">
        <v>78</v>
      </c>
      <c r="E25" s="29" t="s">
        <v>80</v>
      </c>
      <c r="F25" s="30">
        <v>175</v>
      </c>
      <c r="G25" s="30">
        <v>83</v>
      </c>
      <c r="H25" s="30">
        <v>66</v>
      </c>
      <c r="I25" s="31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3">
        <v>144</v>
      </c>
      <c r="AF25" s="44">
        <v>0.42899999</v>
      </c>
      <c r="AG25" s="43">
        <v>210</v>
      </c>
      <c r="AH25" s="44">
        <v>12.800000199999999</v>
      </c>
      <c r="AI25" s="44">
        <v>1.0900000299999999</v>
      </c>
      <c r="AJ25" s="43">
        <v>25</v>
      </c>
      <c r="AK25" s="45"/>
      <c r="AL25" s="43">
        <v>88</v>
      </c>
      <c r="AM25" s="20" t="b">
        <v>1</v>
      </c>
      <c r="AN25" s="36" t="s">
        <v>80</v>
      </c>
      <c r="AO25" s="41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1">
        <v>43149.24722222222</v>
      </c>
      <c r="BD25" s="21">
        <v>43170.684027777781</v>
      </c>
      <c r="BE25" s="39">
        <v>21</v>
      </c>
      <c r="BF25" s="21">
        <v>43170.722222222219</v>
      </c>
      <c r="BG25" s="23">
        <f t="shared" si="0"/>
        <v>21</v>
      </c>
      <c r="BH25" s="25" t="s">
        <v>145</v>
      </c>
      <c r="BI25" s="27" t="s">
        <v>116</v>
      </c>
      <c r="BJ25" s="27" t="s">
        <v>116</v>
      </c>
      <c r="BK25" s="27" t="s">
        <v>116</v>
      </c>
      <c r="BL25" s="26">
        <v>21.44</v>
      </c>
      <c r="BM25" s="26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1"/>
        <v>0</v>
      </c>
      <c r="CC25" s="16"/>
      <c r="CD25" s="16"/>
      <c r="CE25" s="16"/>
      <c r="CF25" s="16">
        <f t="shared" si="2"/>
        <v>0</v>
      </c>
      <c r="CG25" s="16"/>
      <c r="CH25" s="16"/>
      <c r="CI25" s="16"/>
      <c r="CJ25" s="16">
        <f t="shared" si="3"/>
        <v>0</v>
      </c>
      <c r="CK25" s="16"/>
      <c r="CL25" s="16"/>
      <c r="CM25" s="16"/>
      <c r="CN25" s="16">
        <f t="shared" si="4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8"/>
        <v>21.832638888889051</v>
      </c>
      <c r="CT25" s="3">
        <v>21</v>
      </c>
      <c r="CU25" s="3">
        <v>0</v>
      </c>
      <c r="DL25" s="16">
        <f t="shared" si="5"/>
        <v>2</v>
      </c>
      <c r="DM25" s="15">
        <f t="shared" si="6"/>
        <v>0</v>
      </c>
    </row>
    <row r="26" spans="1:117">
      <c r="A26" s="2">
        <v>92</v>
      </c>
      <c r="B26">
        <v>2080</v>
      </c>
      <c r="C26" s="5">
        <v>43149</v>
      </c>
      <c r="D26" s="49" t="s">
        <v>78</v>
      </c>
      <c r="E26" s="29" t="s">
        <v>80</v>
      </c>
      <c r="F26" s="30">
        <v>166</v>
      </c>
      <c r="G26" s="30">
        <v>77</v>
      </c>
      <c r="H26" s="30">
        <v>67</v>
      </c>
      <c r="I26" s="31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3">
        <v>119</v>
      </c>
      <c r="AF26" s="44">
        <v>0.35699999300000002</v>
      </c>
      <c r="AG26" s="43">
        <v>197</v>
      </c>
      <c r="AH26" s="43">
        <v>11</v>
      </c>
      <c r="AI26" s="44">
        <v>0.93000000699999996</v>
      </c>
      <c r="AJ26" s="44">
        <v>25.299999199999998</v>
      </c>
      <c r="AK26" s="45"/>
      <c r="AL26" s="43">
        <v>61</v>
      </c>
      <c r="AM26" s="20" t="b">
        <v>1</v>
      </c>
      <c r="AN26" s="36" t="s">
        <v>80</v>
      </c>
      <c r="AO26" s="41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1">
        <v>43150.058333333334</v>
      </c>
      <c r="BD26" s="21">
        <v>43153.675000000003</v>
      </c>
      <c r="BE26" s="39">
        <v>4</v>
      </c>
      <c r="BF26" s="21">
        <v>43152.625</v>
      </c>
      <c r="BG26" s="23">
        <f t="shared" si="0"/>
        <v>2</v>
      </c>
      <c r="BI26" s="27" t="s">
        <v>117</v>
      </c>
      <c r="BJ26" s="27" t="s">
        <v>117</v>
      </c>
      <c r="BK26" s="27" t="s">
        <v>117</v>
      </c>
      <c r="BL26" s="26">
        <v>3.62</v>
      </c>
      <c r="BM26" s="26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1"/>
        <v>0</v>
      </c>
      <c r="CC26" s="18"/>
      <c r="CD26" s="16"/>
      <c r="CE26" s="18"/>
      <c r="CF26" s="16">
        <f t="shared" si="2"/>
        <v>0</v>
      </c>
      <c r="CG26" s="18"/>
      <c r="CH26" s="18"/>
      <c r="CI26" s="18"/>
      <c r="CJ26" s="16">
        <f t="shared" si="3"/>
        <v>0</v>
      </c>
      <c r="CK26" s="18"/>
      <c r="CL26" s="18"/>
      <c r="CM26" s="18"/>
      <c r="CN26" s="16">
        <f t="shared" si="4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8"/>
        <v>2.5666666666656965</v>
      </c>
      <c r="CT26" s="3">
        <v>4</v>
      </c>
      <c r="DL26" s="16">
        <f t="shared" si="5"/>
        <v>4</v>
      </c>
      <c r="DM26" s="15">
        <f t="shared" si="6"/>
        <v>0</v>
      </c>
    </row>
    <row r="27" spans="1:117">
      <c r="A27" s="2">
        <v>91</v>
      </c>
      <c r="B27">
        <v>2081</v>
      </c>
      <c r="C27" s="5">
        <v>43150</v>
      </c>
      <c r="D27" s="49" t="s">
        <v>78</v>
      </c>
      <c r="E27" s="29" t="s">
        <v>80</v>
      </c>
      <c r="F27" s="30">
        <v>166</v>
      </c>
      <c r="G27" s="30">
        <v>83</v>
      </c>
      <c r="H27" s="30">
        <v>67</v>
      </c>
      <c r="I27" s="31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3">
        <v>155</v>
      </c>
      <c r="AF27" s="44">
        <v>0.48300000999999998</v>
      </c>
      <c r="AG27" s="43">
        <v>206</v>
      </c>
      <c r="AH27" s="44">
        <v>10.800000199999999</v>
      </c>
      <c r="AI27" s="44">
        <v>0.91000002599999996</v>
      </c>
      <c r="AJ27" s="44">
        <v>21.899999600000001</v>
      </c>
      <c r="AK27" s="45"/>
      <c r="AL27" s="43">
        <v>87</v>
      </c>
      <c r="AM27" s="20" t="b">
        <v>1</v>
      </c>
      <c r="AN27" s="36" t="s">
        <v>80</v>
      </c>
      <c r="AO27" s="41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1">
        <v>43151.265972222223</v>
      </c>
      <c r="BD27" s="21">
        <v>43156.710416666669</v>
      </c>
      <c r="BE27" s="39">
        <v>5</v>
      </c>
      <c r="BF27" s="21">
        <v>43155.548611111109</v>
      </c>
      <c r="BG27" s="23">
        <f t="shared" si="0"/>
        <v>4</v>
      </c>
      <c r="BI27" s="27" t="s">
        <v>117</v>
      </c>
      <c r="BJ27" s="27" t="s">
        <v>117</v>
      </c>
      <c r="BK27" s="27" t="s">
        <v>117</v>
      </c>
      <c r="BL27" s="26">
        <v>5.44</v>
      </c>
      <c r="BM27" s="26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1"/>
        <v>0</v>
      </c>
      <c r="CC27" s="18"/>
      <c r="CD27" s="16"/>
      <c r="CE27" s="18"/>
      <c r="CF27" s="16">
        <f t="shared" si="2"/>
        <v>0</v>
      </c>
      <c r="CG27" s="18"/>
      <c r="CH27" s="18"/>
      <c r="CI27" s="18"/>
      <c r="CJ27" s="16">
        <f t="shared" si="3"/>
        <v>0</v>
      </c>
      <c r="CK27" s="18"/>
      <c r="CL27" s="18"/>
      <c r="CM27" s="18"/>
      <c r="CN27" s="16">
        <f t="shared" si="4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8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L27" s="16">
        <f t="shared" si="5"/>
        <v>2</v>
      </c>
      <c r="DM27" s="15">
        <f t="shared" si="6"/>
        <v>0</v>
      </c>
    </row>
    <row r="28" spans="1:117">
      <c r="A28" s="2">
        <v>13</v>
      </c>
      <c r="B28">
        <v>2082</v>
      </c>
      <c r="C28" s="5">
        <v>43151</v>
      </c>
      <c r="D28" s="49" t="s">
        <v>78</v>
      </c>
      <c r="E28" s="29" t="s">
        <v>79</v>
      </c>
      <c r="F28" s="30">
        <v>157</v>
      </c>
      <c r="G28" s="30">
        <v>44</v>
      </c>
      <c r="H28" s="30">
        <v>24</v>
      </c>
      <c r="I28" s="31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3">
        <v>84</v>
      </c>
      <c r="AF28" s="44">
        <v>0.24600000699999999</v>
      </c>
      <c r="AG28" s="43">
        <v>345</v>
      </c>
      <c r="AH28" s="44">
        <v>14.399999599999999</v>
      </c>
      <c r="AI28" s="44">
        <v>1.2400000099999999</v>
      </c>
      <c r="AJ28" s="44">
        <v>64.199996900000002</v>
      </c>
      <c r="AK28" s="45"/>
      <c r="AL28" s="43">
        <v>111</v>
      </c>
      <c r="AM28" s="20" t="b">
        <v>0</v>
      </c>
      <c r="AN28" s="36" t="s">
        <v>79</v>
      </c>
      <c r="AO28" s="41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1">
        <v>43151</v>
      </c>
      <c r="BD28" s="21">
        <v>43179.017361111109</v>
      </c>
      <c r="BE28" s="39">
        <v>28</v>
      </c>
      <c r="BF28" s="21">
        <v>43174.392361111109</v>
      </c>
      <c r="BG28" s="23">
        <f t="shared" si="0"/>
        <v>23</v>
      </c>
      <c r="BH28" s="25" t="s">
        <v>144</v>
      </c>
      <c r="BI28" s="27" t="s">
        <v>117</v>
      </c>
      <c r="BJ28" s="27" t="s">
        <v>117</v>
      </c>
      <c r="BK28" s="27" t="s">
        <v>117</v>
      </c>
      <c r="BL28" s="26">
        <v>28.02</v>
      </c>
      <c r="BM28" s="26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1"/>
        <v>10</v>
      </c>
      <c r="CC28" s="16">
        <v>7</v>
      </c>
      <c r="CD28" s="16"/>
      <c r="CE28" s="16"/>
      <c r="CF28" s="16">
        <f t="shared" si="2"/>
        <v>7</v>
      </c>
      <c r="CG28" s="16">
        <v>3</v>
      </c>
      <c r="CH28" s="16"/>
      <c r="CI28" s="16"/>
      <c r="CJ28" s="16">
        <f t="shared" si="3"/>
        <v>3</v>
      </c>
      <c r="CK28" s="16">
        <v>10</v>
      </c>
      <c r="CL28" s="16"/>
      <c r="CM28" s="16"/>
      <c r="CN28" s="16">
        <f t="shared" si="4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L28" s="16">
        <f t="shared" si="5"/>
        <v>12</v>
      </c>
      <c r="DM28" s="15">
        <f t="shared" si="6"/>
        <v>1</v>
      </c>
    </row>
    <row r="29" spans="1:117">
      <c r="A29" s="2">
        <v>90</v>
      </c>
      <c r="B29">
        <v>2083</v>
      </c>
      <c r="C29" s="5">
        <v>43151</v>
      </c>
      <c r="D29" s="49" t="s">
        <v>78</v>
      </c>
      <c r="E29" s="29" t="s">
        <v>80</v>
      </c>
      <c r="F29" s="30">
        <v>179</v>
      </c>
      <c r="G29" s="30">
        <v>87</v>
      </c>
      <c r="H29" s="30">
        <v>62</v>
      </c>
      <c r="I29" s="31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3">
        <v>123</v>
      </c>
      <c r="AF29" s="44">
        <v>0.37400001300000002</v>
      </c>
      <c r="AG29" s="43">
        <v>192</v>
      </c>
      <c r="AH29" s="44">
        <v>12.699999800000001</v>
      </c>
      <c r="AI29" s="44">
        <v>1.0800000400000001</v>
      </c>
      <c r="AJ29" s="44">
        <v>22.600000399999999</v>
      </c>
      <c r="AK29" s="45"/>
      <c r="AL29" s="43">
        <v>65</v>
      </c>
      <c r="AM29" s="20" t="b">
        <v>0</v>
      </c>
      <c r="AN29" s="36" t="s">
        <v>79</v>
      </c>
      <c r="AO29" s="41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1">
        <v>43152.006249999999</v>
      </c>
      <c r="BD29" s="21">
        <v>43154.62222222222</v>
      </c>
      <c r="BE29" s="39">
        <v>3</v>
      </c>
      <c r="BF29" s="21">
        <v>43153.479166666664</v>
      </c>
      <c r="BG29" s="23">
        <f t="shared" si="0"/>
        <v>1</v>
      </c>
      <c r="BI29" s="27" t="s">
        <v>117</v>
      </c>
      <c r="BJ29" s="27" t="s">
        <v>117</v>
      </c>
      <c r="BK29" s="27" t="s">
        <v>117</v>
      </c>
      <c r="BL29" s="26">
        <v>2.62</v>
      </c>
      <c r="BM29" s="26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1"/>
        <v>0</v>
      </c>
      <c r="CC29" s="18"/>
      <c r="CD29" s="16"/>
      <c r="CE29" s="18"/>
      <c r="CF29" s="16">
        <f t="shared" si="2"/>
        <v>0</v>
      </c>
      <c r="CG29" s="18"/>
      <c r="CH29" s="18"/>
      <c r="CI29" s="18"/>
      <c r="CJ29" s="16">
        <f t="shared" si="3"/>
        <v>0</v>
      </c>
      <c r="CK29" s="18"/>
      <c r="CL29" s="18"/>
      <c r="CM29" s="18"/>
      <c r="CN29" s="16">
        <f t="shared" si="4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9">CR29-CP29</f>
        <v>1.4729166666656965</v>
      </c>
      <c r="CT29" s="3">
        <v>3</v>
      </c>
      <c r="DL29" s="16">
        <f t="shared" si="5"/>
        <v>0</v>
      </c>
      <c r="DM29" s="15">
        <f t="shared" si="6"/>
        <v>0</v>
      </c>
    </row>
    <row r="30" spans="1:117">
      <c r="A30" s="2">
        <v>89</v>
      </c>
      <c r="B30">
        <v>2084</v>
      </c>
      <c r="C30" s="5">
        <v>43154</v>
      </c>
      <c r="D30" s="49" t="s">
        <v>78</v>
      </c>
      <c r="E30" s="29" t="s">
        <v>80</v>
      </c>
      <c r="F30" s="30">
        <v>178</v>
      </c>
      <c r="G30" s="30">
        <v>68</v>
      </c>
      <c r="H30" s="30">
        <v>69</v>
      </c>
      <c r="I30" s="31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3">
        <v>143</v>
      </c>
      <c r="AF30" s="44">
        <v>0.42599999900000002</v>
      </c>
      <c r="AG30" s="43">
        <v>170</v>
      </c>
      <c r="AH30" s="44">
        <v>13.100000400000001</v>
      </c>
      <c r="AI30" s="44">
        <v>1.1200000000000001</v>
      </c>
      <c r="AJ30" s="44">
        <v>27.100000399999999</v>
      </c>
      <c r="AK30" s="45"/>
      <c r="AL30" s="43">
        <v>72</v>
      </c>
      <c r="AM30" s="20" t="b">
        <v>0</v>
      </c>
      <c r="AN30" s="36" t="s">
        <v>79</v>
      </c>
      <c r="AO30" s="41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1">
        <v>43155.130555555559</v>
      </c>
      <c r="BD30" s="21">
        <v>43157.508333333331</v>
      </c>
      <c r="BE30" s="39">
        <v>2</v>
      </c>
      <c r="BF30" s="21">
        <v>43156.790277777778</v>
      </c>
      <c r="BG30" s="23">
        <f t="shared" si="0"/>
        <v>1</v>
      </c>
      <c r="BI30" s="27" t="s">
        <v>117</v>
      </c>
      <c r="BJ30" s="27" t="s">
        <v>117</v>
      </c>
      <c r="BK30" s="27" t="s">
        <v>117</v>
      </c>
      <c r="BL30" s="26">
        <v>2.38</v>
      </c>
      <c r="BM30" s="26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1"/>
        <v>0</v>
      </c>
      <c r="CC30" s="18"/>
      <c r="CD30" s="16"/>
      <c r="CE30" s="18"/>
      <c r="CF30" s="16">
        <f t="shared" si="2"/>
        <v>0</v>
      </c>
      <c r="CG30" s="18"/>
      <c r="CH30" s="18"/>
      <c r="CI30" s="18"/>
      <c r="CJ30" s="16">
        <f t="shared" si="3"/>
        <v>0</v>
      </c>
      <c r="CK30" s="18"/>
      <c r="CL30" s="18"/>
      <c r="CM30" s="18"/>
      <c r="CN30" s="16">
        <f t="shared" si="4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9"/>
        <v>1.6597222222189885</v>
      </c>
      <c r="CT30" s="3">
        <v>2</v>
      </c>
      <c r="CU30" s="3">
        <v>0</v>
      </c>
      <c r="DL30" s="16">
        <f t="shared" si="5"/>
        <v>0</v>
      </c>
      <c r="DM30" s="15">
        <f t="shared" si="6"/>
        <v>0</v>
      </c>
    </row>
    <row r="31" spans="1:117">
      <c r="A31" s="2">
        <v>88</v>
      </c>
      <c r="B31">
        <v>2085</v>
      </c>
      <c r="C31" s="5">
        <v>43155</v>
      </c>
      <c r="D31" s="49" t="s">
        <v>78</v>
      </c>
      <c r="E31" s="29" t="s">
        <v>80</v>
      </c>
      <c r="F31" s="30">
        <v>168</v>
      </c>
      <c r="G31" s="30">
        <v>80</v>
      </c>
      <c r="H31" s="30">
        <v>59</v>
      </c>
      <c r="I31" s="31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3">
        <v>162</v>
      </c>
      <c r="AF31" s="44">
        <v>0.48500001399999998</v>
      </c>
      <c r="AG31" s="43">
        <v>322</v>
      </c>
      <c r="AH31" s="44">
        <v>10.699999800000001</v>
      </c>
      <c r="AI31" s="44">
        <v>0.89999997600000003</v>
      </c>
      <c r="AJ31" s="44">
        <v>24.399999600000001</v>
      </c>
      <c r="AK31" s="45"/>
      <c r="AL31" s="43">
        <v>84</v>
      </c>
      <c r="AM31" s="20" t="b">
        <v>0</v>
      </c>
      <c r="AN31" s="36" t="s">
        <v>79</v>
      </c>
      <c r="AO31" s="41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1">
        <v>43156.178472222222</v>
      </c>
      <c r="BD31" s="21">
        <v>43157.786805555559</v>
      </c>
      <c r="BE31" s="39">
        <v>2</v>
      </c>
      <c r="BF31" s="21">
        <v>43157.333333333336</v>
      </c>
      <c r="BG31" s="23">
        <f t="shared" si="0"/>
        <v>1</v>
      </c>
      <c r="BI31" s="27" t="s">
        <v>117</v>
      </c>
      <c r="BJ31" s="27" t="s">
        <v>117</v>
      </c>
      <c r="BK31" s="27" t="s">
        <v>117</v>
      </c>
      <c r="BL31" s="26">
        <v>1.61</v>
      </c>
      <c r="BM31" s="26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1"/>
        <v>0</v>
      </c>
      <c r="CC31" s="18"/>
      <c r="CD31" s="16"/>
      <c r="CE31" s="18"/>
      <c r="CF31" s="16">
        <f t="shared" si="2"/>
        <v>0</v>
      </c>
      <c r="CG31" s="18"/>
      <c r="CH31" s="18"/>
      <c r="CI31" s="18"/>
      <c r="CJ31" s="16">
        <f t="shared" si="3"/>
        <v>0</v>
      </c>
      <c r="CK31" s="18"/>
      <c r="CL31" s="18"/>
      <c r="CM31" s="18"/>
      <c r="CN31" s="16">
        <f t="shared" si="4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9"/>
        <v>1.1548611111138598</v>
      </c>
      <c r="CT31" s="3">
        <v>2</v>
      </c>
      <c r="CU31" s="3">
        <v>1</v>
      </c>
      <c r="DL31" s="16">
        <f t="shared" si="5"/>
        <v>0</v>
      </c>
      <c r="DM31" s="15">
        <f t="shared" si="6"/>
        <v>0</v>
      </c>
    </row>
    <row r="32" spans="1:117">
      <c r="A32" s="2">
        <v>87</v>
      </c>
      <c r="B32">
        <v>2086</v>
      </c>
      <c r="C32" s="5">
        <v>43156</v>
      </c>
      <c r="D32" s="49" t="s">
        <v>84</v>
      </c>
      <c r="E32" s="29" t="s">
        <v>80</v>
      </c>
      <c r="F32" s="30">
        <v>179</v>
      </c>
      <c r="G32" s="30">
        <v>87</v>
      </c>
      <c r="H32" s="30">
        <v>53</v>
      </c>
      <c r="I32" s="31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3">
        <v>144</v>
      </c>
      <c r="AF32" s="44">
        <v>0.43599999</v>
      </c>
      <c r="AG32" s="43">
        <v>280</v>
      </c>
      <c r="AH32" s="44">
        <v>12.399999599999999</v>
      </c>
      <c r="AI32" s="44">
        <v>1.05999994</v>
      </c>
      <c r="AJ32" s="44">
        <v>23.200000800000002</v>
      </c>
      <c r="AK32" s="44">
        <v>3.0099999899999998</v>
      </c>
      <c r="AL32" s="43">
        <v>70</v>
      </c>
      <c r="AM32" s="20" t="b">
        <v>1</v>
      </c>
      <c r="AN32" s="36" t="s">
        <v>80</v>
      </c>
      <c r="AO32" s="41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1">
        <v>43156.636805555558</v>
      </c>
      <c r="BD32" s="21">
        <v>43158.495833333334</v>
      </c>
      <c r="BE32" s="39">
        <v>2</v>
      </c>
      <c r="BF32" s="21">
        <v>43157.458333333336</v>
      </c>
      <c r="BG32" s="23">
        <f t="shared" si="0"/>
        <v>1</v>
      </c>
      <c r="BI32" s="27" t="s">
        <v>117</v>
      </c>
      <c r="BJ32" s="27" t="s">
        <v>117</v>
      </c>
      <c r="BK32" s="27" t="s">
        <v>117</v>
      </c>
      <c r="BL32" s="26">
        <v>1.86</v>
      </c>
      <c r="BM32" s="26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1"/>
        <v>0</v>
      </c>
      <c r="CC32" s="18"/>
      <c r="CD32" s="16"/>
      <c r="CE32" s="18"/>
      <c r="CF32" s="16">
        <f t="shared" si="2"/>
        <v>0</v>
      </c>
      <c r="CG32" s="18"/>
      <c r="CH32" s="18"/>
      <c r="CI32" s="18"/>
      <c r="CJ32" s="16">
        <f t="shared" si="3"/>
        <v>0</v>
      </c>
      <c r="CK32" s="18"/>
      <c r="CL32" s="18"/>
      <c r="CM32" s="18"/>
      <c r="CN32" s="16">
        <f t="shared" si="4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9"/>
        <v>0.82152777777810115</v>
      </c>
      <c r="CT32" s="3">
        <v>2</v>
      </c>
      <c r="DL32" s="16">
        <f t="shared" si="5"/>
        <v>0</v>
      </c>
      <c r="DM32" s="15">
        <f t="shared" si="6"/>
        <v>0</v>
      </c>
    </row>
    <row r="33" spans="1:117">
      <c r="A33" s="2">
        <v>86</v>
      </c>
      <c r="B33">
        <v>2087</v>
      </c>
      <c r="C33" s="5">
        <v>43157</v>
      </c>
      <c r="D33" s="49" t="s">
        <v>78</v>
      </c>
      <c r="E33" s="29" t="s">
        <v>80</v>
      </c>
      <c r="F33" s="30">
        <v>170</v>
      </c>
      <c r="G33" s="30">
        <v>75</v>
      </c>
      <c r="H33" s="30">
        <v>41</v>
      </c>
      <c r="I33" s="31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3">
        <v>130</v>
      </c>
      <c r="AF33" s="44">
        <v>0.37200000900000002</v>
      </c>
      <c r="AG33" s="43">
        <v>267</v>
      </c>
      <c r="AH33" s="44">
        <v>12.5</v>
      </c>
      <c r="AI33" s="44">
        <v>1.07000005</v>
      </c>
      <c r="AJ33" s="44">
        <v>25.899999600000001</v>
      </c>
      <c r="AK33" s="45"/>
      <c r="AL33" s="43">
        <v>64</v>
      </c>
      <c r="AM33" s="20" t="b">
        <v>1</v>
      </c>
      <c r="AN33" s="36" t="s">
        <v>80</v>
      </c>
      <c r="AO33" s="41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1">
        <v>43157.706250000003</v>
      </c>
      <c r="BD33" s="21">
        <v>43161.78125</v>
      </c>
      <c r="BE33" s="39">
        <v>4</v>
      </c>
      <c r="BF33" s="21">
        <v>43159.479166666664</v>
      </c>
      <c r="BG33" s="23">
        <f t="shared" si="0"/>
        <v>2</v>
      </c>
      <c r="BH33" s="25" t="s">
        <v>143</v>
      </c>
      <c r="BI33" s="27" t="s">
        <v>117</v>
      </c>
      <c r="BJ33" s="27" t="s">
        <v>117</v>
      </c>
      <c r="BK33" s="27" t="s">
        <v>116</v>
      </c>
      <c r="BL33" s="26">
        <v>4.08</v>
      </c>
      <c r="BM33" s="26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1"/>
        <v>1</v>
      </c>
      <c r="CC33" s="18"/>
      <c r="CD33" s="16"/>
      <c r="CE33" s="18"/>
      <c r="CF33" s="16">
        <f t="shared" si="2"/>
        <v>0</v>
      </c>
      <c r="CG33" s="18"/>
      <c r="CH33" s="18"/>
      <c r="CI33" s="18"/>
      <c r="CJ33" s="16">
        <f t="shared" si="3"/>
        <v>0</v>
      </c>
      <c r="CK33" s="18"/>
      <c r="CL33" s="18"/>
      <c r="CM33" s="18"/>
      <c r="CN33" s="16">
        <f t="shared" si="4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9"/>
        <v>1.772916666661331</v>
      </c>
      <c r="CT33" s="3">
        <v>4</v>
      </c>
      <c r="DL33" s="16">
        <f t="shared" si="5"/>
        <v>1</v>
      </c>
      <c r="DM33" s="15">
        <f t="shared" si="6"/>
        <v>0</v>
      </c>
    </row>
    <row r="34" spans="1:117">
      <c r="A34" s="2">
        <v>14</v>
      </c>
      <c r="B34">
        <v>2088</v>
      </c>
      <c r="C34" s="5">
        <v>43158</v>
      </c>
      <c r="D34" s="49" t="s">
        <v>78</v>
      </c>
      <c r="E34" s="29" t="s">
        <v>79</v>
      </c>
      <c r="F34" s="32">
        <v>162.5</v>
      </c>
      <c r="G34" s="32">
        <v>60.400001500000002</v>
      </c>
      <c r="H34" s="30">
        <v>69</v>
      </c>
      <c r="I34" s="31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3">
        <v>126</v>
      </c>
      <c r="AF34" s="44">
        <v>0.381000012</v>
      </c>
      <c r="AG34" s="43">
        <v>294</v>
      </c>
      <c r="AH34" s="44">
        <v>10.600000400000001</v>
      </c>
      <c r="AI34" s="44">
        <v>0.88999998599999997</v>
      </c>
      <c r="AJ34" s="44">
        <v>25.399999600000001</v>
      </c>
      <c r="AK34" s="45"/>
      <c r="AL34" s="43">
        <v>61</v>
      </c>
      <c r="AM34" s="20" t="b">
        <v>1</v>
      </c>
      <c r="AN34" s="36" t="s">
        <v>80</v>
      </c>
      <c r="AO34" s="41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1">
        <v>43158.638194444444</v>
      </c>
      <c r="BD34" s="21">
        <v>43161.771527777775</v>
      </c>
      <c r="BE34" s="39">
        <v>3</v>
      </c>
      <c r="BF34" s="21">
        <v>43160.388888888891</v>
      </c>
      <c r="BG34" s="23">
        <f t="shared" ref="BG34:BG65" si="10">DATEDIF(BC34,BF34,"d")</f>
        <v>2</v>
      </c>
      <c r="BI34" s="27" t="s">
        <v>117</v>
      </c>
      <c r="BJ34" s="27" t="s">
        <v>117</v>
      </c>
      <c r="BK34" s="27" t="s">
        <v>117</v>
      </c>
      <c r="BL34" s="26">
        <v>3.13</v>
      </c>
      <c r="BM34" s="26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1">SUM(BY34:CA34)</f>
        <v>0</v>
      </c>
      <c r="CC34" s="16"/>
      <c r="CD34" s="16"/>
      <c r="CE34" s="16"/>
      <c r="CF34" s="16">
        <f t="shared" ref="CF34:CF65" si="12">SUM(CC34:CE34)</f>
        <v>0</v>
      </c>
      <c r="CG34" s="16"/>
      <c r="CH34" s="16"/>
      <c r="CI34" s="16"/>
      <c r="CJ34" s="16">
        <f t="shared" ref="CJ34:CJ65" si="13">SUM(CG34:CI34)</f>
        <v>0</v>
      </c>
      <c r="CK34" s="16"/>
      <c r="CL34" s="16"/>
      <c r="CM34" s="16"/>
      <c r="CN34" s="16">
        <f t="shared" ref="CN34:CN65" si="14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9"/>
        <v>1.7506944444467081</v>
      </c>
      <c r="CT34" s="3">
        <v>3</v>
      </c>
      <c r="CU34" s="3">
        <v>0</v>
      </c>
      <c r="DL34" s="16">
        <f t="shared" ref="DL34:DL65" si="15">BY34+AU34</f>
        <v>4</v>
      </c>
      <c r="DM34" s="15">
        <f t="shared" si="6"/>
        <v>0</v>
      </c>
    </row>
    <row r="35" spans="1:117">
      <c r="A35" s="2">
        <v>85</v>
      </c>
      <c r="B35">
        <v>2089</v>
      </c>
      <c r="C35" s="5">
        <v>43158</v>
      </c>
      <c r="D35" s="49" t="s">
        <v>78</v>
      </c>
      <c r="E35" s="29" t="s">
        <v>80</v>
      </c>
      <c r="F35" s="30">
        <v>174</v>
      </c>
      <c r="G35" s="30">
        <v>82</v>
      </c>
      <c r="H35" s="30">
        <v>71</v>
      </c>
      <c r="I35" s="31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3">
        <v>146</v>
      </c>
      <c r="AF35" s="44">
        <v>0.43599999</v>
      </c>
      <c r="AG35" s="43">
        <v>201</v>
      </c>
      <c r="AH35" s="43">
        <v>11</v>
      </c>
      <c r="AI35" s="44">
        <v>0.93000000699999996</v>
      </c>
      <c r="AJ35" s="44">
        <v>22.100000399999999</v>
      </c>
      <c r="AK35" s="45"/>
      <c r="AL35" s="43">
        <v>63</v>
      </c>
      <c r="AM35" s="20" t="b">
        <v>1</v>
      </c>
      <c r="AN35" s="36" t="s">
        <v>80</v>
      </c>
      <c r="AO35" s="41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1">
        <v>43159.100694444445</v>
      </c>
      <c r="BD35" s="21">
        <v>43162.574999999997</v>
      </c>
      <c r="BE35" s="39">
        <v>3</v>
      </c>
      <c r="BF35" s="21">
        <v>43161.486111111109</v>
      </c>
      <c r="BG35" s="23">
        <f t="shared" si="10"/>
        <v>2</v>
      </c>
      <c r="BH35" s="25" t="s">
        <v>142</v>
      </c>
      <c r="BI35" s="27" t="s">
        <v>117</v>
      </c>
      <c r="BJ35" s="27" t="s">
        <v>117</v>
      </c>
      <c r="BK35" s="27" t="s">
        <v>117</v>
      </c>
      <c r="BL35" s="26">
        <v>3.47</v>
      </c>
      <c r="BM35" s="26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1"/>
        <v>0</v>
      </c>
      <c r="CC35" s="16"/>
      <c r="CD35" s="16"/>
      <c r="CE35" s="16"/>
      <c r="CF35" s="16">
        <f t="shared" si="12"/>
        <v>0</v>
      </c>
      <c r="CG35" s="16"/>
      <c r="CH35" s="16"/>
      <c r="CI35" s="16"/>
      <c r="CJ35" s="16">
        <f t="shared" si="13"/>
        <v>0</v>
      </c>
      <c r="CK35" s="16"/>
      <c r="CL35" s="16"/>
      <c r="CM35" s="16"/>
      <c r="CN35" s="16">
        <f t="shared" si="14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9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L35" s="16">
        <f t="shared" si="15"/>
        <v>0</v>
      </c>
      <c r="DM35" s="15">
        <f t="shared" si="6"/>
        <v>0</v>
      </c>
    </row>
    <row r="36" spans="1:117">
      <c r="A36" s="2">
        <v>15</v>
      </c>
      <c r="B36">
        <v>2090</v>
      </c>
      <c r="C36" s="5">
        <v>43159</v>
      </c>
      <c r="D36" s="49" t="s">
        <v>78</v>
      </c>
      <c r="E36" s="29" t="s">
        <v>79</v>
      </c>
      <c r="F36" s="30">
        <v>149</v>
      </c>
      <c r="G36" s="32">
        <v>59.599998499999998</v>
      </c>
      <c r="H36" s="30">
        <v>58</v>
      </c>
      <c r="I36" s="31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3">
        <v>104</v>
      </c>
      <c r="AF36" s="44">
        <v>0.312999994</v>
      </c>
      <c r="AG36" s="43">
        <v>491</v>
      </c>
      <c r="AH36" s="44">
        <v>10.600000400000001</v>
      </c>
      <c r="AI36" s="44">
        <v>0.88999998599999997</v>
      </c>
      <c r="AJ36" s="44">
        <v>22.600000399999999</v>
      </c>
      <c r="AK36" s="45"/>
      <c r="AL36" s="43">
        <v>160</v>
      </c>
      <c r="AM36" s="20" t="b">
        <v>1</v>
      </c>
      <c r="AN36" s="36" t="s">
        <v>80</v>
      </c>
      <c r="AO36" s="41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1">
        <v>43159.574999999997</v>
      </c>
      <c r="BD36" s="21">
        <v>43178.719444444447</v>
      </c>
      <c r="BE36" s="39">
        <v>19</v>
      </c>
      <c r="BF36" s="21">
        <v>43166.416666666664</v>
      </c>
      <c r="BG36" s="23">
        <f t="shared" si="10"/>
        <v>7</v>
      </c>
      <c r="BI36" s="27" t="s">
        <v>117</v>
      </c>
      <c r="BJ36" s="27" t="s">
        <v>117</v>
      </c>
      <c r="BK36" s="27" t="s">
        <v>117</v>
      </c>
      <c r="BL36" s="26">
        <v>19.14</v>
      </c>
      <c r="BM36" s="26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1"/>
        <v>0</v>
      </c>
      <c r="CC36" s="16"/>
      <c r="CD36" s="16"/>
      <c r="CE36" s="16"/>
      <c r="CF36" s="16">
        <f t="shared" si="12"/>
        <v>0</v>
      </c>
      <c r="CG36" s="16"/>
      <c r="CH36" s="16"/>
      <c r="CI36" s="16"/>
      <c r="CJ36" s="16">
        <f t="shared" si="13"/>
        <v>0</v>
      </c>
      <c r="CK36" s="16"/>
      <c r="CL36" s="16"/>
      <c r="CM36" s="16"/>
      <c r="CN36" s="16">
        <f t="shared" si="14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9"/>
        <v>6.8416666666671517</v>
      </c>
      <c r="CT36" s="3">
        <v>19</v>
      </c>
      <c r="CU36" s="3">
        <v>1</v>
      </c>
      <c r="DL36" s="16">
        <f t="shared" si="15"/>
        <v>4</v>
      </c>
      <c r="DM36" s="15">
        <f t="shared" si="6"/>
        <v>0</v>
      </c>
    </row>
    <row r="37" spans="1:117">
      <c r="A37" s="2">
        <v>84</v>
      </c>
      <c r="B37">
        <v>2090</v>
      </c>
      <c r="C37" s="5">
        <v>43159</v>
      </c>
      <c r="D37" s="49" t="s">
        <v>84</v>
      </c>
      <c r="E37" s="29" t="s">
        <v>79</v>
      </c>
      <c r="F37" s="30">
        <v>161</v>
      </c>
      <c r="G37" s="30">
        <v>65</v>
      </c>
      <c r="H37" s="30">
        <v>63</v>
      </c>
      <c r="I37" s="31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3">
        <v>102</v>
      </c>
      <c r="AF37" s="44">
        <v>0.310000002</v>
      </c>
      <c r="AG37" s="43">
        <v>298</v>
      </c>
      <c r="AH37" s="44">
        <v>11.899999599999999</v>
      </c>
      <c r="AI37" s="44">
        <v>1.0099999900000001</v>
      </c>
      <c r="AJ37" s="43">
        <v>23</v>
      </c>
      <c r="AK37" s="45"/>
      <c r="AL37" s="43">
        <v>62</v>
      </c>
      <c r="AM37" s="20" t="b">
        <v>1</v>
      </c>
      <c r="AN37" s="36" t="s">
        <v>80</v>
      </c>
      <c r="AO37" s="41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1">
        <v>43160.137499999997</v>
      </c>
      <c r="BD37" s="21">
        <v>43169.931944444441</v>
      </c>
      <c r="BE37" s="39">
        <v>10</v>
      </c>
      <c r="BF37" s="21">
        <v>43168.670138888891</v>
      </c>
      <c r="BG37" s="23">
        <f t="shared" si="10"/>
        <v>8</v>
      </c>
      <c r="BH37" s="25" t="s">
        <v>141</v>
      </c>
      <c r="BI37" s="27" t="s">
        <v>117</v>
      </c>
      <c r="BJ37" s="27" t="s">
        <v>116</v>
      </c>
      <c r="BK37" s="27" t="s">
        <v>116</v>
      </c>
      <c r="BL37" s="26">
        <v>9.7899999999999991</v>
      </c>
      <c r="BM37" s="26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1"/>
        <v>0</v>
      </c>
      <c r="CC37" s="16"/>
      <c r="CD37" s="16"/>
      <c r="CE37" s="16"/>
      <c r="CF37" s="16">
        <f t="shared" si="12"/>
        <v>0</v>
      </c>
      <c r="CG37" s="16"/>
      <c r="CH37" s="16"/>
      <c r="CI37" s="16"/>
      <c r="CJ37" s="16">
        <f t="shared" si="13"/>
        <v>0</v>
      </c>
      <c r="CK37" s="16"/>
      <c r="CL37" s="16"/>
      <c r="CM37" s="16"/>
      <c r="CN37" s="16">
        <f t="shared" si="14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9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L37" s="16">
        <f t="shared" si="15"/>
        <v>4</v>
      </c>
      <c r="DM37" s="15">
        <f t="shared" si="6"/>
        <v>0</v>
      </c>
    </row>
    <row r="38" spans="1:117">
      <c r="A38" s="2">
        <v>16</v>
      </c>
      <c r="B38">
        <v>2092</v>
      </c>
      <c r="C38" s="5">
        <v>43161</v>
      </c>
      <c r="D38" s="49" t="s">
        <v>78</v>
      </c>
      <c r="E38" s="29" t="s">
        <v>79</v>
      </c>
      <c r="F38" s="30">
        <v>157</v>
      </c>
      <c r="G38" s="32">
        <v>67.300003099999998</v>
      </c>
      <c r="H38" s="30">
        <v>60</v>
      </c>
      <c r="I38" s="31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3">
        <v>133</v>
      </c>
      <c r="AF38" s="44">
        <v>0.37599998699999998</v>
      </c>
      <c r="AG38" s="43">
        <v>246</v>
      </c>
      <c r="AH38" s="44">
        <v>10.899999599999999</v>
      </c>
      <c r="AI38" s="44">
        <v>0.920000017</v>
      </c>
      <c r="AJ38" s="44">
        <v>25.100000399999999</v>
      </c>
      <c r="AK38" s="45"/>
      <c r="AL38" s="43">
        <v>70</v>
      </c>
      <c r="AM38" s="20" t="b">
        <v>0</v>
      </c>
      <c r="AN38" s="36" t="s">
        <v>79</v>
      </c>
      <c r="AO38" s="41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1">
        <v>43161.48541666667</v>
      </c>
      <c r="BD38" s="21">
        <v>43164.711805555555</v>
      </c>
      <c r="BE38" s="39">
        <v>3</v>
      </c>
      <c r="BF38" s="21">
        <v>43162.666666666664</v>
      </c>
      <c r="BG38" s="23">
        <f t="shared" si="10"/>
        <v>1</v>
      </c>
      <c r="BI38" s="27" t="s">
        <v>117</v>
      </c>
      <c r="BJ38" s="27" t="s">
        <v>117</v>
      </c>
      <c r="BK38" s="27" t="s">
        <v>117</v>
      </c>
      <c r="BL38" s="26">
        <v>3.23</v>
      </c>
      <c r="BM38" s="26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1"/>
        <v>0</v>
      </c>
      <c r="CC38" s="16"/>
      <c r="CD38" s="16"/>
      <c r="CE38" s="16"/>
      <c r="CF38" s="16">
        <f t="shared" si="12"/>
        <v>0</v>
      </c>
      <c r="CG38" s="16"/>
      <c r="CH38" s="16"/>
      <c r="CI38" s="16"/>
      <c r="CJ38" s="16">
        <f t="shared" si="13"/>
        <v>0</v>
      </c>
      <c r="CK38" s="16">
        <v>10</v>
      </c>
      <c r="CL38" s="16"/>
      <c r="CM38" s="16"/>
      <c r="CN38" s="16">
        <f t="shared" si="14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L38" s="16">
        <f t="shared" si="15"/>
        <v>3</v>
      </c>
      <c r="DM38" s="15">
        <f t="shared" si="6"/>
        <v>0</v>
      </c>
    </row>
    <row r="39" spans="1:117">
      <c r="A39" s="2">
        <v>17</v>
      </c>
      <c r="B39">
        <v>2093</v>
      </c>
      <c r="C39" s="5">
        <v>43167</v>
      </c>
      <c r="D39" s="49" t="s">
        <v>78</v>
      </c>
      <c r="E39" s="29" t="s">
        <v>79</v>
      </c>
      <c r="F39" s="30">
        <v>151</v>
      </c>
      <c r="G39" s="30">
        <v>42</v>
      </c>
      <c r="H39" s="30">
        <v>36</v>
      </c>
      <c r="I39" s="31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3">
        <v>80</v>
      </c>
      <c r="AF39" s="44">
        <v>0.247999996</v>
      </c>
      <c r="AG39" s="43">
        <v>369</v>
      </c>
      <c r="AH39" s="44">
        <v>11.800000199999999</v>
      </c>
      <c r="AI39" s="43">
        <v>1</v>
      </c>
      <c r="AJ39" s="44">
        <v>32.299999200000002</v>
      </c>
      <c r="AK39" s="45"/>
      <c r="AL39" s="43">
        <v>64</v>
      </c>
      <c r="AM39" s="20" t="b">
        <v>1</v>
      </c>
      <c r="AN39" s="36" t="s">
        <v>80</v>
      </c>
      <c r="AO39" s="41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1">
        <v>43168.004166666666</v>
      </c>
      <c r="BD39" s="21">
        <v>43182.738888888889</v>
      </c>
      <c r="BE39" s="39">
        <v>15</v>
      </c>
      <c r="BF39" s="21">
        <v>43168.604166666664</v>
      </c>
      <c r="BG39" s="23">
        <f t="shared" si="10"/>
        <v>0</v>
      </c>
      <c r="BI39" s="27" t="s">
        <v>117</v>
      </c>
      <c r="BJ39" s="27" t="s">
        <v>117</v>
      </c>
      <c r="BK39" s="27" t="s">
        <v>117</v>
      </c>
      <c r="BL39" s="26">
        <v>14.73</v>
      </c>
      <c r="BM39" s="26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1"/>
        <v>0</v>
      </c>
      <c r="CC39" s="16"/>
      <c r="CD39" s="16"/>
      <c r="CE39" s="16"/>
      <c r="CF39" s="16">
        <f t="shared" si="12"/>
        <v>0</v>
      </c>
      <c r="CG39" s="16"/>
      <c r="CH39" s="16"/>
      <c r="CI39" s="16"/>
      <c r="CJ39" s="16">
        <f t="shared" si="13"/>
        <v>0</v>
      </c>
      <c r="CK39" s="16"/>
      <c r="CL39" s="16"/>
      <c r="CM39" s="16"/>
      <c r="CN39" s="16">
        <f t="shared" si="14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6">CR39-CP39</f>
        <v>0.59999999999854481</v>
      </c>
      <c r="CT39" s="3">
        <v>15</v>
      </c>
      <c r="DL39" s="16">
        <f t="shared" si="15"/>
        <v>5</v>
      </c>
      <c r="DM39" s="15">
        <f t="shared" si="6"/>
        <v>0</v>
      </c>
    </row>
    <row r="40" spans="1:117">
      <c r="A40" s="2">
        <v>83</v>
      </c>
      <c r="B40">
        <v>2094</v>
      </c>
      <c r="C40" s="5">
        <v>43169</v>
      </c>
      <c r="D40" s="49" t="s">
        <v>83</v>
      </c>
      <c r="E40" s="29" t="s">
        <v>80</v>
      </c>
      <c r="F40" s="30">
        <v>173</v>
      </c>
      <c r="G40" s="30">
        <v>58</v>
      </c>
      <c r="H40" s="30">
        <v>75</v>
      </c>
      <c r="I40" s="31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3">
        <v>139</v>
      </c>
      <c r="AF40" s="44">
        <v>0.40599998799999998</v>
      </c>
      <c r="AG40" s="43">
        <v>215</v>
      </c>
      <c r="AH40" s="44">
        <v>11.300000199999999</v>
      </c>
      <c r="AI40" s="44">
        <v>0.94999998799999996</v>
      </c>
      <c r="AJ40" s="44">
        <v>22.5</v>
      </c>
      <c r="AK40" s="45"/>
      <c r="AL40" s="43">
        <v>81</v>
      </c>
      <c r="AM40" s="20" t="b">
        <v>0</v>
      </c>
      <c r="AN40" s="36" t="s">
        <v>79</v>
      </c>
      <c r="AO40" s="41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1">
        <v>43169.728472222225</v>
      </c>
      <c r="BD40" s="21">
        <v>43171.545138888891</v>
      </c>
      <c r="BE40" s="39">
        <v>2</v>
      </c>
      <c r="BF40" s="21">
        <v>43171</v>
      </c>
      <c r="BG40" s="23">
        <f t="shared" si="10"/>
        <v>2</v>
      </c>
      <c r="BI40" s="27" t="s">
        <v>117</v>
      </c>
      <c r="BJ40" s="27" t="s">
        <v>117</v>
      </c>
      <c r="BK40" s="27" t="s">
        <v>117</v>
      </c>
      <c r="BL40" s="26">
        <v>1.82</v>
      </c>
      <c r="BM40" s="26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1"/>
        <v>0</v>
      </c>
      <c r="CC40" s="16"/>
      <c r="CD40" s="16"/>
      <c r="CE40" s="16"/>
      <c r="CF40" s="16">
        <f t="shared" si="12"/>
        <v>0</v>
      </c>
      <c r="CG40" s="16"/>
      <c r="CH40" s="16"/>
      <c r="CI40" s="16"/>
      <c r="CJ40" s="16">
        <f t="shared" si="13"/>
        <v>0</v>
      </c>
      <c r="CK40" s="16"/>
      <c r="CL40" s="16"/>
      <c r="CM40" s="16"/>
      <c r="CN40" s="16">
        <f t="shared" si="14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6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L40" s="16">
        <f t="shared" si="15"/>
        <v>0</v>
      </c>
      <c r="DM40" s="15">
        <f t="shared" si="6"/>
        <v>0</v>
      </c>
    </row>
    <row r="41" spans="1:117">
      <c r="A41" s="2">
        <v>18</v>
      </c>
      <c r="B41">
        <v>2095</v>
      </c>
      <c r="C41" s="5">
        <v>43175</v>
      </c>
      <c r="D41" s="49" t="s">
        <v>78</v>
      </c>
      <c r="E41" s="29" t="s">
        <v>80</v>
      </c>
      <c r="F41" s="30">
        <v>192</v>
      </c>
      <c r="G41" s="32">
        <v>74.800003099999998</v>
      </c>
      <c r="H41" s="30">
        <v>66</v>
      </c>
      <c r="I41" s="31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3">
        <v>141</v>
      </c>
      <c r="AF41" s="44">
        <v>0.42300000799999998</v>
      </c>
      <c r="AG41" s="43">
        <v>197</v>
      </c>
      <c r="AH41" s="43">
        <v>12</v>
      </c>
      <c r="AI41" s="44">
        <v>1.0199999799999999</v>
      </c>
      <c r="AJ41" s="43">
        <v>25</v>
      </c>
      <c r="AK41" s="45"/>
      <c r="AL41" s="43">
        <v>70</v>
      </c>
      <c r="AM41" s="20" t="b">
        <v>0</v>
      </c>
      <c r="AN41" s="36" t="s">
        <v>79</v>
      </c>
      <c r="AO41" s="41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1">
        <v>43175.801388888889</v>
      </c>
      <c r="BD41" s="21">
        <v>43177.772916666669</v>
      </c>
      <c r="BE41" s="39">
        <v>2</v>
      </c>
      <c r="BF41" s="21">
        <v>43176.458333333336</v>
      </c>
      <c r="BG41" s="23">
        <f t="shared" si="10"/>
        <v>1</v>
      </c>
      <c r="BI41" s="27" t="s">
        <v>117</v>
      </c>
      <c r="BJ41" s="27" t="s">
        <v>117</v>
      </c>
      <c r="BK41" s="27" t="s">
        <v>117</v>
      </c>
      <c r="BL41" s="26">
        <v>1.97</v>
      </c>
      <c r="BM41" s="26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1"/>
        <v>0</v>
      </c>
      <c r="CC41" s="16"/>
      <c r="CD41" s="16"/>
      <c r="CE41" s="16"/>
      <c r="CF41" s="16">
        <f t="shared" si="12"/>
        <v>0</v>
      </c>
      <c r="CG41" s="16"/>
      <c r="CH41" s="16"/>
      <c r="CI41" s="16"/>
      <c r="CJ41" s="16">
        <f t="shared" si="13"/>
        <v>0</v>
      </c>
      <c r="CK41" s="16"/>
      <c r="CL41" s="16"/>
      <c r="CM41" s="16"/>
      <c r="CN41" s="16">
        <f t="shared" si="14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6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L41" s="16">
        <f t="shared" si="15"/>
        <v>0</v>
      </c>
      <c r="DM41" s="15">
        <f t="shared" si="6"/>
        <v>0</v>
      </c>
    </row>
    <row r="42" spans="1:117">
      <c r="A42" s="2">
        <v>82</v>
      </c>
      <c r="B42">
        <v>2096</v>
      </c>
      <c r="C42" s="5">
        <v>43177</v>
      </c>
      <c r="D42" s="49" t="s">
        <v>78</v>
      </c>
      <c r="E42" s="29" t="s">
        <v>79</v>
      </c>
      <c r="F42" s="30">
        <v>166</v>
      </c>
      <c r="G42" s="30">
        <v>66</v>
      </c>
      <c r="H42" s="30">
        <v>47</v>
      </c>
      <c r="I42" s="31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3">
        <v>134</v>
      </c>
      <c r="AF42" s="44">
        <v>0.39100000299999998</v>
      </c>
      <c r="AG42" s="43">
        <v>224</v>
      </c>
      <c r="AH42" s="44">
        <v>10.800000199999999</v>
      </c>
      <c r="AI42" s="44">
        <v>0.91000002599999996</v>
      </c>
      <c r="AJ42" s="44">
        <v>21.299999199999998</v>
      </c>
      <c r="AK42" s="45"/>
      <c r="AL42" s="43">
        <v>67</v>
      </c>
      <c r="AM42" s="20" t="b">
        <v>1</v>
      </c>
      <c r="AN42" s="36" t="s">
        <v>80</v>
      </c>
      <c r="AO42" s="41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1">
        <v>43178.052777777775</v>
      </c>
      <c r="BD42" s="21">
        <v>43179.768750000003</v>
      </c>
      <c r="BE42" s="39">
        <v>2</v>
      </c>
      <c r="BF42" s="21">
        <v>43178.645833333336</v>
      </c>
      <c r="BG42" s="23">
        <f t="shared" si="10"/>
        <v>0</v>
      </c>
      <c r="BH42" s="25" t="s">
        <v>140</v>
      </c>
      <c r="BI42" s="27" t="s">
        <v>117</v>
      </c>
      <c r="BJ42" s="27" t="s">
        <v>117</v>
      </c>
      <c r="BK42" s="27" t="s">
        <v>116</v>
      </c>
      <c r="BL42" s="26">
        <v>1.72</v>
      </c>
      <c r="BM42" s="26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1"/>
        <v>0</v>
      </c>
      <c r="CC42" s="16"/>
      <c r="CD42" s="16"/>
      <c r="CE42" s="16"/>
      <c r="CF42" s="16">
        <f t="shared" si="12"/>
        <v>0</v>
      </c>
      <c r="CG42" s="16"/>
      <c r="CH42" s="16"/>
      <c r="CI42" s="16"/>
      <c r="CJ42" s="16">
        <f t="shared" si="13"/>
        <v>0</v>
      </c>
      <c r="CK42" s="16"/>
      <c r="CL42" s="16"/>
      <c r="CM42" s="16"/>
      <c r="CN42" s="16">
        <f t="shared" si="14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6"/>
        <v>0.59305555556056788</v>
      </c>
      <c r="CT42" s="3">
        <v>2</v>
      </c>
      <c r="DL42" s="16">
        <f t="shared" si="15"/>
        <v>1</v>
      </c>
      <c r="DM42" s="15">
        <f t="shared" si="6"/>
        <v>0</v>
      </c>
    </row>
    <row r="43" spans="1:117">
      <c r="A43" s="2">
        <v>19</v>
      </c>
      <c r="B43">
        <v>2097</v>
      </c>
      <c r="C43" s="5">
        <v>43181</v>
      </c>
      <c r="D43" s="49" t="s">
        <v>78</v>
      </c>
      <c r="E43" s="29" t="s">
        <v>80</v>
      </c>
      <c r="F43" s="30">
        <v>167</v>
      </c>
      <c r="G43" s="30">
        <v>70</v>
      </c>
      <c r="H43" s="30">
        <v>71</v>
      </c>
      <c r="I43" s="31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3">
        <v>121</v>
      </c>
      <c r="AF43" s="44">
        <v>0.37799999099999998</v>
      </c>
      <c r="AG43" s="43">
        <v>306</v>
      </c>
      <c r="AH43" s="44">
        <v>11.300000199999999</v>
      </c>
      <c r="AI43" s="44">
        <v>0.94999998799999996</v>
      </c>
      <c r="AJ43" s="44">
        <v>25.200000800000002</v>
      </c>
      <c r="AK43" s="45"/>
      <c r="AL43" s="43">
        <v>87</v>
      </c>
      <c r="AM43" s="20" t="b">
        <v>1</v>
      </c>
      <c r="AN43" s="36" t="s">
        <v>80</v>
      </c>
      <c r="AO43" s="41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1">
        <v>43181.571527777778</v>
      </c>
      <c r="BD43" s="21">
        <v>43185.96597222222</v>
      </c>
      <c r="BE43" s="39">
        <v>4</v>
      </c>
      <c r="BF43" s="21">
        <v>43183.65625</v>
      </c>
      <c r="BG43" s="23">
        <f t="shared" si="10"/>
        <v>2</v>
      </c>
      <c r="BI43" s="27" t="s">
        <v>117</v>
      </c>
      <c r="BJ43" s="27" t="s">
        <v>117</v>
      </c>
      <c r="BK43" s="27" t="s">
        <v>117</v>
      </c>
      <c r="BL43" s="26">
        <v>4.3899999999999997</v>
      </c>
      <c r="BM43" s="26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1"/>
        <v>1</v>
      </c>
      <c r="CC43" s="16"/>
      <c r="CD43" s="16"/>
      <c r="CE43" s="16"/>
      <c r="CF43" s="16">
        <f t="shared" si="12"/>
        <v>0</v>
      </c>
      <c r="CG43" s="16"/>
      <c r="CH43" s="16"/>
      <c r="CI43" s="16"/>
      <c r="CJ43" s="16">
        <f t="shared" si="13"/>
        <v>0</v>
      </c>
      <c r="CK43" s="16"/>
      <c r="CL43" s="16"/>
      <c r="CM43" s="16"/>
      <c r="CN43" s="16">
        <f t="shared" si="14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6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L43" s="16">
        <f t="shared" si="15"/>
        <v>3</v>
      </c>
      <c r="DM43" s="15">
        <f t="shared" si="6"/>
        <v>0</v>
      </c>
    </row>
    <row r="44" spans="1:117">
      <c r="A44" s="2">
        <v>81</v>
      </c>
      <c r="B44">
        <v>2098</v>
      </c>
      <c r="C44" s="5">
        <v>43182</v>
      </c>
      <c r="D44" s="49" t="s">
        <v>83</v>
      </c>
      <c r="E44" s="29" t="s">
        <v>79</v>
      </c>
      <c r="F44" s="30">
        <v>158</v>
      </c>
      <c r="G44" s="32">
        <v>46.200000799999998</v>
      </c>
      <c r="H44" s="30">
        <v>72</v>
      </c>
      <c r="I44" s="31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3">
        <v>135</v>
      </c>
      <c r="AF44" s="44">
        <v>0.38699999499999999</v>
      </c>
      <c r="AG44" s="43">
        <v>263</v>
      </c>
      <c r="AH44" s="44">
        <v>11.199999800000001</v>
      </c>
      <c r="AI44" s="44">
        <v>0.939999998</v>
      </c>
      <c r="AJ44" s="44">
        <v>26.799999199999998</v>
      </c>
      <c r="AK44" s="45"/>
      <c r="AL44" s="43">
        <v>64</v>
      </c>
      <c r="AM44" s="20" t="b">
        <v>0</v>
      </c>
      <c r="AN44" s="36" t="s">
        <v>79</v>
      </c>
      <c r="AO44" s="41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1">
        <v>43182.55972222222</v>
      </c>
      <c r="BD44" s="21">
        <v>43187.699305555558</v>
      </c>
      <c r="BE44" s="39">
        <v>5</v>
      </c>
      <c r="BF44" s="21">
        <v>43184.458333333336</v>
      </c>
      <c r="BG44" s="23">
        <f t="shared" si="10"/>
        <v>2</v>
      </c>
      <c r="BI44" s="27" t="s">
        <v>117</v>
      </c>
      <c r="BJ44" s="27" t="s">
        <v>117</v>
      </c>
      <c r="BK44" s="27" t="s">
        <v>117</v>
      </c>
      <c r="BL44" s="26">
        <v>5.14</v>
      </c>
      <c r="BM44" s="26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1"/>
        <v>0</v>
      </c>
      <c r="CC44" s="16"/>
      <c r="CD44" s="16"/>
      <c r="CE44" s="16"/>
      <c r="CF44" s="16">
        <f t="shared" si="12"/>
        <v>0</v>
      </c>
      <c r="CG44" s="16"/>
      <c r="CH44" s="16"/>
      <c r="CI44" s="16"/>
      <c r="CJ44" s="16">
        <f t="shared" si="13"/>
        <v>0</v>
      </c>
      <c r="CK44" s="16"/>
      <c r="CL44" s="16"/>
      <c r="CM44" s="16"/>
      <c r="CN44" s="16">
        <f t="shared" si="14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6"/>
        <v>1.898611111115315</v>
      </c>
      <c r="CT44" s="3">
        <v>5</v>
      </c>
      <c r="CU44" s="3">
        <v>0</v>
      </c>
      <c r="DL44" s="16">
        <f t="shared" si="15"/>
        <v>0</v>
      </c>
      <c r="DM44" s="15">
        <f t="shared" si="6"/>
        <v>0</v>
      </c>
    </row>
    <row r="45" spans="1:117">
      <c r="A45" s="2">
        <v>20</v>
      </c>
      <c r="B45">
        <v>2099</v>
      </c>
      <c r="C45" s="5">
        <v>43183</v>
      </c>
      <c r="D45" s="49" t="s">
        <v>78</v>
      </c>
      <c r="E45" s="29" t="s">
        <v>79</v>
      </c>
      <c r="F45" s="30">
        <v>158</v>
      </c>
      <c r="G45" s="30">
        <v>46</v>
      </c>
      <c r="H45" s="30">
        <v>22</v>
      </c>
      <c r="I45" s="31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3">
        <v>122</v>
      </c>
      <c r="AF45" s="44">
        <v>0.35199999799999998</v>
      </c>
      <c r="AG45" s="43">
        <v>150</v>
      </c>
      <c r="AH45" s="44">
        <v>10.899999599999999</v>
      </c>
      <c r="AI45" s="44">
        <v>0.920000017</v>
      </c>
      <c r="AJ45" s="44">
        <v>28.299999199999998</v>
      </c>
      <c r="AK45" s="45"/>
      <c r="AL45" s="43">
        <v>74</v>
      </c>
      <c r="AM45" s="20" t="b">
        <v>1</v>
      </c>
      <c r="AN45" s="36" t="s">
        <v>80</v>
      </c>
      <c r="AO45" s="41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1">
        <v>43184.184027777781</v>
      </c>
      <c r="BD45" s="21">
        <v>43194.550694444442</v>
      </c>
      <c r="BE45" s="39">
        <v>10</v>
      </c>
      <c r="BF45" s="21">
        <v>43190.611111111109</v>
      </c>
      <c r="BG45" s="23">
        <f t="shared" si="10"/>
        <v>6</v>
      </c>
      <c r="BI45" s="27" t="s">
        <v>117</v>
      </c>
      <c r="BJ45" s="27" t="s">
        <v>117</v>
      </c>
      <c r="BK45" s="27" t="s">
        <v>117</v>
      </c>
      <c r="BL45" s="26">
        <v>10.37</v>
      </c>
      <c r="BM45" s="26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1"/>
        <v>2</v>
      </c>
      <c r="CC45" s="16"/>
      <c r="CD45" s="16"/>
      <c r="CE45" s="16"/>
      <c r="CF45" s="16">
        <f t="shared" si="12"/>
        <v>0</v>
      </c>
      <c r="CG45" s="16"/>
      <c r="CH45" s="16"/>
      <c r="CI45" s="16"/>
      <c r="CJ45" s="16">
        <f t="shared" si="13"/>
        <v>0</v>
      </c>
      <c r="CK45" s="16"/>
      <c r="CL45" s="16"/>
      <c r="CM45" s="16"/>
      <c r="CN45" s="16">
        <f t="shared" si="14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6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L45" s="16">
        <f t="shared" si="15"/>
        <v>38</v>
      </c>
      <c r="DM45" s="15">
        <f t="shared" si="6"/>
        <v>1</v>
      </c>
    </row>
    <row r="46" spans="1:117">
      <c r="A46" s="2">
        <v>80</v>
      </c>
      <c r="B46">
        <v>2100</v>
      </c>
      <c r="C46" s="5">
        <v>43184</v>
      </c>
      <c r="D46" s="49" t="s">
        <v>78</v>
      </c>
      <c r="E46" s="29" t="s">
        <v>79</v>
      </c>
      <c r="F46" s="30">
        <v>152</v>
      </c>
      <c r="G46" s="30">
        <v>48</v>
      </c>
      <c r="H46" s="30">
        <v>70</v>
      </c>
      <c r="I46" s="31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3">
        <v>141</v>
      </c>
      <c r="AF46" s="44">
        <v>0.416000009</v>
      </c>
      <c r="AG46" s="43">
        <v>294</v>
      </c>
      <c r="AH46" s="44">
        <v>10.600000400000001</v>
      </c>
      <c r="AI46" s="44">
        <v>0.88999998599999997</v>
      </c>
      <c r="AJ46" s="44">
        <v>21.899999600000001</v>
      </c>
      <c r="AK46" s="45"/>
      <c r="AL46" s="43">
        <v>52</v>
      </c>
      <c r="AM46" s="20" t="b">
        <v>1</v>
      </c>
      <c r="AN46" s="36" t="s">
        <v>80</v>
      </c>
      <c r="AO46" s="41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1">
        <v>43184.744444444441</v>
      </c>
      <c r="BD46" s="21">
        <v>43188.581944444442</v>
      </c>
      <c r="BE46" s="39">
        <v>4</v>
      </c>
      <c r="BF46" s="21">
        <v>43186.401388888888</v>
      </c>
      <c r="BG46" s="23">
        <f t="shared" si="10"/>
        <v>2</v>
      </c>
      <c r="BI46" s="27" t="s">
        <v>117</v>
      </c>
      <c r="BJ46" s="27" t="s">
        <v>117</v>
      </c>
      <c r="BK46" s="27" t="s">
        <v>117</v>
      </c>
      <c r="BL46" s="26">
        <v>3.84</v>
      </c>
      <c r="BM46" s="26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1"/>
        <v>1</v>
      </c>
      <c r="CC46" s="16"/>
      <c r="CD46" s="16"/>
      <c r="CE46" s="16"/>
      <c r="CF46" s="16">
        <f t="shared" si="12"/>
        <v>0</v>
      </c>
      <c r="CG46" s="16"/>
      <c r="CH46" s="16"/>
      <c r="CI46" s="16"/>
      <c r="CJ46" s="16">
        <f t="shared" si="13"/>
        <v>0</v>
      </c>
      <c r="CK46" s="16"/>
      <c r="CL46" s="16"/>
      <c r="CM46" s="16"/>
      <c r="CN46" s="16">
        <f t="shared" si="14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6"/>
        <v>1.6569444444467081</v>
      </c>
      <c r="CT46" s="3">
        <v>4</v>
      </c>
      <c r="CU46" s="3">
        <v>0</v>
      </c>
      <c r="DL46" s="16">
        <f t="shared" si="15"/>
        <v>2</v>
      </c>
      <c r="DM46" s="15">
        <f t="shared" si="6"/>
        <v>0</v>
      </c>
    </row>
    <row r="47" spans="1:117">
      <c r="A47" s="2">
        <v>79</v>
      </c>
      <c r="B47">
        <v>2101</v>
      </c>
      <c r="C47" s="5">
        <v>43186</v>
      </c>
      <c r="D47" s="49" t="s">
        <v>78</v>
      </c>
      <c r="E47" s="29" t="s">
        <v>79</v>
      </c>
      <c r="F47" s="30">
        <v>167</v>
      </c>
      <c r="G47" s="30">
        <v>81</v>
      </c>
      <c r="H47" s="30">
        <v>66</v>
      </c>
      <c r="I47" s="31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3">
        <v>140</v>
      </c>
      <c r="AF47" s="44">
        <v>0.40400001400000002</v>
      </c>
      <c r="AG47" s="43">
        <v>231</v>
      </c>
      <c r="AH47" s="44">
        <v>37.400001500000002</v>
      </c>
      <c r="AI47" s="44">
        <v>3.55999994</v>
      </c>
      <c r="AJ47" s="44">
        <v>42.900001500000002</v>
      </c>
      <c r="AK47" s="45"/>
      <c r="AL47" s="43">
        <v>63</v>
      </c>
      <c r="AM47" s="20" t="b">
        <v>1</v>
      </c>
      <c r="AN47" s="36" t="s">
        <v>80</v>
      </c>
      <c r="AO47" s="41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1">
        <v>43187.074999999997</v>
      </c>
      <c r="BD47" s="21">
        <v>43223.758333333331</v>
      </c>
      <c r="BE47" s="39">
        <v>37</v>
      </c>
      <c r="BF47" s="21">
        <v>43194</v>
      </c>
      <c r="BG47" s="23">
        <f t="shared" si="10"/>
        <v>7</v>
      </c>
      <c r="BI47" s="27" t="s">
        <v>117</v>
      </c>
      <c r="BJ47" s="27" t="s">
        <v>117</v>
      </c>
      <c r="BK47" s="27" t="s">
        <v>117</v>
      </c>
      <c r="BL47" s="26">
        <v>36.68</v>
      </c>
      <c r="BM47" s="26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1"/>
        <v>0</v>
      </c>
      <c r="CC47" s="16"/>
      <c r="CD47" s="16"/>
      <c r="CE47" s="16"/>
      <c r="CF47" s="16">
        <f t="shared" si="12"/>
        <v>0</v>
      </c>
      <c r="CG47" s="16"/>
      <c r="CH47" s="16"/>
      <c r="CI47" s="16"/>
      <c r="CJ47" s="16">
        <f t="shared" si="13"/>
        <v>0</v>
      </c>
      <c r="CK47" s="16"/>
      <c r="CL47" s="16"/>
      <c r="CM47" s="16"/>
      <c r="CN47" s="16">
        <f t="shared" si="14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6"/>
        <v>6.9250000000029104</v>
      </c>
      <c r="CT47" s="3">
        <v>37</v>
      </c>
      <c r="CU47" s="3">
        <v>2</v>
      </c>
      <c r="DL47" s="16">
        <f t="shared" si="15"/>
        <v>1</v>
      </c>
      <c r="DM47" s="15">
        <f t="shared" si="6"/>
        <v>0</v>
      </c>
    </row>
    <row r="48" spans="1:117">
      <c r="A48" s="2">
        <v>21</v>
      </c>
      <c r="B48">
        <v>2102</v>
      </c>
      <c r="C48" s="5">
        <v>43187</v>
      </c>
      <c r="D48" s="49" t="s">
        <v>78</v>
      </c>
      <c r="E48" s="29" t="s">
        <v>80</v>
      </c>
      <c r="F48" s="30">
        <v>170</v>
      </c>
      <c r="G48" s="30">
        <v>82</v>
      </c>
      <c r="H48" s="30">
        <v>60</v>
      </c>
      <c r="I48" s="31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3">
        <v>101</v>
      </c>
      <c r="AF48" s="44">
        <v>0.29600000399999998</v>
      </c>
      <c r="AG48" s="43">
        <v>122</v>
      </c>
      <c r="AH48" s="44">
        <v>15.399999599999999</v>
      </c>
      <c r="AI48" s="44">
        <v>1.3400000299999999</v>
      </c>
      <c r="AJ48" s="44">
        <v>61.299999200000002</v>
      </c>
      <c r="AK48" s="44">
        <v>6.0399999600000003</v>
      </c>
      <c r="AL48" s="43">
        <v>58</v>
      </c>
      <c r="AM48" s="20" t="b">
        <v>1</v>
      </c>
      <c r="AN48" s="36" t="s">
        <v>80</v>
      </c>
      <c r="AO48" s="41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1">
        <v>43187</v>
      </c>
      <c r="BD48" s="21">
        <v>43196.280555555553</v>
      </c>
      <c r="BE48" s="39">
        <v>9</v>
      </c>
      <c r="BF48" s="21">
        <v>43191.543749999997</v>
      </c>
      <c r="BG48" s="23">
        <f t="shared" si="10"/>
        <v>4</v>
      </c>
      <c r="BI48" s="27" t="s">
        <v>117</v>
      </c>
      <c r="BJ48" s="27" t="s">
        <v>117</v>
      </c>
      <c r="BK48" s="27" t="s">
        <v>117</v>
      </c>
      <c r="BL48" s="26">
        <v>9.2799999999999994</v>
      </c>
      <c r="BM48" s="26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1"/>
        <v>0</v>
      </c>
      <c r="CC48" s="16">
        <v>3</v>
      </c>
      <c r="CD48" s="16"/>
      <c r="CE48" s="16"/>
      <c r="CF48" s="16">
        <f t="shared" si="12"/>
        <v>3</v>
      </c>
      <c r="CG48" s="16">
        <v>1</v>
      </c>
      <c r="CH48" s="16"/>
      <c r="CI48" s="16"/>
      <c r="CJ48" s="16">
        <f t="shared" si="13"/>
        <v>1</v>
      </c>
      <c r="CK48" s="16"/>
      <c r="CL48" s="16"/>
      <c r="CM48" s="16"/>
      <c r="CN48" s="16">
        <f t="shared" si="14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6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L48" s="16">
        <f t="shared" si="15"/>
        <v>8</v>
      </c>
      <c r="DM48" s="15">
        <f t="shared" si="6"/>
        <v>0</v>
      </c>
    </row>
    <row r="49" spans="1:117">
      <c r="A49" s="2">
        <v>23</v>
      </c>
      <c r="B49">
        <v>2104</v>
      </c>
      <c r="C49" s="5">
        <v>43190</v>
      </c>
      <c r="D49" s="49" t="s">
        <v>78</v>
      </c>
      <c r="E49" s="29" t="s">
        <v>80</v>
      </c>
      <c r="F49" s="30">
        <v>163</v>
      </c>
      <c r="G49" s="30">
        <v>69</v>
      </c>
      <c r="H49" s="30">
        <v>62</v>
      </c>
      <c r="I49" s="31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3">
        <v>155</v>
      </c>
      <c r="AF49" s="44">
        <v>0.47900000199999998</v>
      </c>
      <c r="AG49" s="43">
        <v>204</v>
      </c>
      <c r="AH49" s="44">
        <v>11.399999599999999</v>
      </c>
      <c r="AI49" s="44">
        <v>0.959999979</v>
      </c>
      <c r="AJ49" s="44">
        <v>23.899999600000001</v>
      </c>
      <c r="AK49" s="45"/>
      <c r="AL49" s="43">
        <v>62</v>
      </c>
      <c r="AM49" s="20" t="b">
        <v>1</v>
      </c>
      <c r="AN49" s="36" t="s">
        <v>80</v>
      </c>
      <c r="AO49" s="41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1">
        <v>43190.664583333331</v>
      </c>
      <c r="BD49" s="21">
        <v>43195.852083333331</v>
      </c>
      <c r="BE49" s="39">
        <v>5</v>
      </c>
      <c r="BF49" s="21">
        <v>43193.472222222219</v>
      </c>
      <c r="BG49" s="23">
        <f t="shared" si="10"/>
        <v>3</v>
      </c>
      <c r="BI49" s="27" t="s">
        <v>117</v>
      </c>
      <c r="BJ49" s="27" t="s">
        <v>117</v>
      </c>
      <c r="BK49" s="27" t="s">
        <v>117</v>
      </c>
      <c r="BL49" s="26">
        <v>5.19</v>
      </c>
      <c r="BM49" s="26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1"/>
        <v>0</v>
      </c>
      <c r="CC49" s="16"/>
      <c r="CD49" s="16"/>
      <c r="CE49" s="16"/>
      <c r="CF49" s="16">
        <f t="shared" si="12"/>
        <v>0</v>
      </c>
      <c r="CG49" s="16"/>
      <c r="CH49" s="16"/>
      <c r="CI49" s="16"/>
      <c r="CJ49" s="16">
        <f t="shared" si="13"/>
        <v>0</v>
      </c>
      <c r="CK49" s="16"/>
      <c r="CL49" s="16"/>
      <c r="CM49" s="16"/>
      <c r="CN49" s="16">
        <f t="shared" si="14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6"/>
        <v>2.8076388888875954</v>
      </c>
      <c r="CT49" s="3">
        <v>5</v>
      </c>
      <c r="CU49" s="3">
        <v>0</v>
      </c>
      <c r="DL49" s="16">
        <f t="shared" si="15"/>
        <v>3</v>
      </c>
      <c r="DM49" s="15">
        <f t="shared" si="6"/>
        <v>0</v>
      </c>
    </row>
    <row r="50" spans="1:117">
      <c r="A50" s="2">
        <v>24</v>
      </c>
      <c r="B50">
        <v>2105</v>
      </c>
      <c r="C50" s="5">
        <v>43193</v>
      </c>
      <c r="D50" s="49" t="s">
        <v>78</v>
      </c>
      <c r="E50" s="29" t="s">
        <v>80</v>
      </c>
      <c r="F50" s="30">
        <v>168</v>
      </c>
      <c r="G50" s="30">
        <v>65</v>
      </c>
      <c r="H50" s="30">
        <v>36</v>
      </c>
      <c r="I50" s="31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3">
        <v>123</v>
      </c>
      <c r="AF50" s="44">
        <v>0.381000012</v>
      </c>
      <c r="AG50" s="43">
        <v>274</v>
      </c>
      <c r="AH50" s="44">
        <v>10.5</v>
      </c>
      <c r="AI50" s="44">
        <v>0.87999999500000003</v>
      </c>
      <c r="AJ50" s="44">
        <v>19.299999199999998</v>
      </c>
      <c r="AK50" s="45"/>
      <c r="AL50" s="43">
        <v>85</v>
      </c>
      <c r="AM50" s="20" t="b">
        <v>1</v>
      </c>
      <c r="AN50" s="36" t="s">
        <v>80</v>
      </c>
      <c r="AO50" s="41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1">
        <v>43194.040972222225</v>
      </c>
      <c r="BD50" s="21">
        <v>43201.859722222223</v>
      </c>
      <c r="BE50" s="39">
        <v>8</v>
      </c>
      <c r="BF50" s="21">
        <v>43200.5625</v>
      </c>
      <c r="BG50" s="23">
        <f t="shared" si="10"/>
        <v>6</v>
      </c>
      <c r="BI50" s="27" t="s">
        <v>117</v>
      </c>
      <c r="BJ50" s="27" t="s">
        <v>117</v>
      </c>
      <c r="BK50" s="27" t="s">
        <v>117</v>
      </c>
      <c r="BL50" s="26">
        <v>7.82</v>
      </c>
      <c r="BM50" s="26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1"/>
        <v>1</v>
      </c>
      <c r="CC50" s="16"/>
      <c r="CD50" s="16"/>
      <c r="CE50" s="16"/>
      <c r="CF50" s="16">
        <f t="shared" si="12"/>
        <v>0</v>
      </c>
      <c r="CG50" s="16"/>
      <c r="CH50" s="16"/>
      <c r="CI50" s="16"/>
      <c r="CJ50" s="16">
        <f t="shared" si="13"/>
        <v>0</v>
      </c>
      <c r="CK50" s="16"/>
      <c r="CL50" s="16"/>
      <c r="CM50" s="16"/>
      <c r="CN50" s="16">
        <f t="shared" si="14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6"/>
        <v>6.5215277777751908</v>
      </c>
      <c r="CT50" s="3">
        <v>8</v>
      </c>
      <c r="CU50" s="3">
        <v>2</v>
      </c>
      <c r="DL50" s="16">
        <f t="shared" si="15"/>
        <v>4</v>
      </c>
      <c r="DM50" s="15">
        <f t="shared" si="6"/>
        <v>0</v>
      </c>
    </row>
    <row r="51" spans="1:117">
      <c r="A51" s="2">
        <v>78</v>
      </c>
      <c r="B51">
        <v>2106</v>
      </c>
      <c r="C51" s="5">
        <v>43195</v>
      </c>
      <c r="D51" s="49" t="s">
        <v>78</v>
      </c>
      <c r="E51" s="29" t="s">
        <v>79</v>
      </c>
      <c r="F51" s="30">
        <v>150</v>
      </c>
      <c r="G51" s="30">
        <v>40</v>
      </c>
      <c r="H51" s="30">
        <v>58</v>
      </c>
      <c r="I51" s="31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3">
        <v>135</v>
      </c>
      <c r="AF51" s="44">
        <v>0.39399999400000002</v>
      </c>
      <c r="AG51" s="43">
        <v>211</v>
      </c>
      <c r="AH51" s="44">
        <v>10.5</v>
      </c>
      <c r="AI51" s="44">
        <v>0.87000000499999997</v>
      </c>
      <c r="AJ51" s="43">
        <v>21</v>
      </c>
      <c r="AK51" s="45"/>
      <c r="AL51" s="43">
        <v>62</v>
      </c>
      <c r="AM51" s="20" t="b">
        <v>0</v>
      </c>
      <c r="AN51" s="36" t="s">
        <v>79</v>
      </c>
      <c r="AO51" s="41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1">
        <v>43195.792361111111</v>
      </c>
      <c r="BD51" s="21">
        <v>43197.545138888891</v>
      </c>
      <c r="BE51" s="39">
        <v>2</v>
      </c>
      <c r="BF51" s="21">
        <v>43196.638888888891</v>
      </c>
      <c r="BG51" s="23">
        <f t="shared" si="10"/>
        <v>1</v>
      </c>
      <c r="BI51" s="27" t="s">
        <v>117</v>
      </c>
      <c r="BJ51" s="27" t="s">
        <v>117</v>
      </c>
      <c r="BK51" s="27" t="s">
        <v>117</v>
      </c>
      <c r="BL51" s="26">
        <v>1.75</v>
      </c>
      <c r="BM51" s="26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1"/>
        <v>0</v>
      </c>
      <c r="CC51" s="16"/>
      <c r="CD51" s="16"/>
      <c r="CE51" s="16"/>
      <c r="CF51" s="16">
        <f t="shared" si="12"/>
        <v>0</v>
      </c>
      <c r="CG51" s="16"/>
      <c r="CH51" s="16"/>
      <c r="CI51" s="16"/>
      <c r="CJ51" s="16">
        <f t="shared" si="13"/>
        <v>0</v>
      </c>
      <c r="CK51" s="16"/>
      <c r="CL51" s="16"/>
      <c r="CM51" s="16"/>
      <c r="CN51" s="16">
        <f t="shared" si="14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6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L51" s="16">
        <f t="shared" si="15"/>
        <v>1</v>
      </c>
      <c r="DM51" s="15">
        <f t="shared" si="6"/>
        <v>0</v>
      </c>
    </row>
    <row r="52" spans="1:117">
      <c r="A52" s="2">
        <v>77</v>
      </c>
      <c r="B52">
        <v>2107</v>
      </c>
      <c r="C52" s="5">
        <v>43198</v>
      </c>
      <c r="D52" s="49" t="s">
        <v>78</v>
      </c>
      <c r="E52" s="29" t="s">
        <v>80</v>
      </c>
      <c r="F52" s="30">
        <v>169</v>
      </c>
      <c r="G52" s="30">
        <v>53</v>
      </c>
      <c r="H52" s="30">
        <v>21</v>
      </c>
      <c r="I52" s="31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3">
        <v>150</v>
      </c>
      <c r="AF52" s="44">
        <v>0.460999995</v>
      </c>
      <c r="AG52" s="43">
        <v>406</v>
      </c>
      <c r="AH52" s="44">
        <v>12.600000400000001</v>
      </c>
      <c r="AI52" s="44">
        <v>1.07000005</v>
      </c>
      <c r="AJ52" s="44">
        <v>25.5</v>
      </c>
      <c r="AK52" s="45"/>
      <c r="AL52" s="43">
        <v>64</v>
      </c>
      <c r="AM52" s="20" t="b">
        <v>0</v>
      </c>
      <c r="AN52" s="36" t="s">
        <v>79</v>
      </c>
      <c r="AO52" s="41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1">
        <v>43198.76666666667</v>
      </c>
      <c r="BD52" s="21">
        <v>43200.449305555558</v>
      </c>
      <c r="BE52" s="39">
        <v>2</v>
      </c>
      <c r="BF52" s="21">
        <v>43199.495138888888</v>
      </c>
      <c r="BG52" s="23">
        <f t="shared" si="10"/>
        <v>1</v>
      </c>
      <c r="BH52" s="25" t="s">
        <v>139</v>
      </c>
      <c r="BI52" s="27" t="s">
        <v>117</v>
      </c>
      <c r="BJ52" s="27" t="s">
        <v>117</v>
      </c>
      <c r="BK52" s="27" t="s">
        <v>117</v>
      </c>
      <c r="BL52" s="26">
        <v>1.68</v>
      </c>
      <c r="BM52" s="26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1"/>
        <v>0</v>
      </c>
      <c r="CC52" s="16"/>
      <c r="CD52" s="16"/>
      <c r="CE52" s="16"/>
      <c r="CF52" s="16">
        <f t="shared" si="12"/>
        <v>0</v>
      </c>
      <c r="CG52" s="16"/>
      <c r="CH52" s="16"/>
      <c r="CI52" s="16"/>
      <c r="CJ52" s="16">
        <f t="shared" si="13"/>
        <v>0</v>
      </c>
      <c r="CK52" s="16"/>
      <c r="CL52" s="16"/>
      <c r="CM52" s="16"/>
      <c r="CN52" s="16">
        <f t="shared" si="14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L52" s="16">
        <f t="shared" si="15"/>
        <v>1</v>
      </c>
      <c r="DM52" s="15">
        <f t="shared" si="6"/>
        <v>0</v>
      </c>
    </row>
    <row r="53" spans="1:117">
      <c r="A53" s="2">
        <v>25</v>
      </c>
      <c r="B53">
        <v>2108</v>
      </c>
      <c r="C53" s="5">
        <v>43207</v>
      </c>
      <c r="D53" s="49" t="s">
        <v>78</v>
      </c>
      <c r="E53" s="29" t="s">
        <v>79</v>
      </c>
      <c r="F53" s="30">
        <v>160</v>
      </c>
      <c r="G53" s="32">
        <v>66.400001500000002</v>
      </c>
      <c r="H53" s="30">
        <v>19</v>
      </c>
      <c r="I53" s="31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3">
        <v>134</v>
      </c>
      <c r="AF53" s="44">
        <v>0.38999998600000002</v>
      </c>
      <c r="AG53" s="43">
        <v>136</v>
      </c>
      <c r="AH53" s="44">
        <v>11.300000199999999</v>
      </c>
      <c r="AI53" s="44">
        <v>0.94999998799999996</v>
      </c>
      <c r="AJ53" s="44">
        <v>27.100000399999999</v>
      </c>
      <c r="AK53" s="45"/>
      <c r="AL53" s="43">
        <v>66</v>
      </c>
      <c r="AM53" s="20" t="b">
        <v>1</v>
      </c>
      <c r="AN53" s="36" t="s">
        <v>80</v>
      </c>
      <c r="AO53" s="41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1">
        <v>43207.974999999999</v>
      </c>
      <c r="BD53" s="21">
        <v>43213.689583333333</v>
      </c>
      <c r="BE53" s="39">
        <v>6</v>
      </c>
      <c r="BF53" s="21">
        <v>43212.4375</v>
      </c>
      <c r="BG53" s="23">
        <f t="shared" si="10"/>
        <v>5</v>
      </c>
      <c r="BI53" s="27" t="s">
        <v>117</v>
      </c>
      <c r="BJ53" s="27" t="s">
        <v>117</v>
      </c>
      <c r="BK53" s="27" t="s">
        <v>117</v>
      </c>
      <c r="BL53" s="26">
        <v>5.71</v>
      </c>
      <c r="BM53" s="26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1"/>
        <v>0</v>
      </c>
      <c r="CC53" s="16"/>
      <c r="CD53" s="16"/>
      <c r="CE53" s="16"/>
      <c r="CF53" s="16">
        <f t="shared" si="12"/>
        <v>0</v>
      </c>
      <c r="CG53" s="16"/>
      <c r="CH53" s="16"/>
      <c r="CI53" s="16"/>
      <c r="CJ53" s="16">
        <f t="shared" si="13"/>
        <v>0</v>
      </c>
      <c r="CK53" s="16"/>
      <c r="CL53" s="16"/>
      <c r="CM53" s="16"/>
      <c r="CN53" s="16">
        <f t="shared" si="14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7">CR53-CP53</f>
        <v>4.4625000000014552</v>
      </c>
      <c r="CT53" s="3">
        <v>6</v>
      </c>
      <c r="CU53" s="3">
        <v>0</v>
      </c>
      <c r="DL53" s="16">
        <f t="shared" si="15"/>
        <v>0</v>
      </c>
      <c r="DM53" s="15">
        <f t="shared" si="6"/>
        <v>0</v>
      </c>
    </row>
    <row r="54" spans="1:117">
      <c r="A54" s="2">
        <v>75</v>
      </c>
      <c r="B54">
        <v>2109</v>
      </c>
      <c r="C54" s="5">
        <v>43209</v>
      </c>
      <c r="D54" s="49" t="s">
        <v>83</v>
      </c>
      <c r="E54" s="29" t="s">
        <v>80</v>
      </c>
      <c r="F54" s="30">
        <v>178</v>
      </c>
      <c r="G54" s="30">
        <v>70</v>
      </c>
      <c r="H54" s="30">
        <v>72</v>
      </c>
      <c r="I54" s="31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3">
        <v>108</v>
      </c>
      <c r="AF54" s="44">
        <v>0.33000001299999998</v>
      </c>
      <c r="AG54" s="43">
        <v>211</v>
      </c>
      <c r="AH54" s="44">
        <v>11.300000199999999</v>
      </c>
      <c r="AI54" s="44">
        <v>0.94999998799999996</v>
      </c>
      <c r="AJ54" s="44">
        <v>22.799999199999998</v>
      </c>
      <c r="AK54" s="45"/>
      <c r="AL54" s="43">
        <v>103</v>
      </c>
      <c r="AM54" s="20" t="b">
        <v>0</v>
      </c>
      <c r="AN54" s="36" t="s">
        <v>79</v>
      </c>
      <c r="AO54" s="41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1">
        <v>43209.400694444441</v>
      </c>
      <c r="BD54" s="21">
        <v>43211.456250000003</v>
      </c>
      <c r="BE54" s="39">
        <v>2</v>
      </c>
      <c r="BF54" s="21">
        <v>43210.520833333336</v>
      </c>
      <c r="BG54" s="23">
        <f t="shared" si="10"/>
        <v>1</v>
      </c>
      <c r="BI54" s="27" t="s">
        <v>117</v>
      </c>
      <c r="BJ54" s="27" t="s">
        <v>117</v>
      </c>
      <c r="BK54" s="27" t="s">
        <v>117</v>
      </c>
      <c r="BL54" s="26">
        <v>2.06</v>
      </c>
      <c r="BM54" s="26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1"/>
        <v>1</v>
      </c>
      <c r="CC54" s="16"/>
      <c r="CD54" s="16"/>
      <c r="CE54" s="16"/>
      <c r="CF54" s="16">
        <f t="shared" si="12"/>
        <v>0</v>
      </c>
      <c r="CG54" s="16"/>
      <c r="CH54" s="16"/>
      <c r="CI54" s="16"/>
      <c r="CJ54" s="16">
        <f t="shared" si="13"/>
        <v>0</v>
      </c>
      <c r="CK54" s="16"/>
      <c r="CL54" s="16"/>
      <c r="CM54" s="16"/>
      <c r="CN54" s="16">
        <f t="shared" si="14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7"/>
        <v>1.1201388888948713</v>
      </c>
      <c r="CT54" s="3">
        <v>2</v>
      </c>
      <c r="DL54" s="16">
        <f t="shared" si="15"/>
        <v>3</v>
      </c>
      <c r="DM54" s="15">
        <f t="shared" si="6"/>
        <v>0</v>
      </c>
    </row>
    <row r="55" spans="1:117">
      <c r="A55" s="2">
        <v>76</v>
      </c>
      <c r="B55">
        <v>2110</v>
      </c>
      <c r="C55" s="5">
        <v>43209</v>
      </c>
      <c r="D55" s="49" t="s">
        <v>84</v>
      </c>
      <c r="E55" s="29" t="s">
        <v>80</v>
      </c>
      <c r="F55" s="30">
        <v>170</v>
      </c>
      <c r="G55" s="30">
        <v>71</v>
      </c>
      <c r="H55" s="30">
        <v>69</v>
      </c>
      <c r="I55" s="31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3">
        <v>129</v>
      </c>
      <c r="AF55" s="44">
        <v>0.40000000600000002</v>
      </c>
      <c r="AG55" s="43">
        <v>270</v>
      </c>
      <c r="AH55" s="44">
        <v>10.699999800000001</v>
      </c>
      <c r="AI55" s="44">
        <v>0.89999997600000003</v>
      </c>
      <c r="AJ55" s="44">
        <v>21.899999600000001</v>
      </c>
      <c r="AK55" s="45"/>
      <c r="AL55" s="43">
        <v>64</v>
      </c>
      <c r="AM55" s="20" t="b">
        <v>0</v>
      </c>
      <c r="AN55" s="36" t="s">
        <v>79</v>
      </c>
      <c r="AO55" s="41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1">
        <v>43209.520833333336</v>
      </c>
      <c r="BD55" s="21">
        <v>43212.728472222225</v>
      </c>
      <c r="BE55" s="39">
        <v>3</v>
      </c>
      <c r="BF55" s="21">
        <v>43211.416666666664</v>
      </c>
      <c r="BG55" s="23">
        <f t="shared" si="10"/>
        <v>2</v>
      </c>
      <c r="BI55" s="27" t="s">
        <v>117</v>
      </c>
      <c r="BJ55" s="27" t="s">
        <v>117</v>
      </c>
      <c r="BK55" s="27" t="s">
        <v>117</v>
      </c>
      <c r="BL55" s="26">
        <v>3.21</v>
      </c>
      <c r="BM55" s="26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1"/>
        <v>0</v>
      </c>
      <c r="CC55" s="16"/>
      <c r="CD55" s="16"/>
      <c r="CE55" s="16"/>
      <c r="CF55" s="16">
        <f t="shared" si="12"/>
        <v>0</v>
      </c>
      <c r="CG55" s="16"/>
      <c r="CH55" s="16"/>
      <c r="CI55" s="16"/>
      <c r="CJ55" s="16">
        <f t="shared" si="13"/>
        <v>0</v>
      </c>
      <c r="CK55" s="16"/>
      <c r="CL55" s="16"/>
      <c r="CM55" s="16"/>
      <c r="CN55" s="16">
        <f t="shared" si="14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7"/>
        <v>1.8958333333284827</v>
      </c>
      <c r="CT55" s="3">
        <v>3</v>
      </c>
      <c r="DL55" s="16">
        <f t="shared" si="15"/>
        <v>0</v>
      </c>
      <c r="DM55" s="15">
        <f t="shared" si="6"/>
        <v>0</v>
      </c>
    </row>
    <row r="56" spans="1:117">
      <c r="A56" s="2">
        <v>74</v>
      </c>
      <c r="B56">
        <v>2111</v>
      </c>
      <c r="C56" s="5">
        <v>43211</v>
      </c>
      <c r="D56" s="49" t="s">
        <v>83</v>
      </c>
      <c r="E56" s="29" t="s">
        <v>80</v>
      </c>
      <c r="F56" s="30">
        <v>182</v>
      </c>
      <c r="G56" s="30">
        <v>86</v>
      </c>
      <c r="H56" s="30">
        <v>70</v>
      </c>
      <c r="I56" s="31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3">
        <v>135</v>
      </c>
      <c r="AF56" s="44">
        <v>0.41999998700000002</v>
      </c>
      <c r="AG56" s="43">
        <v>245</v>
      </c>
      <c r="AH56" s="44">
        <v>11.800000199999999</v>
      </c>
      <c r="AI56" s="43">
        <v>1</v>
      </c>
      <c r="AJ56" s="43">
        <v>24</v>
      </c>
      <c r="AK56" s="45"/>
      <c r="AL56" s="43">
        <v>100</v>
      </c>
      <c r="AM56" s="20" t="b">
        <v>0</v>
      </c>
      <c r="AN56" s="36" t="s">
        <v>79</v>
      </c>
      <c r="AO56" s="41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1">
        <v>43211.476388888892</v>
      </c>
      <c r="BD56" s="21">
        <v>43213.745138888888</v>
      </c>
      <c r="BE56" s="39">
        <v>2</v>
      </c>
      <c r="BF56" s="21">
        <v>43212.6875</v>
      </c>
      <c r="BG56" s="23">
        <f t="shared" si="10"/>
        <v>1</v>
      </c>
      <c r="BH56" s="25" t="s">
        <v>138</v>
      </c>
      <c r="BI56" s="27" t="s">
        <v>117</v>
      </c>
      <c r="BJ56" s="27" t="s">
        <v>117</v>
      </c>
      <c r="BK56" s="27" t="s">
        <v>117</v>
      </c>
      <c r="BL56" s="26">
        <v>2.27</v>
      </c>
      <c r="BM56" s="26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A56" s="16"/>
      <c r="CB56" s="16">
        <f t="shared" si="11"/>
        <v>0</v>
      </c>
      <c r="CC56" s="16"/>
      <c r="CD56" s="16"/>
      <c r="CE56" s="16"/>
      <c r="CF56" s="16">
        <f t="shared" si="12"/>
        <v>0</v>
      </c>
      <c r="CG56" s="16"/>
      <c r="CH56" s="16"/>
      <c r="CI56" s="16"/>
      <c r="CJ56" s="16">
        <f t="shared" si="13"/>
        <v>0</v>
      </c>
      <c r="CK56" s="16"/>
      <c r="CL56" s="16"/>
      <c r="CM56" s="16"/>
      <c r="CN56" s="16">
        <f t="shared" si="14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7"/>
        <v>1.211111111108039</v>
      </c>
      <c r="CT56" s="3">
        <v>2</v>
      </c>
      <c r="DL56" s="16">
        <f t="shared" si="15"/>
        <v>0</v>
      </c>
      <c r="DM56" s="15">
        <f t="shared" si="6"/>
        <v>0</v>
      </c>
    </row>
    <row r="57" spans="1:117">
      <c r="A57" s="2">
        <v>73</v>
      </c>
      <c r="B57">
        <v>2112</v>
      </c>
      <c r="C57" s="5">
        <v>43211</v>
      </c>
      <c r="D57" s="49" t="s">
        <v>78</v>
      </c>
      <c r="E57" s="29" t="s">
        <v>80</v>
      </c>
      <c r="F57" s="30">
        <v>170</v>
      </c>
      <c r="G57" s="32">
        <v>73.599998499999998</v>
      </c>
      <c r="H57" s="30">
        <v>55</v>
      </c>
      <c r="I57" s="31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3">
        <v>144</v>
      </c>
      <c r="AF57" s="44">
        <v>0.44999998800000002</v>
      </c>
      <c r="AG57" s="43">
        <v>286</v>
      </c>
      <c r="AH57" s="44">
        <v>11.800000199999999</v>
      </c>
      <c r="AI57" s="43">
        <v>1</v>
      </c>
      <c r="AJ57" s="44">
        <v>25.299999199999998</v>
      </c>
      <c r="AK57" s="45"/>
      <c r="AL57" s="43">
        <v>54</v>
      </c>
      <c r="AM57" s="20" t="b">
        <v>1</v>
      </c>
      <c r="AN57" s="36" t="s">
        <v>80</v>
      </c>
      <c r="AO57" s="41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1">
        <v>43212.265972222223</v>
      </c>
      <c r="BD57" s="21">
        <v>43215.890277777777</v>
      </c>
      <c r="BE57" s="39">
        <v>4</v>
      </c>
      <c r="BF57" s="21">
        <v>43212.510416666664</v>
      </c>
      <c r="BG57" s="23">
        <f t="shared" si="10"/>
        <v>0</v>
      </c>
      <c r="BI57" s="27" t="s">
        <v>117</v>
      </c>
      <c r="BJ57" s="27" t="s">
        <v>117</v>
      </c>
      <c r="BK57" s="27" t="s">
        <v>117</v>
      </c>
      <c r="BL57" s="26">
        <v>3.62</v>
      </c>
      <c r="BM57" s="26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1"/>
        <v>0</v>
      </c>
      <c r="CC57" s="16"/>
      <c r="CD57" s="16"/>
      <c r="CE57" s="16"/>
      <c r="CF57" s="16">
        <f t="shared" si="12"/>
        <v>0</v>
      </c>
      <c r="CG57" s="16"/>
      <c r="CH57" s="16"/>
      <c r="CI57" s="16"/>
      <c r="CJ57" s="16">
        <f t="shared" si="13"/>
        <v>0</v>
      </c>
      <c r="CK57" s="16"/>
      <c r="CL57" s="16"/>
      <c r="CM57" s="16"/>
      <c r="CN57" s="16">
        <f t="shared" si="14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7"/>
        <v>0.24444444444088731</v>
      </c>
      <c r="CT57" s="3">
        <v>4</v>
      </c>
      <c r="CU57" s="3">
        <v>0</v>
      </c>
      <c r="DL57" s="16">
        <f t="shared" si="15"/>
        <v>4</v>
      </c>
      <c r="DM57" s="15">
        <f t="shared" si="6"/>
        <v>0</v>
      </c>
    </row>
    <row r="58" spans="1:117">
      <c r="A58" s="2">
        <v>72</v>
      </c>
      <c r="B58">
        <v>2113</v>
      </c>
      <c r="C58" s="5">
        <v>43215</v>
      </c>
      <c r="D58" s="49" t="s">
        <v>78</v>
      </c>
      <c r="E58" s="29" t="s">
        <v>80</v>
      </c>
      <c r="F58" s="30">
        <v>168</v>
      </c>
      <c r="G58" s="30">
        <v>56</v>
      </c>
      <c r="H58" s="30">
        <v>65</v>
      </c>
      <c r="I58" s="31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3">
        <v>134</v>
      </c>
      <c r="AF58" s="44">
        <v>0.40999999599999998</v>
      </c>
      <c r="AG58" s="43">
        <v>145</v>
      </c>
      <c r="AH58" s="44">
        <v>10.699999800000001</v>
      </c>
      <c r="AI58" s="44">
        <v>0.89999997600000003</v>
      </c>
      <c r="AJ58" s="44">
        <v>25.399999600000001</v>
      </c>
      <c r="AK58" s="45"/>
      <c r="AL58" s="43">
        <v>60</v>
      </c>
      <c r="AM58" s="20" t="b">
        <v>0</v>
      </c>
      <c r="AN58" s="36" t="s">
        <v>79</v>
      </c>
      <c r="AO58" s="41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1">
        <v>43215.407638888886</v>
      </c>
      <c r="BD58" s="21">
        <v>43220.5625</v>
      </c>
      <c r="BE58" s="39">
        <v>5</v>
      </c>
      <c r="BF58" s="21">
        <v>43217.472222222219</v>
      </c>
      <c r="BG58" s="23">
        <f t="shared" si="10"/>
        <v>2</v>
      </c>
      <c r="BI58" s="27" t="s">
        <v>117</v>
      </c>
      <c r="BJ58" s="27" t="s">
        <v>117</v>
      </c>
      <c r="BK58" s="27" t="s">
        <v>117</v>
      </c>
      <c r="BL58" s="26">
        <v>5.15</v>
      </c>
      <c r="BM58" s="26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1"/>
        <v>0</v>
      </c>
      <c r="CC58" s="16"/>
      <c r="CD58" s="16"/>
      <c r="CE58" s="16"/>
      <c r="CF58" s="16">
        <f t="shared" si="12"/>
        <v>0</v>
      </c>
      <c r="CG58" s="16"/>
      <c r="CH58" s="16"/>
      <c r="CI58" s="16"/>
      <c r="CJ58" s="16">
        <f t="shared" si="13"/>
        <v>0</v>
      </c>
      <c r="CK58" s="16"/>
      <c r="CL58" s="16"/>
      <c r="CM58" s="16"/>
      <c r="CN58" s="16">
        <f t="shared" si="14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7"/>
        <v>2.0645833333328483</v>
      </c>
      <c r="CT58" s="3">
        <v>5</v>
      </c>
      <c r="CU58" s="3">
        <v>0</v>
      </c>
      <c r="DL58" s="16">
        <f t="shared" si="15"/>
        <v>0</v>
      </c>
      <c r="DM58" s="15">
        <f t="shared" si="6"/>
        <v>0</v>
      </c>
    </row>
    <row r="59" spans="1:117">
      <c r="A59" s="2">
        <v>26</v>
      </c>
      <c r="B59">
        <v>2114</v>
      </c>
      <c r="C59" s="5">
        <v>43218</v>
      </c>
      <c r="D59" s="49" t="s">
        <v>78</v>
      </c>
      <c r="E59" s="29" t="s">
        <v>80</v>
      </c>
      <c r="F59" s="30">
        <v>170</v>
      </c>
      <c r="G59" s="30">
        <v>78</v>
      </c>
      <c r="H59" s="30">
        <v>54</v>
      </c>
      <c r="I59" s="31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3">
        <v>145</v>
      </c>
      <c r="AF59" s="44">
        <v>0.439999998</v>
      </c>
      <c r="AG59" s="43">
        <v>245</v>
      </c>
      <c r="AH59" s="44">
        <v>11.699999800000001</v>
      </c>
      <c r="AI59" s="44">
        <v>0.99000001000000004</v>
      </c>
      <c r="AJ59" s="44">
        <v>27.299999199999998</v>
      </c>
      <c r="AK59" s="45"/>
      <c r="AL59" s="43">
        <v>68</v>
      </c>
      <c r="AM59" s="20" t="b">
        <v>0</v>
      </c>
      <c r="AN59" s="36" t="s">
        <v>79</v>
      </c>
      <c r="AO59" s="41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1">
        <v>43219.005555555559</v>
      </c>
      <c r="BD59" s="21">
        <v>43232.826388888891</v>
      </c>
      <c r="BE59" s="39">
        <v>14</v>
      </c>
      <c r="BF59" s="21">
        <v>43230.375</v>
      </c>
      <c r="BG59" s="23">
        <f t="shared" si="10"/>
        <v>11</v>
      </c>
      <c r="BI59" s="27" t="s">
        <v>117</v>
      </c>
      <c r="BJ59" s="27" t="s">
        <v>117</v>
      </c>
      <c r="BK59" s="27" t="s">
        <v>117</v>
      </c>
      <c r="BL59" s="26">
        <v>13.82</v>
      </c>
      <c r="BM59" s="26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1"/>
        <v>0</v>
      </c>
      <c r="CC59" s="16"/>
      <c r="CD59" s="16"/>
      <c r="CE59" s="16"/>
      <c r="CF59" s="16">
        <f t="shared" si="12"/>
        <v>0</v>
      </c>
      <c r="CG59" s="16"/>
      <c r="CH59" s="16"/>
      <c r="CI59" s="16"/>
      <c r="CJ59" s="16">
        <f t="shared" si="13"/>
        <v>0</v>
      </c>
      <c r="CK59" s="16"/>
      <c r="CL59" s="16"/>
      <c r="CM59" s="16"/>
      <c r="CN59" s="16">
        <f t="shared" si="14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7"/>
        <v>11.369444444440887</v>
      </c>
      <c r="CT59" s="3">
        <v>14</v>
      </c>
      <c r="CU59" s="3">
        <v>2</v>
      </c>
      <c r="DL59" s="16">
        <f t="shared" si="15"/>
        <v>0</v>
      </c>
      <c r="DM59" s="15">
        <f t="shared" si="6"/>
        <v>0</v>
      </c>
    </row>
    <row r="60" spans="1:117">
      <c r="A60" s="2">
        <v>71</v>
      </c>
      <c r="B60">
        <v>2116</v>
      </c>
      <c r="C60" s="5">
        <v>43221</v>
      </c>
      <c r="D60" s="49" t="s">
        <v>78</v>
      </c>
      <c r="E60" s="29" t="s">
        <v>79</v>
      </c>
      <c r="F60" s="30">
        <v>161</v>
      </c>
      <c r="G60" s="32">
        <v>73.599998499999998</v>
      </c>
      <c r="H60" s="30">
        <v>63</v>
      </c>
      <c r="I60" s="31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3">
        <v>123</v>
      </c>
      <c r="AF60" s="44">
        <v>0.40000000600000002</v>
      </c>
      <c r="AG60" s="43">
        <v>179</v>
      </c>
      <c r="AH60" s="44">
        <v>10.899999599999999</v>
      </c>
      <c r="AI60" s="44">
        <v>0.920000017</v>
      </c>
      <c r="AJ60" s="44">
        <v>23.5</v>
      </c>
      <c r="AK60" s="45"/>
      <c r="AL60" s="43">
        <v>64</v>
      </c>
      <c r="AM60" s="20" t="b">
        <v>0</v>
      </c>
      <c r="AN60" s="36" t="s">
        <v>79</v>
      </c>
      <c r="AO60" s="41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1">
        <v>43222.142361111109</v>
      </c>
      <c r="BD60" s="21">
        <v>43223.78402777778</v>
      </c>
      <c r="BE60" s="39">
        <v>2</v>
      </c>
      <c r="BF60" s="21">
        <v>43222.760416666664</v>
      </c>
      <c r="BG60" s="23">
        <f t="shared" si="10"/>
        <v>0</v>
      </c>
      <c r="BI60" s="27" t="s">
        <v>117</v>
      </c>
      <c r="BJ60" s="27" t="s">
        <v>117</v>
      </c>
      <c r="BK60" s="27" t="s">
        <v>117</v>
      </c>
      <c r="BL60" s="26">
        <v>1.64</v>
      </c>
      <c r="BM60" s="26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1"/>
        <v>0</v>
      </c>
      <c r="CC60" s="16"/>
      <c r="CD60" s="16"/>
      <c r="CE60" s="16"/>
      <c r="CF60" s="16">
        <f t="shared" si="12"/>
        <v>0</v>
      </c>
      <c r="CG60" s="16"/>
      <c r="CH60" s="16"/>
      <c r="CI60" s="16"/>
      <c r="CJ60" s="16">
        <f t="shared" si="13"/>
        <v>0</v>
      </c>
      <c r="CK60" s="16"/>
      <c r="CL60" s="16"/>
      <c r="CM60" s="16"/>
      <c r="CN60" s="16">
        <f t="shared" si="14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7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L60" s="16">
        <f t="shared" si="15"/>
        <v>0</v>
      </c>
      <c r="DM60" s="15">
        <f t="shared" si="6"/>
        <v>0</v>
      </c>
    </row>
    <row r="61" spans="1:117">
      <c r="A61" s="2">
        <v>70</v>
      </c>
      <c r="B61">
        <v>2117</v>
      </c>
      <c r="C61" s="5">
        <v>43225</v>
      </c>
      <c r="D61" s="49" t="s">
        <v>78</v>
      </c>
      <c r="E61" s="29" t="s">
        <v>80</v>
      </c>
      <c r="F61" s="32">
        <v>167.5</v>
      </c>
      <c r="G61" s="32">
        <v>80.800003099999998</v>
      </c>
      <c r="H61" s="30">
        <v>64</v>
      </c>
      <c r="I61" s="31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3">
        <v>144</v>
      </c>
      <c r="AF61" s="44">
        <v>0.439999998</v>
      </c>
      <c r="AG61" s="43">
        <v>193</v>
      </c>
      <c r="AH61" s="44">
        <v>11.199999800000001</v>
      </c>
      <c r="AI61" s="44">
        <v>0.939999998</v>
      </c>
      <c r="AJ61" s="44">
        <v>24.600000399999999</v>
      </c>
      <c r="AK61" s="45"/>
      <c r="AL61" s="43">
        <v>69</v>
      </c>
      <c r="AM61" s="20" t="b">
        <v>1</v>
      </c>
      <c r="AN61" s="36" t="s">
        <v>80</v>
      </c>
      <c r="AO61" s="41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1">
        <v>43226.002083333333</v>
      </c>
      <c r="BD61" s="21">
        <v>43316.542361111111</v>
      </c>
      <c r="BE61" s="39">
        <v>91</v>
      </c>
      <c r="BF61" t="s">
        <v>113</v>
      </c>
      <c r="BG61" s="23" t="e">
        <f t="shared" si="10"/>
        <v>#VALUE!</v>
      </c>
      <c r="BI61" s="27" t="s">
        <v>117</v>
      </c>
      <c r="BJ61" s="27" t="s">
        <v>117</v>
      </c>
      <c r="BK61" s="27" t="s">
        <v>117</v>
      </c>
      <c r="BL61" s="26">
        <v>90.54</v>
      </c>
      <c r="BM61" s="26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1"/>
        <v>0</v>
      </c>
      <c r="CC61" s="16"/>
      <c r="CD61" s="16"/>
      <c r="CE61" s="16"/>
      <c r="CF61" s="16">
        <f t="shared" si="12"/>
        <v>0</v>
      </c>
      <c r="CG61" s="16"/>
      <c r="CH61" s="16"/>
      <c r="CI61" s="16"/>
      <c r="CJ61" s="16">
        <f t="shared" si="13"/>
        <v>0</v>
      </c>
      <c r="CK61" s="16"/>
      <c r="CL61" s="16"/>
      <c r="CM61" s="16"/>
      <c r="CN61" s="16">
        <f t="shared" si="14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L61" s="16">
        <f t="shared" si="15"/>
        <v>0</v>
      </c>
      <c r="DM61" s="15">
        <f t="shared" si="6"/>
        <v>0</v>
      </c>
    </row>
    <row r="62" spans="1:117">
      <c r="A62" s="2">
        <v>27</v>
      </c>
      <c r="B62">
        <v>2118</v>
      </c>
      <c r="C62" s="5">
        <v>43229</v>
      </c>
      <c r="D62" s="49" t="s">
        <v>78</v>
      </c>
      <c r="E62" s="29" t="s">
        <v>80</v>
      </c>
      <c r="F62" s="30">
        <v>181</v>
      </c>
      <c r="G62" s="30">
        <v>70</v>
      </c>
      <c r="H62" s="30">
        <v>50</v>
      </c>
      <c r="I62" s="31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3">
        <v>114</v>
      </c>
      <c r="AF62" s="44">
        <v>0.37999999499999998</v>
      </c>
      <c r="AG62" s="43">
        <v>372</v>
      </c>
      <c r="AH62" s="44">
        <v>10.100000400000001</v>
      </c>
      <c r="AI62" s="44">
        <v>0.83999997400000004</v>
      </c>
      <c r="AJ62" s="44">
        <v>22.200000800000002</v>
      </c>
      <c r="AK62" s="45"/>
      <c r="AL62" s="43">
        <v>164</v>
      </c>
      <c r="AM62" s="20" t="b">
        <v>0</v>
      </c>
      <c r="AN62" s="36" t="s">
        <v>79</v>
      </c>
      <c r="AO62" s="41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1">
        <v>43229.914583333331</v>
      </c>
      <c r="BD62" s="21">
        <v>43231.718055555553</v>
      </c>
      <c r="BE62" s="39">
        <v>2</v>
      </c>
      <c r="BF62" s="21">
        <v>43230.743055555555</v>
      </c>
      <c r="BG62" s="23">
        <f t="shared" si="10"/>
        <v>1</v>
      </c>
      <c r="BI62" s="27" t="s">
        <v>117</v>
      </c>
      <c r="BJ62" s="27" t="s">
        <v>117</v>
      </c>
      <c r="BK62" s="27" t="s">
        <v>117</v>
      </c>
      <c r="BL62" s="26">
        <v>1.8</v>
      </c>
      <c r="BM62" s="26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1"/>
        <v>2</v>
      </c>
      <c r="CC62" s="16"/>
      <c r="CD62" s="16"/>
      <c r="CE62" s="16"/>
      <c r="CF62" s="16">
        <f t="shared" si="12"/>
        <v>0</v>
      </c>
      <c r="CG62" s="16"/>
      <c r="CH62" s="16"/>
      <c r="CI62" s="16"/>
      <c r="CJ62" s="16">
        <f t="shared" si="13"/>
        <v>0</v>
      </c>
      <c r="CK62" s="16"/>
      <c r="CL62" s="16"/>
      <c r="CM62" s="16"/>
      <c r="CN62" s="16">
        <f t="shared" si="14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L62" s="16">
        <f t="shared" si="15"/>
        <v>5</v>
      </c>
      <c r="DM62" s="15">
        <f t="shared" si="6"/>
        <v>0</v>
      </c>
    </row>
    <row r="63" spans="1:117">
      <c r="A63" s="2">
        <v>69</v>
      </c>
      <c r="B63">
        <v>2119</v>
      </c>
      <c r="C63" s="5">
        <v>43232</v>
      </c>
      <c r="D63" s="49" t="s">
        <v>78</v>
      </c>
      <c r="E63" s="29" t="s">
        <v>79</v>
      </c>
      <c r="F63" s="30">
        <v>167</v>
      </c>
      <c r="G63" s="30">
        <v>51</v>
      </c>
      <c r="H63" s="30">
        <v>71</v>
      </c>
      <c r="I63" s="31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3">
        <v>142</v>
      </c>
      <c r="AF63" s="44">
        <v>0.439999998</v>
      </c>
      <c r="AG63" s="43">
        <v>208</v>
      </c>
      <c r="AH63" s="44">
        <v>11.199999800000001</v>
      </c>
      <c r="AI63" s="44">
        <v>0.939999998</v>
      </c>
      <c r="AJ63" s="44">
        <v>22.799999199999998</v>
      </c>
      <c r="AK63" s="45"/>
      <c r="AL63" s="43">
        <v>66</v>
      </c>
      <c r="AM63" s="20" t="b">
        <v>0</v>
      </c>
      <c r="AN63" s="36" t="s">
        <v>79</v>
      </c>
      <c r="AO63" s="41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1">
        <v>43232.547222222223</v>
      </c>
      <c r="BD63" s="21">
        <v>43238.636805555558</v>
      </c>
      <c r="BE63" s="39">
        <v>6</v>
      </c>
      <c r="BF63" s="21">
        <v>43233</v>
      </c>
      <c r="BG63" s="23">
        <f t="shared" si="10"/>
        <v>1</v>
      </c>
      <c r="BI63" s="27" t="s">
        <v>117</v>
      </c>
      <c r="BJ63" s="27" t="s">
        <v>117</v>
      </c>
      <c r="BK63" s="27" t="s">
        <v>117</v>
      </c>
      <c r="BL63" s="26">
        <v>6.09</v>
      </c>
      <c r="BM63" s="26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1"/>
        <v>1</v>
      </c>
      <c r="CC63" s="16"/>
      <c r="CD63" s="16"/>
      <c r="CE63" s="16"/>
      <c r="CF63" s="16">
        <f t="shared" si="12"/>
        <v>0</v>
      </c>
      <c r="CG63" s="16"/>
      <c r="CH63" s="16"/>
      <c r="CI63" s="16"/>
      <c r="CJ63" s="16">
        <f t="shared" si="13"/>
        <v>0</v>
      </c>
      <c r="CK63" s="16"/>
      <c r="CL63" s="16"/>
      <c r="CM63" s="16"/>
      <c r="CN63" s="16">
        <f t="shared" si="14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L63" s="16">
        <f t="shared" si="15"/>
        <v>2</v>
      </c>
      <c r="DM63" s="15">
        <f t="shared" si="6"/>
        <v>0</v>
      </c>
    </row>
    <row r="64" spans="1:117">
      <c r="A64" s="2">
        <v>68</v>
      </c>
      <c r="B64">
        <v>2120</v>
      </c>
      <c r="C64" s="5">
        <v>43232</v>
      </c>
      <c r="D64" s="49" t="s">
        <v>78</v>
      </c>
      <c r="E64" s="29" t="s">
        <v>80</v>
      </c>
      <c r="F64" s="30">
        <v>167</v>
      </c>
      <c r="G64" s="30">
        <v>83</v>
      </c>
      <c r="H64" s="30">
        <v>54</v>
      </c>
      <c r="I64" s="31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3">
        <v>130</v>
      </c>
      <c r="AF64" s="44">
        <v>0.40000000600000002</v>
      </c>
      <c r="AG64" s="43">
        <v>321</v>
      </c>
      <c r="AH64" s="44">
        <v>11.199999800000001</v>
      </c>
      <c r="AI64" s="44">
        <v>0.93000000699999996</v>
      </c>
      <c r="AJ64" s="44">
        <v>24.700000800000002</v>
      </c>
      <c r="AK64" s="45"/>
      <c r="AL64" s="43">
        <v>70</v>
      </c>
      <c r="AM64" s="20" t="b">
        <v>0</v>
      </c>
      <c r="AN64" s="36" t="s">
        <v>79</v>
      </c>
      <c r="AO64" s="41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1">
        <v>43232.79791666667</v>
      </c>
      <c r="BD64" s="21">
        <v>43235.556944444441</v>
      </c>
      <c r="BE64" s="39">
        <v>3</v>
      </c>
      <c r="BF64" s="21">
        <v>43234.541666666664</v>
      </c>
      <c r="BG64" s="23">
        <f t="shared" si="10"/>
        <v>2</v>
      </c>
      <c r="BI64" s="27" t="s">
        <v>117</v>
      </c>
      <c r="BJ64" s="27" t="s">
        <v>117</v>
      </c>
      <c r="BK64" s="27" t="s">
        <v>117</v>
      </c>
      <c r="BL64" s="26">
        <v>2.76</v>
      </c>
      <c r="BM64" s="26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1"/>
        <v>2</v>
      </c>
      <c r="CC64" s="16"/>
      <c r="CD64" s="16"/>
      <c r="CE64" s="16"/>
      <c r="CF64" s="16">
        <f t="shared" si="12"/>
        <v>0</v>
      </c>
      <c r="CG64" s="16"/>
      <c r="CH64" s="16"/>
      <c r="CI64" s="16"/>
      <c r="CJ64" s="16">
        <f t="shared" si="13"/>
        <v>0</v>
      </c>
      <c r="CK64" s="16"/>
      <c r="CL64" s="16"/>
      <c r="CM64" s="16"/>
      <c r="CN64" s="16">
        <f t="shared" si="14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L64" s="16">
        <f t="shared" si="15"/>
        <v>1</v>
      </c>
      <c r="DM64" s="15">
        <f t="shared" si="6"/>
        <v>0</v>
      </c>
    </row>
    <row r="65" spans="1:117">
      <c r="A65" s="2">
        <v>67</v>
      </c>
      <c r="B65">
        <v>2121</v>
      </c>
      <c r="C65" s="5">
        <v>43233</v>
      </c>
      <c r="D65" s="49" t="s">
        <v>78</v>
      </c>
      <c r="E65" s="29" t="s">
        <v>80</v>
      </c>
      <c r="F65" s="30">
        <v>170</v>
      </c>
      <c r="G65" s="30">
        <v>82</v>
      </c>
      <c r="H65" s="30">
        <v>70</v>
      </c>
      <c r="I65" s="31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3">
        <v>157</v>
      </c>
      <c r="AF65" s="44">
        <v>0.47999998900000002</v>
      </c>
      <c r="AG65" s="43">
        <v>246</v>
      </c>
      <c r="AH65" s="44">
        <v>12.5</v>
      </c>
      <c r="AI65" s="44">
        <v>1.07000005</v>
      </c>
      <c r="AJ65" s="44">
        <v>25.600000399999999</v>
      </c>
      <c r="AK65" s="45"/>
      <c r="AL65" s="43">
        <v>65</v>
      </c>
      <c r="AM65" s="20" t="b">
        <v>0</v>
      </c>
      <c r="AN65" s="36" t="s">
        <v>79</v>
      </c>
      <c r="AO65" s="41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1">
        <v>43233.806944444441</v>
      </c>
      <c r="BD65" s="21">
        <v>43238.806250000001</v>
      </c>
      <c r="BE65" s="39">
        <v>5</v>
      </c>
      <c r="BF65" s="21">
        <v>43236.583333333336</v>
      </c>
      <c r="BG65" s="23">
        <f t="shared" si="10"/>
        <v>3</v>
      </c>
      <c r="BI65" s="27" t="s">
        <v>117</v>
      </c>
      <c r="BJ65" s="27" t="s">
        <v>117</v>
      </c>
      <c r="BK65" s="27" t="s">
        <v>117</v>
      </c>
      <c r="BL65" s="26">
        <v>5</v>
      </c>
      <c r="BM65" s="26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1"/>
        <v>0</v>
      </c>
      <c r="CC65" s="16"/>
      <c r="CD65" s="16"/>
      <c r="CE65" s="16"/>
      <c r="CF65" s="16">
        <f t="shared" si="12"/>
        <v>0</v>
      </c>
      <c r="CG65" s="16"/>
      <c r="CH65" s="16"/>
      <c r="CI65" s="16"/>
      <c r="CJ65" s="16">
        <f t="shared" si="13"/>
        <v>0</v>
      </c>
      <c r="CK65" s="16"/>
      <c r="CL65" s="16"/>
      <c r="CM65" s="16"/>
      <c r="CN65" s="16">
        <f t="shared" si="14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L65" s="16">
        <f t="shared" si="15"/>
        <v>0</v>
      </c>
      <c r="DM65" s="15">
        <f t="shared" si="6"/>
        <v>0</v>
      </c>
    </row>
    <row r="66" spans="1:117">
      <c r="A66" s="2">
        <v>66</v>
      </c>
      <c r="B66">
        <v>2122</v>
      </c>
      <c r="C66" s="5">
        <v>43233</v>
      </c>
      <c r="D66" s="49" t="s">
        <v>78</v>
      </c>
      <c r="E66" s="29" t="s">
        <v>79</v>
      </c>
      <c r="F66" s="30">
        <v>153</v>
      </c>
      <c r="G66" s="30">
        <v>49</v>
      </c>
      <c r="H66" s="30">
        <v>55</v>
      </c>
      <c r="I66" s="31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3">
        <v>115</v>
      </c>
      <c r="AF66" s="44">
        <v>0.36000001399999998</v>
      </c>
      <c r="AG66" s="43">
        <v>295</v>
      </c>
      <c r="AH66" s="44">
        <v>10.100000400000001</v>
      </c>
      <c r="AI66" s="44">
        <v>0.83999997400000004</v>
      </c>
      <c r="AJ66" s="44">
        <v>30.200000800000002</v>
      </c>
      <c r="AK66" s="45"/>
      <c r="AL66" s="43">
        <v>55</v>
      </c>
      <c r="AM66" s="20" t="b">
        <v>0</v>
      </c>
      <c r="AN66" s="36" t="s">
        <v>79</v>
      </c>
      <c r="AO66" s="41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1">
        <v>43233.941666666666</v>
      </c>
      <c r="BD66" s="21">
        <v>43236.736805555556</v>
      </c>
      <c r="BE66" s="39">
        <v>3</v>
      </c>
      <c r="BF66" s="21">
        <v>43235.770833333336</v>
      </c>
      <c r="BG66" s="23">
        <f t="shared" ref="BG66:BG97" si="18">DATEDIF(BC66,BF66,"d")</f>
        <v>2</v>
      </c>
      <c r="BH66" s="25" t="s">
        <v>137</v>
      </c>
      <c r="BI66" s="27" t="s">
        <v>117</v>
      </c>
      <c r="BJ66" s="27" t="s">
        <v>117</v>
      </c>
      <c r="BK66" s="27" t="s">
        <v>117</v>
      </c>
      <c r="BL66" s="26">
        <v>2.8</v>
      </c>
      <c r="BM66" s="26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9">SUM(BY66:CA66)</f>
        <v>0</v>
      </c>
      <c r="CC66" s="16"/>
      <c r="CD66" s="16"/>
      <c r="CE66" s="16"/>
      <c r="CF66" s="16">
        <f t="shared" ref="CF66:CF97" si="20">SUM(CC66:CE66)</f>
        <v>0</v>
      </c>
      <c r="CG66" s="16"/>
      <c r="CH66" s="16"/>
      <c r="CI66" s="16"/>
      <c r="CJ66" s="16">
        <f t="shared" ref="CJ66:CJ97" si="21">SUM(CG66:CI66)</f>
        <v>0</v>
      </c>
      <c r="CK66" s="16"/>
      <c r="CL66" s="16"/>
      <c r="CM66" s="16"/>
      <c r="CN66" s="16">
        <f t="shared" ref="CN66:CN97" si="22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3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L66" s="16">
        <f t="shared" ref="DL66:DL97" si="24">BY66+AU66</f>
        <v>1</v>
      </c>
      <c r="DM66" s="15">
        <f t="shared" si="6"/>
        <v>0</v>
      </c>
    </row>
    <row r="67" spans="1:117">
      <c r="A67" s="2">
        <v>28</v>
      </c>
      <c r="B67">
        <v>2123</v>
      </c>
      <c r="C67" s="5">
        <v>43234</v>
      </c>
      <c r="D67" s="49" t="s">
        <v>78</v>
      </c>
      <c r="E67" s="29" t="s">
        <v>80</v>
      </c>
      <c r="F67" s="30">
        <v>183</v>
      </c>
      <c r="G67" s="32">
        <v>79.5</v>
      </c>
      <c r="H67" s="30">
        <v>69</v>
      </c>
      <c r="I67" s="31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3">
        <v>146</v>
      </c>
      <c r="AF67" s="44">
        <v>0.44999998800000002</v>
      </c>
      <c r="AG67" s="43">
        <v>218</v>
      </c>
      <c r="AH67" s="44">
        <v>11.399999599999999</v>
      </c>
      <c r="AI67" s="44">
        <v>0.959999979</v>
      </c>
      <c r="AJ67" s="44">
        <v>22.899999600000001</v>
      </c>
      <c r="AK67" s="45"/>
      <c r="AL67" s="43">
        <v>84</v>
      </c>
      <c r="AM67" s="20" t="b">
        <v>1</v>
      </c>
      <c r="AN67" s="36" t="s">
        <v>80</v>
      </c>
      <c r="AO67" s="41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1">
        <v>43234.741666666669</v>
      </c>
      <c r="BD67" s="21">
        <v>43237.560416666667</v>
      </c>
      <c r="BE67" s="39">
        <v>3</v>
      </c>
      <c r="BF67" s="21">
        <v>43235.393055555556</v>
      </c>
      <c r="BG67" s="23">
        <f t="shared" si="18"/>
        <v>1</v>
      </c>
      <c r="BI67" s="27" t="s">
        <v>117</v>
      </c>
      <c r="BJ67" s="27" t="s">
        <v>117</v>
      </c>
      <c r="BK67" s="27" t="s">
        <v>117</v>
      </c>
      <c r="BL67" s="26">
        <v>2.82</v>
      </c>
      <c r="BM67" s="26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9"/>
        <v>0</v>
      </c>
      <c r="CC67" s="16"/>
      <c r="CD67" s="16"/>
      <c r="CE67" s="16"/>
      <c r="CF67" s="16">
        <f t="shared" si="20"/>
        <v>0</v>
      </c>
      <c r="CG67" s="16"/>
      <c r="CH67" s="16"/>
      <c r="CI67" s="16"/>
      <c r="CJ67" s="16">
        <f t="shared" si="21"/>
        <v>0</v>
      </c>
      <c r="CK67" s="16"/>
      <c r="CL67" s="16"/>
      <c r="CM67" s="16"/>
      <c r="CN67" s="16">
        <f t="shared" si="22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3"/>
        <v>0.65138888888759539</v>
      </c>
      <c r="CT67" s="3">
        <v>3</v>
      </c>
      <c r="CU67" s="3">
        <v>1</v>
      </c>
      <c r="DL67" s="16">
        <f t="shared" si="24"/>
        <v>1</v>
      </c>
      <c r="DM67" s="15">
        <f t="shared" ref="DM67:DM130" si="25">IF(DL67&gt;=10,1,0)</f>
        <v>0</v>
      </c>
    </row>
    <row r="68" spans="1:117">
      <c r="A68" s="2">
        <v>65</v>
      </c>
      <c r="B68">
        <v>2124</v>
      </c>
      <c r="C68" s="5">
        <v>43235</v>
      </c>
      <c r="D68" s="49" t="s">
        <v>78</v>
      </c>
      <c r="E68" s="29" t="s">
        <v>79</v>
      </c>
      <c r="F68" s="30">
        <v>166</v>
      </c>
      <c r="G68" s="30">
        <v>80</v>
      </c>
      <c r="H68" s="30">
        <v>47</v>
      </c>
      <c r="I68" s="31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3">
        <v>116</v>
      </c>
      <c r="AF68" s="44">
        <v>0.37999999499999998</v>
      </c>
      <c r="AG68" s="43">
        <v>355</v>
      </c>
      <c r="AH68" s="44">
        <v>10.699999800000001</v>
      </c>
      <c r="AI68" s="44">
        <v>0.89999997600000003</v>
      </c>
      <c r="AJ68" s="44">
        <v>21.700000800000002</v>
      </c>
      <c r="AK68" s="45"/>
      <c r="AL68" s="43">
        <v>66</v>
      </c>
      <c r="AM68" s="20" t="b">
        <v>1</v>
      </c>
      <c r="AN68" s="36" t="s">
        <v>80</v>
      </c>
      <c r="AO68" s="41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1">
        <v>43235.919444444444</v>
      </c>
      <c r="BD68" s="21">
        <v>43237.604166666664</v>
      </c>
      <c r="BE68" s="39">
        <v>2</v>
      </c>
      <c r="BF68" s="21">
        <v>43236</v>
      </c>
      <c r="BG68" s="23">
        <f t="shared" si="18"/>
        <v>1</v>
      </c>
      <c r="BI68" s="27" t="s">
        <v>117</v>
      </c>
      <c r="BJ68" s="27" t="s">
        <v>117</v>
      </c>
      <c r="BK68" s="27" t="s">
        <v>117</v>
      </c>
      <c r="BL68" s="26">
        <v>1.68</v>
      </c>
      <c r="BM68" s="26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9"/>
        <v>0</v>
      </c>
      <c r="CC68" s="16"/>
      <c r="CD68" s="16"/>
      <c r="CE68" s="16"/>
      <c r="CF68" s="16">
        <f t="shared" si="20"/>
        <v>0</v>
      </c>
      <c r="CG68" s="16"/>
      <c r="CH68" s="16"/>
      <c r="CI68" s="16"/>
      <c r="CJ68" s="16">
        <f t="shared" si="21"/>
        <v>0</v>
      </c>
      <c r="CK68" s="16"/>
      <c r="CL68" s="16"/>
      <c r="CM68" s="16"/>
      <c r="CN68" s="16">
        <f t="shared" si="22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3"/>
        <v>8.0555555556202307E-2</v>
      </c>
      <c r="CT68" s="3">
        <v>2</v>
      </c>
      <c r="DL68" s="16">
        <f t="shared" si="24"/>
        <v>3</v>
      </c>
      <c r="DM68" s="15">
        <f t="shared" si="25"/>
        <v>0</v>
      </c>
    </row>
    <row r="69" spans="1:117">
      <c r="A69" s="2">
        <v>63</v>
      </c>
      <c r="B69">
        <v>2125</v>
      </c>
      <c r="C69" s="5">
        <v>43238</v>
      </c>
      <c r="D69" s="49" t="s">
        <v>78</v>
      </c>
      <c r="E69" s="29" t="s">
        <v>80</v>
      </c>
      <c r="F69" s="30">
        <v>161</v>
      </c>
      <c r="G69" s="30">
        <v>61</v>
      </c>
      <c r="H69" s="30">
        <v>51</v>
      </c>
      <c r="I69" s="31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3">
        <v>121</v>
      </c>
      <c r="AF69" s="44">
        <v>0.37999999499999998</v>
      </c>
      <c r="AG69" s="43">
        <v>93</v>
      </c>
      <c r="AH69" s="44">
        <v>11.100000400000001</v>
      </c>
      <c r="AI69" s="44">
        <v>0.93000000699999996</v>
      </c>
      <c r="AJ69" s="44">
        <v>24.399999600000001</v>
      </c>
      <c r="AK69" s="45"/>
      <c r="AL69" s="43">
        <v>67</v>
      </c>
      <c r="AM69" s="20" t="b">
        <v>1</v>
      </c>
      <c r="AN69" s="36" t="s">
        <v>80</v>
      </c>
      <c r="AO69" s="41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1">
        <v>43238.522222222222</v>
      </c>
      <c r="BD69" s="21">
        <v>43241.864583333336</v>
      </c>
      <c r="BE69" s="39">
        <v>3</v>
      </c>
      <c r="BF69" s="21">
        <v>43239.520833333336</v>
      </c>
      <c r="BG69" s="23">
        <f t="shared" si="18"/>
        <v>1</v>
      </c>
      <c r="BI69" s="27" t="s">
        <v>117</v>
      </c>
      <c r="BJ69" s="27" t="s">
        <v>117</v>
      </c>
      <c r="BK69" s="27" t="s">
        <v>117</v>
      </c>
      <c r="BL69" s="26">
        <v>3.34</v>
      </c>
      <c r="BM69" s="26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9"/>
        <v>0</v>
      </c>
      <c r="CC69" s="16"/>
      <c r="CD69" s="16"/>
      <c r="CE69" s="16"/>
      <c r="CF69" s="16">
        <f t="shared" si="20"/>
        <v>0</v>
      </c>
      <c r="CG69" s="16"/>
      <c r="CH69" s="16"/>
      <c r="CI69" s="16"/>
      <c r="CJ69" s="16">
        <f t="shared" si="21"/>
        <v>0</v>
      </c>
      <c r="CK69" s="16"/>
      <c r="CL69" s="16"/>
      <c r="CM69" s="16"/>
      <c r="CN69" s="16">
        <f t="shared" si="22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3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L69" s="16">
        <f t="shared" si="24"/>
        <v>2</v>
      </c>
      <c r="DM69" s="15">
        <f t="shared" si="25"/>
        <v>0</v>
      </c>
    </row>
    <row r="70" spans="1:117">
      <c r="A70" s="2">
        <v>64</v>
      </c>
      <c r="B70">
        <v>2126</v>
      </c>
      <c r="C70" s="5">
        <v>43239</v>
      </c>
      <c r="D70" s="49" t="s">
        <v>78</v>
      </c>
      <c r="E70" s="29" t="s">
        <v>80</v>
      </c>
      <c r="F70" s="30">
        <v>165</v>
      </c>
      <c r="G70" s="30">
        <v>65</v>
      </c>
      <c r="H70" s="30">
        <v>58</v>
      </c>
      <c r="I70" s="31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3">
        <v>154</v>
      </c>
      <c r="AF70" s="44">
        <v>0.44999998800000002</v>
      </c>
      <c r="AG70" s="43">
        <v>197</v>
      </c>
      <c r="AH70" s="44">
        <v>11.399999599999999</v>
      </c>
      <c r="AI70" s="44">
        <v>0.959999979</v>
      </c>
      <c r="AJ70" s="45"/>
      <c r="AK70" s="45"/>
      <c r="AL70" s="43">
        <v>72</v>
      </c>
      <c r="AM70" s="20" t="b">
        <v>0</v>
      </c>
      <c r="AN70" s="36" t="s">
        <v>79</v>
      </c>
      <c r="AO70" s="41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1">
        <v>43239.380555555559</v>
      </c>
      <c r="BD70" s="21">
        <v>43269.916666666664</v>
      </c>
      <c r="BE70" s="39">
        <v>31</v>
      </c>
      <c r="BF70" s="21">
        <v>43269.916666666664</v>
      </c>
      <c r="BG70" s="23">
        <f t="shared" si="18"/>
        <v>30</v>
      </c>
      <c r="BH70" s="25" t="s">
        <v>136</v>
      </c>
      <c r="BI70" s="27" t="s">
        <v>117</v>
      </c>
      <c r="BJ70" s="27" t="s">
        <v>116</v>
      </c>
      <c r="BK70" s="27" t="s">
        <v>116</v>
      </c>
      <c r="BL70" s="26">
        <v>30.54</v>
      </c>
      <c r="BM70" s="26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9"/>
        <v>0</v>
      </c>
      <c r="CC70" s="16"/>
      <c r="CD70" s="16"/>
      <c r="CE70" s="16"/>
      <c r="CF70" s="16">
        <f t="shared" si="20"/>
        <v>0</v>
      </c>
      <c r="CG70" s="16"/>
      <c r="CH70" s="16"/>
      <c r="CI70" s="16"/>
      <c r="CJ70" s="16">
        <f t="shared" si="21"/>
        <v>0</v>
      </c>
      <c r="CK70" s="16"/>
      <c r="CL70" s="16"/>
      <c r="CM70" s="16"/>
      <c r="CN70" s="16">
        <f t="shared" si="22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3"/>
        <v>11.986111111109494</v>
      </c>
      <c r="CT70" s="3">
        <v>22</v>
      </c>
      <c r="DL70" s="16">
        <f t="shared" si="24"/>
        <v>0</v>
      </c>
      <c r="DM70" s="15">
        <f t="shared" si="25"/>
        <v>0</v>
      </c>
    </row>
    <row r="71" spans="1:117">
      <c r="A71" s="2">
        <v>62</v>
      </c>
      <c r="B71">
        <v>2127</v>
      </c>
      <c r="C71" s="5">
        <v>43239</v>
      </c>
      <c r="D71" s="49" t="s">
        <v>84</v>
      </c>
      <c r="E71" s="29" t="s">
        <v>80</v>
      </c>
      <c r="F71" s="30">
        <v>166</v>
      </c>
      <c r="G71" s="30">
        <v>69</v>
      </c>
      <c r="H71" s="30">
        <v>70</v>
      </c>
      <c r="I71" s="31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3">
        <v>74</v>
      </c>
      <c r="AF71" s="44">
        <v>0.219999999</v>
      </c>
      <c r="AG71" s="43">
        <v>126</v>
      </c>
      <c r="AH71" s="44">
        <v>12.399999599999999</v>
      </c>
      <c r="AI71" s="44">
        <v>1.05999994</v>
      </c>
      <c r="AJ71" s="44">
        <v>21.5</v>
      </c>
      <c r="AK71" s="45"/>
      <c r="AL71" s="43">
        <v>99</v>
      </c>
      <c r="AM71" s="20" t="b">
        <v>0</v>
      </c>
      <c r="AN71" s="36" t="s">
        <v>79</v>
      </c>
      <c r="AO71" s="41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1">
        <v>43239.914583333331</v>
      </c>
      <c r="BD71" s="21">
        <v>43261.591666666667</v>
      </c>
      <c r="BE71" s="39">
        <v>22</v>
      </c>
      <c r="BF71" s="21">
        <v>43250.508333333331</v>
      </c>
      <c r="BG71" s="23">
        <f t="shared" si="18"/>
        <v>11</v>
      </c>
      <c r="BI71" s="27" t="s">
        <v>117</v>
      </c>
      <c r="BJ71" s="27" t="s">
        <v>117</v>
      </c>
      <c r="BK71" s="27" t="s">
        <v>117</v>
      </c>
      <c r="BL71" s="26">
        <v>21.68</v>
      </c>
      <c r="BM71" s="26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9"/>
        <v>0</v>
      </c>
      <c r="CC71" s="16"/>
      <c r="CD71" s="16"/>
      <c r="CE71" s="16"/>
      <c r="CF71" s="16">
        <f t="shared" si="20"/>
        <v>0</v>
      </c>
      <c r="CG71" s="16"/>
      <c r="CH71" s="16"/>
      <c r="CI71" s="16"/>
      <c r="CJ71" s="16">
        <f t="shared" si="21"/>
        <v>0</v>
      </c>
      <c r="CK71" s="16"/>
      <c r="CL71" s="16"/>
      <c r="CM71" s="16"/>
      <c r="CN71" s="16">
        <f t="shared" si="22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3"/>
        <v>30.002083333332848</v>
      </c>
      <c r="CT71" s="3">
        <v>31</v>
      </c>
      <c r="CU71" s="3">
        <v>3</v>
      </c>
      <c r="DL71" s="16">
        <f t="shared" si="24"/>
        <v>0</v>
      </c>
      <c r="DM71" s="15">
        <f t="shared" si="25"/>
        <v>0</v>
      </c>
    </row>
    <row r="72" spans="1:117">
      <c r="A72" s="2">
        <v>61</v>
      </c>
      <c r="B72">
        <v>2128</v>
      </c>
      <c r="C72" s="5">
        <v>43241</v>
      </c>
      <c r="D72" s="49" t="s">
        <v>78</v>
      </c>
      <c r="E72" s="29" t="s">
        <v>79</v>
      </c>
      <c r="F72" s="30">
        <v>163</v>
      </c>
      <c r="G72" s="30">
        <v>55</v>
      </c>
      <c r="H72" s="30">
        <v>65</v>
      </c>
      <c r="I72" s="31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3">
        <v>123</v>
      </c>
      <c r="AF72" s="44">
        <v>0.37999999499999998</v>
      </c>
      <c r="AG72" s="43">
        <v>113</v>
      </c>
      <c r="AH72" s="44">
        <v>11.199999800000001</v>
      </c>
      <c r="AI72" s="44">
        <v>0.939999998</v>
      </c>
      <c r="AJ72" s="44">
        <v>25.299999199999998</v>
      </c>
      <c r="AK72" s="45"/>
      <c r="AL72" s="43">
        <v>73</v>
      </c>
      <c r="AM72" s="20" t="b">
        <v>0</v>
      </c>
      <c r="AN72" s="36" t="s">
        <v>79</v>
      </c>
      <c r="AO72" s="41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1">
        <v>43241.986805555556</v>
      </c>
      <c r="BD72" s="21">
        <v>43245.881249999999</v>
      </c>
      <c r="BE72" s="39">
        <v>4</v>
      </c>
      <c r="BF72" t="s">
        <v>113</v>
      </c>
      <c r="BG72" s="23" t="e">
        <f t="shared" si="18"/>
        <v>#VALUE!</v>
      </c>
      <c r="BI72" s="27" t="s">
        <v>117</v>
      </c>
      <c r="BJ72" s="27" t="s">
        <v>117</v>
      </c>
      <c r="BK72" s="27" t="s">
        <v>117</v>
      </c>
      <c r="BL72" s="26">
        <v>3.89</v>
      </c>
      <c r="BM72" s="26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9"/>
        <v>1</v>
      </c>
      <c r="CC72" s="16"/>
      <c r="CD72" s="16"/>
      <c r="CE72" s="16"/>
      <c r="CF72" s="16">
        <f t="shared" si="20"/>
        <v>0</v>
      </c>
      <c r="CG72" s="16"/>
      <c r="CH72" s="16"/>
      <c r="CI72" s="16"/>
      <c r="CJ72" s="16">
        <f t="shared" si="21"/>
        <v>0</v>
      </c>
      <c r="CK72" s="16"/>
      <c r="CL72" s="16"/>
      <c r="CM72" s="16"/>
      <c r="CN72" s="16">
        <f t="shared" si="22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L72" s="16">
        <f t="shared" si="24"/>
        <v>1</v>
      </c>
      <c r="DM72" s="15">
        <f t="shared" si="25"/>
        <v>0</v>
      </c>
    </row>
    <row r="73" spans="1:117">
      <c r="A73" s="2">
        <v>60</v>
      </c>
      <c r="B73">
        <v>2129</v>
      </c>
      <c r="C73" s="5">
        <v>43250</v>
      </c>
      <c r="D73" s="49" t="s">
        <v>84</v>
      </c>
      <c r="E73" s="29" t="s">
        <v>80</v>
      </c>
      <c r="F73" s="30">
        <v>173</v>
      </c>
      <c r="G73" s="30">
        <v>86</v>
      </c>
      <c r="H73" s="30">
        <v>75</v>
      </c>
      <c r="I73" s="31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3">
        <v>136</v>
      </c>
      <c r="AF73" s="44">
        <v>0.41999998700000002</v>
      </c>
      <c r="AG73" s="43">
        <v>142</v>
      </c>
      <c r="AH73" s="44">
        <v>12.399999599999999</v>
      </c>
      <c r="AI73" s="44">
        <v>1.10000002</v>
      </c>
      <c r="AJ73" s="44">
        <v>25.100000399999999</v>
      </c>
      <c r="AK73" s="45"/>
      <c r="AL73" s="43">
        <v>85</v>
      </c>
      <c r="AM73" s="20" t="b">
        <v>0</v>
      </c>
      <c r="AN73" s="36" t="s">
        <v>79</v>
      </c>
      <c r="AO73" s="41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1">
        <v>43250.679166666669</v>
      </c>
      <c r="BD73" s="21">
        <v>43251.750694444447</v>
      </c>
      <c r="BE73" s="39">
        <v>1</v>
      </c>
      <c r="BF73" s="21">
        <v>43251.53125</v>
      </c>
      <c r="BG73" s="23">
        <f t="shared" si="18"/>
        <v>1</v>
      </c>
      <c r="BI73" s="27" t="s">
        <v>117</v>
      </c>
      <c r="BJ73" s="27" t="s">
        <v>117</v>
      </c>
      <c r="BK73" s="27" t="s">
        <v>117</v>
      </c>
      <c r="BL73" s="26">
        <v>1.07</v>
      </c>
      <c r="BM73" s="26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9"/>
        <v>0</v>
      </c>
      <c r="CC73" s="16"/>
      <c r="CD73" s="16"/>
      <c r="CE73" s="16"/>
      <c r="CF73" s="16">
        <f t="shared" si="20"/>
        <v>0</v>
      </c>
      <c r="CG73" s="16"/>
      <c r="CH73" s="16"/>
      <c r="CI73" s="16"/>
      <c r="CJ73" s="16">
        <f t="shared" si="21"/>
        <v>0</v>
      </c>
      <c r="CK73" s="16"/>
      <c r="CL73" s="16"/>
      <c r="CM73" s="16"/>
      <c r="CN73" s="16">
        <f t="shared" si="22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L73" s="16">
        <f t="shared" si="24"/>
        <v>0</v>
      </c>
      <c r="DM73" s="15">
        <f t="shared" si="25"/>
        <v>0</v>
      </c>
    </row>
    <row r="74" spans="1:117">
      <c r="A74" s="2">
        <v>29</v>
      </c>
      <c r="B74">
        <v>2130</v>
      </c>
      <c r="C74" s="5">
        <v>43251</v>
      </c>
      <c r="D74" s="49" t="s">
        <v>78</v>
      </c>
      <c r="E74" s="29" t="s">
        <v>79</v>
      </c>
      <c r="F74" s="30">
        <v>158</v>
      </c>
      <c r="G74" s="30">
        <v>46</v>
      </c>
      <c r="H74" s="30">
        <v>23</v>
      </c>
      <c r="I74" s="31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3">
        <v>118</v>
      </c>
      <c r="AF74" s="44">
        <v>0.36000001399999998</v>
      </c>
      <c r="AG74" s="43">
        <v>342</v>
      </c>
      <c r="AH74" s="44">
        <v>10.600000400000001</v>
      </c>
      <c r="AI74" s="44">
        <v>0.89999997600000003</v>
      </c>
      <c r="AJ74" s="44">
        <v>19.700000800000002</v>
      </c>
      <c r="AK74" s="45"/>
      <c r="AL74" s="43">
        <v>77</v>
      </c>
      <c r="AM74" s="20" t="b">
        <v>1</v>
      </c>
      <c r="AN74" s="36" t="s">
        <v>80</v>
      </c>
      <c r="AO74" s="41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1">
        <v>43251.506944444445</v>
      </c>
      <c r="BD74" s="21">
        <v>43254.524305555555</v>
      </c>
      <c r="BE74" s="39">
        <v>3</v>
      </c>
      <c r="BF74" s="21">
        <v>43253</v>
      </c>
      <c r="BG74" s="23">
        <f t="shared" si="18"/>
        <v>2</v>
      </c>
      <c r="BI74" s="27" t="s">
        <v>117</v>
      </c>
      <c r="BJ74" s="27" t="s">
        <v>117</v>
      </c>
      <c r="BK74" s="27" t="s">
        <v>117</v>
      </c>
      <c r="BL74" s="26">
        <v>3.02</v>
      </c>
      <c r="BM74" s="26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9"/>
        <v>0</v>
      </c>
      <c r="CC74" s="16"/>
      <c r="CD74" s="16"/>
      <c r="CE74" s="16"/>
      <c r="CF74" s="16">
        <f t="shared" si="20"/>
        <v>0</v>
      </c>
      <c r="CG74" s="16"/>
      <c r="CH74" s="16"/>
      <c r="CI74" s="16"/>
      <c r="CJ74" s="16">
        <f t="shared" si="21"/>
        <v>0</v>
      </c>
      <c r="CK74" s="16"/>
      <c r="CL74" s="16"/>
      <c r="CM74" s="16"/>
      <c r="CN74" s="16">
        <f t="shared" si="22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L74" s="16">
        <f t="shared" si="24"/>
        <v>5</v>
      </c>
      <c r="DM74" s="15">
        <f t="shared" si="25"/>
        <v>0</v>
      </c>
    </row>
    <row r="75" spans="1:117">
      <c r="A75" s="2">
        <v>59</v>
      </c>
      <c r="B75">
        <v>2131</v>
      </c>
      <c r="C75" s="5">
        <v>43254</v>
      </c>
      <c r="D75" s="49" t="s">
        <v>78</v>
      </c>
      <c r="E75" s="29" t="s">
        <v>79</v>
      </c>
      <c r="F75" s="30">
        <v>158</v>
      </c>
      <c r="G75" s="30">
        <v>76</v>
      </c>
      <c r="H75" s="30">
        <v>63</v>
      </c>
      <c r="I75" s="31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3">
        <v>128</v>
      </c>
      <c r="AF75" s="44">
        <v>0.40000000600000002</v>
      </c>
      <c r="AG75" s="43">
        <v>232</v>
      </c>
      <c r="AH75" s="44">
        <v>10.899999599999999</v>
      </c>
      <c r="AI75" s="44">
        <v>0.89999997600000003</v>
      </c>
      <c r="AJ75" s="43">
        <v>21</v>
      </c>
      <c r="AK75" s="45"/>
      <c r="AL75" s="43">
        <v>60</v>
      </c>
      <c r="AM75" s="20" t="b">
        <v>0</v>
      </c>
      <c r="AN75" s="36" t="s">
        <v>79</v>
      </c>
      <c r="AO75" s="41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1">
        <v>43254.470833333333</v>
      </c>
      <c r="BD75" s="21">
        <v>43262.546527777777</v>
      </c>
      <c r="BE75" s="39">
        <v>8</v>
      </c>
      <c r="BF75" t="s">
        <v>113</v>
      </c>
      <c r="BG75" s="23" t="e">
        <f t="shared" si="18"/>
        <v>#VALUE!</v>
      </c>
      <c r="BI75" s="27" t="s">
        <v>117</v>
      </c>
      <c r="BJ75" s="27" t="s">
        <v>117</v>
      </c>
      <c r="BK75" s="27" t="s">
        <v>117</v>
      </c>
      <c r="BL75" s="26">
        <v>8.08</v>
      </c>
      <c r="BM75" s="26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9"/>
        <v>3</v>
      </c>
      <c r="CC75" s="16"/>
      <c r="CD75" s="16"/>
      <c r="CE75" s="16"/>
      <c r="CF75" s="16">
        <f t="shared" si="20"/>
        <v>0</v>
      </c>
      <c r="CG75" s="16"/>
      <c r="CH75" s="16"/>
      <c r="CI75" s="16"/>
      <c r="CJ75" s="16">
        <f t="shared" si="21"/>
        <v>0</v>
      </c>
      <c r="CK75" s="16"/>
      <c r="CL75" s="16"/>
      <c r="CM75" s="16"/>
      <c r="CN75" s="16">
        <f t="shared" si="22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L75" s="16">
        <f t="shared" si="24"/>
        <v>2</v>
      </c>
      <c r="DM75" s="15">
        <f t="shared" si="25"/>
        <v>0</v>
      </c>
    </row>
    <row r="76" spans="1:117">
      <c r="A76" s="2">
        <v>58</v>
      </c>
      <c r="B76">
        <v>2132</v>
      </c>
      <c r="C76" s="5">
        <v>43254</v>
      </c>
      <c r="D76" s="49" t="s">
        <v>78</v>
      </c>
      <c r="E76" s="29" t="s">
        <v>79</v>
      </c>
      <c r="F76" s="30">
        <v>166</v>
      </c>
      <c r="G76" s="30">
        <v>78</v>
      </c>
      <c r="H76" s="30">
        <v>33</v>
      </c>
      <c r="I76" s="31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3">
        <v>136</v>
      </c>
      <c r="AF76" s="44">
        <v>0.41999998700000002</v>
      </c>
      <c r="AG76" s="43">
        <v>247</v>
      </c>
      <c r="AH76" s="44">
        <v>11.5</v>
      </c>
      <c r="AI76" s="43">
        <v>1</v>
      </c>
      <c r="AJ76" s="44">
        <v>27.200000800000002</v>
      </c>
      <c r="AK76" s="45"/>
      <c r="AL76" s="43">
        <v>61</v>
      </c>
      <c r="AM76" s="20" t="b">
        <v>0</v>
      </c>
      <c r="AN76" s="36" t="s">
        <v>79</v>
      </c>
      <c r="AO76" s="41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1">
        <v>43254.777777777781</v>
      </c>
      <c r="BD76" s="21">
        <v>43263.874305555553</v>
      </c>
      <c r="BE76" s="39">
        <v>9</v>
      </c>
      <c r="BF76" s="21">
        <v>43258.607638888891</v>
      </c>
      <c r="BG76" s="23">
        <f t="shared" si="18"/>
        <v>4</v>
      </c>
      <c r="BI76" s="27" t="s">
        <v>117</v>
      </c>
      <c r="BJ76" s="27" t="s">
        <v>117</v>
      </c>
      <c r="BK76" s="27" t="s">
        <v>117</v>
      </c>
      <c r="BL76" s="26">
        <v>9.1</v>
      </c>
      <c r="BM76" s="26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9"/>
        <v>1</v>
      </c>
      <c r="CC76" s="16"/>
      <c r="CD76" s="16"/>
      <c r="CE76" s="16"/>
      <c r="CF76" s="16">
        <f t="shared" si="20"/>
        <v>0</v>
      </c>
      <c r="CG76" s="16"/>
      <c r="CH76" s="16"/>
      <c r="CI76" s="16"/>
      <c r="CJ76" s="16">
        <f t="shared" si="21"/>
        <v>0</v>
      </c>
      <c r="CK76" s="16"/>
      <c r="CL76" s="16"/>
      <c r="CM76" s="16"/>
      <c r="CN76" s="16">
        <f t="shared" si="22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L76" s="16">
        <f t="shared" si="24"/>
        <v>1</v>
      </c>
      <c r="DM76" s="15">
        <f t="shared" si="25"/>
        <v>0</v>
      </c>
    </row>
    <row r="77" spans="1:117">
      <c r="A77" s="2">
        <v>57</v>
      </c>
      <c r="B77">
        <v>2133</v>
      </c>
      <c r="C77" s="5">
        <v>43255</v>
      </c>
      <c r="D77" s="49" t="s">
        <v>78</v>
      </c>
      <c r="E77" s="29" t="s">
        <v>80</v>
      </c>
      <c r="F77" s="30">
        <v>173</v>
      </c>
      <c r="G77" s="32">
        <v>70.5</v>
      </c>
      <c r="H77" s="30">
        <v>33</v>
      </c>
      <c r="I77" s="31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3">
        <v>157</v>
      </c>
      <c r="AF77" s="44">
        <v>0.44999998800000002</v>
      </c>
      <c r="AG77" s="43">
        <v>160</v>
      </c>
      <c r="AH77" s="44">
        <v>11.800000199999999</v>
      </c>
      <c r="AI77" s="43">
        <v>1</v>
      </c>
      <c r="AJ77" s="44">
        <v>29.100000399999999</v>
      </c>
      <c r="AK77" s="45"/>
      <c r="AL77" s="43">
        <v>88</v>
      </c>
      <c r="AM77" s="20" t="b">
        <v>1</v>
      </c>
      <c r="AN77" s="36" t="s">
        <v>80</v>
      </c>
      <c r="AO77" s="41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1">
        <v>43255.933333333334</v>
      </c>
      <c r="BD77" s="21">
        <v>43284.486111111109</v>
      </c>
      <c r="BE77" s="39">
        <v>29</v>
      </c>
      <c r="BF77" t="s">
        <v>113</v>
      </c>
      <c r="BG77" s="23" t="e">
        <f t="shared" si="18"/>
        <v>#VALUE!</v>
      </c>
      <c r="BI77" s="27" t="s">
        <v>117</v>
      </c>
      <c r="BJ77" s="27" t="s">
        <v>117</v>
      </c>
      <c r="BK77" s="27" t="s">
        <v>117</v>
      </c>
      <c r="BL77" s="26">
        <v>28.55</v>
      </c>
      <c r="BM77" s="26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9"/>
        <v>0</v>
      </c>
      <c r="CC77" s="16"/>
      <c r="CD77" s="16"/>
      <c r="CE77" s="16"/>
      <c r="CF77" s="16">
        <f t="shared" si="20"/>
        <v>0</v>
      </c>
      <c r="CG77" s="16"/>
      <c r="CH77" s="16"/>
      <c r="CI77" s="16"/>
      <c r="CJ77" s="16">
        <f t="shared" si="21"/>
        <v>0</v>
      </c>
      <c r="CK77" s="16"/>
      <c r="CL77" s="16"/>
      <c r="CM77" s="16"/>
      <c r="CN77" s="16">
        <f t="shared" si="22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L77" s="16">
        <f t="shared" si="24"/>
        <v>0</v>
      </c>
      <c r="DM77" s="15">
        <f t="shared" si="25"/>
        <v>0</v>
      </c>
    </row>
    <row r="78" spans="1:117">
      <c r="A78" s="2">
        <v>56</v>
      </c>
      <c r="B78">
        <v>2134</v>
      </c>
      <c r="C78" s="5">
        <v>43257</v>
      </c>
      <c r="D78" s="49" t="s">
        <v>78</v>
      </c>
      <c r="E78" s="29" t="s">
        <v>79</v>
      </c>
      <c r="F78" s="30">
        <v>155</v>
      </c>
      <c r="G78" s="30">
        <v>55</v>
      </c>
      <c r="H78" s="30">
        <v>19</v>
      </c>
      <c r="I78" s="31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3">
        <v>120</v>
      </c>
      <c r="AF78" s="44">
        <v>0.37999999499999998</v>
      </c>
      <c r="AG78" s="43">
        <v>514</v>
      </c>
      <c r="AH78" s="44">
        <v>12.5</v>
      </c>
      <c r="AI78" s="44">
        <v>1.10000002</v>
      </c>
      <c r="AJ78" s="44">
        <v>25.5</v>
      </c>
      <c r="AK78" s="45"/>
      <c r="AL78" s="43">
        <v>58</v>
      </c>
      <c r="AM78" s="20" t="b">
        <v>1</v>
      </c>
      <c r="AN78" s="36" t="s">
        <v>80</v>
      </c>
      <c r="AO78" s="41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1">
        <v>43257.929166666669</v>
      </c>
      <c r="BD78" s="21">
        <v>43265.542361111111</v>
      </c>
      <c r="BE78" s="39">
        <v>8</v>
      </c>
      <c r="BF78" s="21">
        <v>43261.548611111109</v>
      </c>
      <c r="BG78" s="23">
        <f t="shared" si="18"/>
        <v>4</v>
      </c>
      <c r="BI78" s="27" t="s">
        <v>117</v>
      </c>
      <c r="BJ78" s="27" t="s">
        <v>117</v>
      </c>
      <c r="BK78" s="27" t="s">
        <v>117</v>
      </c>
      <c r="BL78" s="26">
        <v>7.61</v>
      </c>
      <c r="BM78" s="26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9"/>
        <v>0</v>
      </c>
      <c r="CC78" s="16"/>
      <c r="CD78" s="16"/>
      <c r="CE78" s="16"/>
      <c r="CF78" s="16">
        <f t="shared" si="20"/>
        <v>0</v>
      </c>
      <c r="CG78" s="16"/>
      <c r="CH78" s="16"/>
      <c r="CI78" s="16"/>
      <c r="CJ78" s="16">
        <f t="shared" si="21"/>
        <v>0</v>
      </c>
      <c r="CK78" s="16"/>
      <c r="CL78" s="16"/>
      <c r="CM78" s="16"/>
      <c r="CN78" s="16">
        <f t="shared" si="22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L78" s="16">
        <f t="shared" si="24"/>
        <v>0</v>
      </c>
      <c r="DM78" s="15">
        <f t="shared" si="25"/>
        <v>0</v>
      </c>
    </row>
    <row r="79" spans="1:117">
      <c r="A79" s="2">
        <v>30</v>
      </c>
      <c r="B79">
        <v>2135</v>
      </c>
      <c r="C79" s="5">
        <v>43258</v>
      </c>
      <c r="D79" s="49" t="s">
        <v>78</v>
      </c>
      <c r="E79" s="29" t="s">
        <v>80</v>
      </c>
      <c r="F79" s="30">
        <v>180</v>
      </c>
      <c r="G79" s="30">
        <v>65</v>
      </c>
      <c r="H79" s="30">
        <v>54</v>
      </c>
      <c r="I79" s="31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3">
        <v>124</v>
      </c>
      <c r="AF79" s="44">
        <v>0.38999998600000002</v>
      </c>
      <c r="AG79" s="43">
        <v>206</v>
      </c>
      <c r="AH79" s="43">
        <v>13</v>
      </c>
      <c r="AI79" s="44">
        <v>1.10000002</v>
      </c>
      <c r="AJ79" s="44">
        <v>28.899999600000001</v>
      </c>
      <c r="AK79" s="45"/>
      <c r="AL79" s="43">
        <v>84</v>
      </c>
      <c r="AM79" s="20" t="b">
        <v>1</v>
      </c>
      <c r="AN79" s="36" t="s">
        <v>80</v>
      </c>
      <c r="AO79" s="41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1">
        <v>43259.004861111112</v>
      </c>
      <c r="BD79" s="21">
        <v>43265.576388888891</v>
      </c>
      <c r="BE79" s="39">
        <v>7</v>
      </c>
      <c r="BF79" t="s">
        <v>113</v>
      </c>
      <c r="BG79" s="23" t="e">
        <f t="shared" si="18"/>
        <v>#VALUE!</v>
      </c>
      <c r="BI79" s="27" t="s">
        <v>117</v>
      </c>
      <c r="BJ79" s="27" t="s">
        <v>117</v>
      </c>
      <c r="BK79" s="27" t="s">
        <v>117</v>
      </c>
      <c r="BL79" s="26">
        <v>6.57</v>
      </c>
      <c r="BM79" s="26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9"/>
        <v>0</v>
      </c>
      <c r="CC79" s="16"/>
      <c r="CD79" s="16"/>
      <c r="CE79" s="16"/>
      <c r="CF79" s="16">
        <f t="shared" si="20"/>
        <v>0</v>
      </c>
      <c r="CG79" s="16"/>
      <c r="CH79" s="16"/>
      <c r="CI79" s="16"/>
      <c r="CJ79" s="16">
        <f t="shared" si="21"/>
        <v>0</v>
      </c>
      <c r="CK79" s="16"/>
      <c r="CL79" s="16"/>
      <c r="CM79" s="16"/>
      <c r="CN79" s="16">
        <f t="shared" si="22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L79" s="16">
        <f t="shared" si="24"/>
        <v>2</v>
      </c>
      <c r="DM79" s="15">
        <f t="shared" si="25"/>
        <v>0</v>
      </c>
    </row>
    <row r="80" spans="1:117">
      <c r="A80" s="2">
        <v>31</v>
      </c>
      <c r="B80">
        <v>2136</v>
      </c>
      <c r="C80" s="5">
        <v>43264</v>
      </c>
      <c r="D80" s="49" t="s">
        <v>84</v>
      </c>
      <c r="E80" s="29" t="s">
        <v>80</v>
      </c>
      <c r="F80" s="30">
        <v>178</v>
      </c>
      <c r="G80" s="30">
        <v>85</v>
      </c>
      <c r="H80" s="30">
        <v>60</v>
      </c>
      <c r="I80" s="31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3">
        <v>134</v>
      </c>
      <c r="AF80" s="44">
        <v>0.40000000600000002</v>
      </c>
      <c r="AG80" s="43">
        <v>188</v>
      </c>
      <c r="AH80" s="44">
        <v>32.799999200000002</v>
      </c>
      <c r="AI80" s="44">
        <v>3.0999998999999998</v>
      </c>
      <c r="AJ80" s="44">
        <v>45.700000799999998</v>
      </c>
      <c r="AK80" s="45"/>
      <c r="AL80" s="43">
        <v>73</v>
      </c>
      <c r="AM80" s="20" t="b">
        <v>0</v>
      </c>
      <c r="AN80" s="36" t="s">
        <v>79</v>
      </c>
      <c r="AO80" s="41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1">
        <v>43264.624305555553</v>
      </c>
      <c r="BD80" s="21">
        <v>43266.395138888889</v>
      </c>
      <c r="BE80" s="39">
        <v>2</v>
      </c>
      <c r="BF80" s="21">
        <v>43265.4375</v>
      </c>
      <c r="BG80" s="23">
        <f t="shared" si="18"/>
        <v>1</v>
      </c>
      <c r="BI80" s="27" t="s">
        <v>117</v>
      </c>
      <c r="BJ80" s="27" t="s">
        <v>117</v>
      </c>
      <c r="BK80" s="27" t="s">
        <v>117</v>
      </c>
      <c r="BL80" s="26">
        <v>1.77</v>
      </c>
      <c r="BM80" s="26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9"/>
        <v>0</v>
      </c>
      <c r="CC80" s="16"/>
      <c r="CD80" s="16"/>
      <c r="CE80" s="16"/>
      <c r="CF80" s="16">
        <f t="shared" si="20"/>
        <v>0</v>
      </c>
      <c r="CG80" s="16"/>
      <c r="CH80" s="16"/>
      <c r="CI80" s="16"/>
      <c r="CJ80" s="16">
        <f t="shared" si="21"/>
        <v>0</v>
      </c>
      <c r="CK80" s="16"/>
      <c r="CL80" s="16"/>
      <c r="CM80" s="16"/>
      <c r="CN80" s="16">
        <f t="shared" si="22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L80" s="16">
        <f t="shared" si="24"/>
        <v>0</v>
      </c>
      <c r="DM80" s="15">
        <f t="shared" si="25"/>
        <v>0</v>
      </c>
    </row>
    <row r="81" spans="1:117">
      <c r="A81" s="2">
        <v>32</v>
      </c>
      <c r="B81">
        <v>2137</v>
      </c>
      <c r="C81" s="5">
        <v>43267</v>
      </c>
      <c r="D81" s="49" t="s">
        <v>84</v>
      </c>
      <c r="E81" s="29" t="s">
        <v>79</v>
      </c>
      <c r="F81" s="30">
        <v>148</v>
      </c>
      <c r="G81" s="30">
        <v>62</v>
      </c>
      <c r="H81" s="30">
        <v>64</v>
      </c>
      <c r="I81" s="31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3">
        <v>108</v>
      </c>
      <c r="AF81" s="44">
        <v>0.36000001399999998</v>
      </c>
      <c r="AG81" s="43">
        <v>226</v>
      </c>
      <c r="AH81" s="43">
        <v>11</v>
      </c>
      <c r="AI81" s="44">
        <v>0.89999997600000003</v>
      </c>
      <c r="AJ81" s="44">
        <v>27.100000399999999</v>
      </c>
      <c r="AK81" s="45"/>
      <c r="AL81" s="43">
        <v>74</v>
      </c>
      <c r="AM81" s="20" t="b">
        <v>0</v>
      </c>
      <c r="AN81" s="36" t="s">
        <v>79</v>
      </c>
      <c r="AO81" s="41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1">
        <v>43267.570833333331</v>
      </c>
      <c r="BD81" s="21">
        <v>43270.85833333333</v>
      </c>
      <c r="BE81" s="39">
        <v>3</v>
      </c>
      <c r="BF81" s="21">
        <v>43269</v>
      </c>
      <c r="BG81" s="23">
        <f t="shared" si="18"/>
        <v>2</v>
      </c>
      <c r="BH81" s="25" t="s">
        <v>135</v>
      </c>
      <c r="BI81" s="27" t="s">
        <v>117</v>
      </c>
      <c r="BJ81" s="27" t="s">
        <v>117</v>
      </c>
      <c r="BK81" s="27" t="s">
        <v>116</v>
      </c>
      <c r="BL81" s="26">
        <v>3.29</v>
      </c>
      <c r="BM81" s="26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9"/>
        <v>0</v>
      </c>
      <c r="CC81" s="16"/>
      <c r="CD81" s="16"/>
      <c r="CE81" s="16"/>
      <c r="CF81" s="16">
        <f t="shared" si="20"/>
        <v>0</v>
      </c>
      <c r="CG81" s="16"/>
      <c r="CH81" s="16"/>
      <c r="CI81" s="16"/>
      <c r="CJ81" s="16">
        <f t="shared" si="21"/>
        <v>0</v>
      </c>
      <c r="CK81" s="16"/>
      <c r="CL81" s="16"/>
      <c r="CM81" s="16"/>
      <c r="CN81" s="16">
        <f t="shared" si="22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L81" s="16">
        <f t="shared" si="24"/>
        <v>3</v>
      </c>
      <c r="DM81" s="15">
        <f t="shared" si="25"/>
        <v>0</v>
      </c>
    </row>
    <row r="82" spans="1:117">
      <c r="A82" s="2">
        <v>55</v>
      </c>
      <c r="B82">
        <v>2138</v>
      </c>
      <c r="C82" s="5">
        <v>43267</v>
      </c>
      <c r="D82" s="49" t="s">
        <v>84</v>
      </c>
      <c r="E82" s="29" t="s">
        <v>79</v>
      </c>
      <c r="F82" s="30">
        <v>157</v>
      </c>
      <c r="G82" s="30">
        <v>50</v>
      </c>
      <c r="H82" s="30">
        <v>71</v>
      </c>
      <c r="I82" s="31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3">
        <v>117</v>
      </c>
      <c r="AF82" s="44">
        <v>0.36000001399999998</v>
      </c>
      <c r="AG82" s="43">
        <v>306</v>
      </c>
      <c r="AH82" s="44">
        <v>11.5</v>
      </c>
      <c r="AI82" s="43">
        <v>1</v>
      </c>
      <c r="AJ82" s="44">
        <v>25.299999199999998</v>
      </c>
      <c r="AK82" s="45"/>
      <c r="AL82" s="43">
        <v>61</v>
      </c>
      <c r="AM82" s="20" t="b">
        <v>0</v>
      </c>
      <c r="AN82" s="36" t="s">
        <v>79</v>
      </c>
      <c r="AO82" s="41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1">
        <v>43268.147916666669</v>
      </c>
      <c r="BD82" s="21">
        <v>43269.53125</v>
      </c>
      <c r="BE82" s="39">
        <v>1</v>
      </c>
      <c r="BF82" s="21">
        <v>43269</v>
      </c>
      <c r="BG82" s="23">
        <f t="shared" si="18"/>
        <v>1</v>
      </c>
      <c r="BI82" s="27" t="s">
        <v>117</v>
      </c>
      <c r="BJ82" s="27" t="s">
        <v>117</v>
      </c>
      <c r="BK82" s="27" t="s">
        <v>117</v>
      </c>
      <c r="BL82" s="26">
        <v>1.38</v>
      </c>
      <c r="BM82" s="26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9"/>
        <v>0</v>
      </c>
      <c r="CC82" s="18"/>
      <c r="CD82" s="18"/>
      <c r="CE82" s="18"/>
      <c r="CF82" s="16">
        <f t="shared" si="20"/>
        <v>0</v>
      </c>
      <c r="CG82" s="18"/>
      <c r="CH82" s="18"/>
      <c r="CI82" s="18"/>
      <c r="CJ82" s="16">
        <f t="shared" si="21"/>
        <v>0</v>
      </c>
      <c r="CK82" s="18"/>
      <c r="CL82" s="18"/>
      <c r="CM82" s="18"/>
      <c r="CN82" s="16">
        <f t="shared" si="22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L82" s="16">
        <f t="shared" si="24"/>
        <v>1</v>
      </c>
      <c r="DM82" s="15">
        <f t="shared" si="25"/>
        <v>0</v>
      </c>
    </row>
    <row r="83" spans="1:117">
      <c r="A83" s="2">
        <v>54</v>
      </c>
      <c r="B83">
        <v>2139</v>
      </c>
      <c r="C83" s="5">
        <v>43273</v>
      </c>
      <c r="D83" s="49" t="s">
        <v>84</v>
      </c>
      <c r="E83" s="29" t="s">
        <v>80</v>
      </c>
      <c r="F83" s="30">
        <v>183</v>
      </c>
      <c r="G83" s="30">
        <v>85</v>
      </c>
      <c r="H83" s="30">
        <v>74</v>
      </c>
      <c r="I83" s="31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3">
        <v>131</v>
      </c>
      <c r="AF83" s="44">
        <v>0.40000000600000002</v>
      </c>
      <c r="AG83" s="43">
        <v>180</v>
      </c>
      <c r="AH83" s="44">
        <v>11.800000199999999</v>
      </c>
      <c r="AI83" s="43">
        <v>1</v>
      </c>
      <c r="AJ83" s="44">
        <v>22.700000800000002</v>
      </c>
      <c r="AK83" s="45"/>
      <c r="AL83" s="43">
        <v>102</v>
      </c>
      <c r="AM83" s="20" t="b">
        <v>0</v>
      </c>
      <c r="AN83" s="36" t="s">
        <v>79</v>
      </c>
      <c r="AO83" s="41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1">
        <v>43274.070833333331</v>
      </c>
      <c r="BD83" s="21">
        <v>43275.554861111108</v>
      </c>
      <c r="BE83" s="39">
        <v>1</v>
      </c>
      <c r="BF83" s="21">
        <v>43274</v>
      </c>
      <c r="BG83" s="23">
        <f t="shared" si="18"/>
        <v>0</v>
      </c>
      <c r="BH83" s="25" t="s">
        <v>134</v>
      </c>
      <c r="BI83" s="27" t="s">
        <v>117</v>
      </c>
      <c r="BJ83" s="27" t="s">
        <v>117</v>
      </c>
      <c r="BK83" s="27" t="s">
        <v>116</v>
      </c>
      <c r="BL83" s="26">
        <v>1.48</v>
      </c>
      <c r="BM83" s="26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9"/>
        <v>0</v>
      </c>
      <c r="CC83" s="18"/>
      <c r="CD83" s="18"/>
      <c r="CE83" s="18"/>
      <c r="CF83" s="16">
        <f t="shared" si="20"/>
        <v>0</v>
      </c>
      <c r="CG83" s="18"/>
      <c r="CH83" s="18"/>
      <c r="CI83" s="18"/>
      <c r="CJ83" s="16">
        <f t="shared" si="21"/>
        <v>0</v>
      </c>
      <c r="CK83" s="18"/>
      <c r="CL83" s="18"/>
      <c r="CM83" s="18"/>
      <c r="CN83" s="16">
        <f t="shared" si="22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L83" s="16">
        <f t="shared" si="24"/>
        <v>0</v>
      </c>
      <c r="DM83" s="15">
        <f t="shared" si="25"/>
        <v>0</v>
      </c>
    </row>
    <row r="84" spans="1:117">
      <c r="A84" s="2">
        <v>53</v>
      </c>
      <c r="B84">
        <v>2140</v>
      </c>
      <c r="C84" s="5">
        <v>43274</v>
      </c>
      <c r="D84" s="49" t="s">
        <v>83</v>
      </c>
      <c r="E84" s="29" t="s">
        <v>80</v>
      </c>
      <c r="F84" s="30">
        <v>168</v>
      </c>
      <c r="G84" s="30">
        <v>61</v>
      </c>
      <c r="H84" s="30">
        <v>73</v>
      </c>
      <c r="I84" s="31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3">
        <v>127</v>
      </c>
      <c r="AF84" s="44">
        <v>0.40000000600000002</v>
      </c>
      <c r="AG84" s="43">
        <v>193</v>
      </c>
      <c r="AH84" s="44">
        <v>13.899999599999999</v>
      </c>
      <c r="AI84" s="44">
        <v>1.2000000500000001</v>
      </c>
      <c r="AJ84" s="44">
        <v>25.299999199999998</v>
      </c>
      <c r="AK84" s="45"/>
      <c r="AL84" s="43">
        <v>64</v>
      </c>
      <c r="AM84" s="20" t="b">
        <v>0</v>
      </c>
      <c r="AN84" s="36" t="s">
        <v>79</v>
      </c>
      <c r="AO84" s="41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1">
        <v>43274.902777777781</v>
      </c>
      <c r="BD84" s="21">
        <v>43276.907638888886</v>
      </c>
      <c r="BE84" s="39">
        <v>2</v>
      </c>
      <c r="BF84" s="21">
        <v>43275</v>
      </c>
      <c r="BG84" s="23">
        <f t="shared" si="18"/>
        <v>1</v>
      </c>
      <c r="BI84" s="27" t="s">
        <v>117</v>
      </c>
      <c r="BJ84" s="27" t="s">
        <v>117</v>
      </c>
      <c r="BK84" s="27" t="s">
        <v>117</v>
      </c>
      <c r="BL84" s="26">
        <v>2</v>
      </c>
      <c r="BM84" s="26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9"/>
        <v>0</v>
      </c>
      <c r="CC84" s="18"/>
      <c r="CD84" s="18"/>
      <c r="CE84" s="18"/>
      <c r="CF84" s="16">
        <f t="shared" si="20"/>
        <v>0</v>
      </c>
      <c r="CG84" s="18"/>
      <c r="CH84" s="18"/>
      <c r="CI84" s="18"/>
      <c r="CJ84" s="16">
        <f t="shared" si="21"/>
        <v>0</v>
      </c>
      <c r="CK84" s="18"/>
      <c r="CL84" s="18"/>
      <c r="CM84" s="18"/>
      <c r="CN84" s="16">
        <f t="shared" si="22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L84" s="16">
        <f t="shared" si="24"/>
        <v>0</v>
      </c>
      <c r="DM84" s="15">
        <f t="shared" si="25"/>
        <v>0</v>
      </c>
    </row>
    <row r="85" spans="1:117">
      <c r="A85" s="2">
        <v>52</v>
      </c>
      <c r="B85">
        <v>2141</v>
      </c>
      <c r="C85" s="5">
        <v>43275</v>
      </c>
      <c r="D85" s="49" t="s">
        <v>78</v>
      </c>
      <c r="E85" s="29" t="s">
        <v>80</v>
      </c>
      <c r="F85" s="30">
        <v>155</v>
      </c>
      <c r="G85" s="32">
        <v>44.200000799999998</v>
      </c>
      <c r="H85" s="30">
        <v>65</v>
      </c>
      <c r="I85" s="31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3">
        <v>111</v>
      </c>
      <c r="AF85" s="44">
        <v>0.34000000400000002</v>
      </c>
      <c r="AG85" s="43">
        <v>455</v>
      </c>
      <c r="AH85" s="44">
        <v>11.100000400000001</v>
      </c>
      <c r="AI85" s="44">
        <v>0.89999997600000003</v>
      </c>
      <c r="AJ85" s="44">
        <v>20.299999199999998</v>
      </c>
      <c r="AK85" s="45"/>
      <c r="AL85" s="43">
        <v>66</v>
      </c>
      <c r="AM85" s="20" t="b">
        <v>0</v>
      </c>
      <c r="AN85" s="36" t="s">
        <v>79</v>
      </c>
      <c r="AO85" s="41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1">
        <v>43275.740972222222</v>
      </c>
      <c r="BD85" s="21">
        <v>43279.884027777778</v>
      </c>
      <c r="BE85" s="39">
        <v>4</v>
      </c>
      <c r="BF85" t="s">
        <v>113</v>
      </c>
      <c r="BG85" s="23" t="e">
        <f t="shared" si="18"/>
        <v>#VALUE!</v>
      </c>
      <c r="BI85" s="27" t="s">
        <v>117</v>
      </c>
      <c r="BJ85" s="27" t="s">
        <v>117</v>
      </c>
      <c r="BK85" s="27" t="s">
        <v>117</v>
      </c>
      <c r="BL85" s="26">
        <v>4.1399999999999997</v>
      </c>
      <c r="BM85" s="26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9"/>
        <v>2</v>
      </c>
      <c r="CC85" s="16"/>
      <c r="CD85" s="16"/>
      <c r="CE85" s="16"/>
      <c r="CF85" s="16">
        <f t="shared" si="20"/>
        <v>0</v>
      </c>
      <c r="CG85" s="16"/>
      <c r="CH85" s="16"/>
      <c r="CI85" s="16"/>
      <c r="CJ85" s="16">
        <f t="shared" si="21"/>
        <v>0</v>
      </c>
      <c r="CK85" s="16"/>
      <c r="CL85" s="16"/>
      <c r="CM85" s="16"/>
      <c r="CN85" s="16">
        <f t="shared" si="22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L85" s="16">
        <f t="shared" si="24"/>
        <v>3</v>
      </c>
      <c r="DM85" s="15">
        <f t="shared" si="25"/>
        <v>0</v>
      </c>
    </row>
    <row r="86" spans="1:117">
      <c r="A86" s="2">
        <v>51</v>
      </c>
      <c r="B86">
        <v>2142</v>
      </c>
      <c r="C86" s="5">
        <v>43275</v>
      </c>
      <c r="D86" s="49" t="s">
        <v>78</v>
      </c>
      <c r="E86" s="29" t="s">
        <v>80</v>
      </c>
      <c r="F86" s="30">
        <v>183</v>
      </c>
      <c r="G86" s="32">
        <v>85.2</v>
      </c>
      <c r="H86" s="30">
        <v>61</v>
      </c>
      <c r="I86" s="31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3">
        <v>127</v>
      </c>
      <c r="AF86" s="44">
        <v>0.40000000600000002</v>
      </c>
      <c r="AG86" s="43">
        <v>281</v>
      </c>
      <c r="AH86" s="44">
        <v>12.699999800000001</v>
      </c>
      <c r="AI86" s="44">
        <v>1.10000002</v>
      </c>
      <c r="AJ86" s="43">
        <v>21</v>
      </c>
      <c r="AK86" s="45"/>
      <c r="AL86" s="43">
        <v>89</v>
      </c>
      <c r="AM86" s="20" t="b">
        <v>0</v>
      </c>
      <c r="AN86" s="36" t="s">
        <v>79</v>
      </c>
      <c r="AO86" s="41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1">
        <v>43276.2</v>
      </c>
      <c r="BD86"/>
      <c r="BE86" s="39"/>
      <c r="BF86" t="s">
        <v>113</v>
      </c>
      <c r="BG86" s="23" t="e">
        <f t="shared" si="18"/>
        <v>#VALUE!</v>
      </c>
      <c r="BH86" s="25" t="s">
        <v>133</v>
      </c>
      <c r="BI86" s="27" t="s">
        <v>117</v>
      </c>
      <c r="BJ86" s="27" t="s">
        <v>117</v>
      </c>
      <c r="BK86" s="27" t="s">
        <v>117</v>
      </c>
      <c r="BL86" s="26">
        <v>380.86</v>
      </c>
      <c r="BM86" s="26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9"/>
        <v>1</v>
      </c>
      <c r="CC86" s="16"/>
      <c r="CD86" s="16"/>
      <c r="CE86" s="16"/>
      <c r="CF86" s="16">
        <f t="shared" si="20"/>
        <v>0</v>
      </c>
      <c r="CG86" s="16"/>
      <c r="CH86" s="16"/>
      <c r="CI86" s="16"/>
      <c r="CJ86" s="16">
        <f t="shared" si="21"/>
        <v>0</v>
      </c>
      <c r="CK86" s="16"/>
      <c r="CL86" s="16"/>
      <c r="CM86" s="16"/>
      <c r="CN86" s="16">
        <f t="shared" si="22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L86" s="16">
        <f t="shared" si="24"/>
        <v>1</v>
      </c>
      <c r="DM86" s="15">
        <f t="shared" si="25"/>
        <v>0</v>
      </c>
    </row>
    <row r="87" spans="1:117">
      <c r="A87" s="2">
        <v>33</v>
      </c>
      <c r="B87">
        <v>2143</v>
      </c>
      <c r="C87" s="5">
        <v>43278</v>
      </c>
      <c r="D87" s="49" t="s">
        <v>78</v>
      </c>
      <c r="E87" s="29" t="s">
        <v>80</v>
      </c>
      <c r="F87" s="30">
        <v>169</v>
      </c>
      <c r="G87" s="30">
        <v>56</v>
      </c>
      <c r="H87" s="30">
        <v>45</v>
      </c>
      <c r="I87" s="31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3">
        <v>106</v>
      </c>
      <c r="AF87" s="44">
        <v>0.36000001399999998</v>
      </c>
      <c r="AG87" s="43">
        <v>353</v>
      </c>
      <c r="AH87" s="44">
        <v>11.300000199999999</v>
      </c>
      <c r="AI87" s="43">
        <v>1</v>
      </c>
      <c r="AJ87" s="44">
        <v>93.5</v>
      </c>
      <c r="AK87" s="45"/>
      <c r="AL87" s="43">
        <v>55</v>
      </c>
      <c r="AM87" s="20" t="b">
        <v>1</v>
      </c>
      <c r="AN87" s="36" t="s">
        <v>80</v>
      </c>
      <c r="AO87" s="41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1">
        <v>43279.384027777778</v>
      </c>
      <c r="BD87" s="21">
        <v>43290.570833333331</v>
      </c>
      <c r="BE87" s="39">
        <v>11</v>
      </c>
      <c r="BF87" t="s">
        <v>113</v>
      </c>
      <c r="BG87" s="23" t="e">
        <f t="shared" si="18"/>
        <v>#VALUE!</v>
      </c>
      <c r="BI87" s="27" t="s">
        <v>117</v>
      </c>
      <c r="BJ87" s="27" t="s">
        <v>117</v>
      </c>
      <c r="BK87" s="27" t="s">
        <v>117</v>
      </c>
      <c r="BL87" s="26">
        <v>11.19</v>
      </c>
      <c r="BM87" s="26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9"/>
        <v>4</v>
      </c>
      <c r="CC87" s="16"/>
      <c r="CD87" s="16"/>
      <c r="CE87" s="16"/>
      <c r="CF87" s="16">
        <f t="shared" si="20"/>
        <v>0</v>
      </c>
      <c r="CG87" s="16"/>
      <c r="CH87" s="16"/>
      <c r="CI87" s="16"/>
      <c r="CJ87" s="16">
        <f t="shared" si="21"/>
        <v>0</v>
      </c>
      <c r="CK87" s="16"/>
      <c r="CL87" s="16"/>
      <c r="CM87" s="16"/>
      <c r="CN87" s="16">
        <f t="shared" si="22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L87" s="16">
        <f t="shared" si="24"/>
        <v>5</v>
      </c>
      <c r="DM87" s="15">
        <f t="shared" si="25"/>
        <v>0</v>
      </c>
    </row>
    <row r="88" spans="1:117">
      <c r="A88" s="2">
        <v>50</v>
      </c>
      <c r="B88">
        <v>2144</v>
      </c>
      <c r="C88" s="5">
        <v>43281</v>
      </c>
      <c r="D88" s="49" t="s">
        <v>78</v>
      </c>
      <c r="E88" s="29" t="s">
        <v>79</v>
      </c>
      <c r="F88" s="30">
        <v>160</v>
      </c>
      <c r="G88" s="30">
        <v>42</v>
      </c>
      <c r="H88" s="30">
        <v>30</v>
      </c>
      <c r="I88" s="31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3">
        <v>104</v>
      </c>
      <c r="AF88" s="44">
        <v>0.34999999399999998</v>
      </c>
      <c r="AG88" s="43">
        <v>196</v>
      </c>
      <c r="AH88" s="44">
        <v>13.399999599999999</v>
      </c>
      <c r="AI88" s="44">
        <v>1.2000000500000001</v>
      </c>
      <c r="AJ88" s="44">
        <v>23.700000800000002</v>
      </c>
      <c r="AK88" s="45"/>
      <c r="AL88" s="43">
        <v>51</v>
      </c>
      <c r="AM88" s="20" t="b">
        <v>0</v>
      </c>
      <c r="AN88" s="36" t="s">
        <v>79</v>
      </c>
      <c r="AO88" s="41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1">
        <v>43281.755555555559</v>
      </c>
      <c r="BD88" s="21">
        <v>43283.283333333333</v>
      </c>
      <c r="BE88" s="39">
        <v>2</v>
      </c>
      <c r="BF88" t="s">
        <v>113</v>
      </c>
      <c r="BG88" s="23" t="e">
        <f t="shared" si="18"/>
        <v>#VALUE!</v>
      </c>
      <c r="BI88" s="27" t="s">
        <v>117</v>
      </c>
      <c r="BJ88" s="27" t="s">
        <v>117</v>
      </c>
      <c r="BK88" s="27" t="s">
        <v>117</v>
      </c>
      <c r="BL88" s="26">
        <v>1.53</v>
      </c>
      <c r="BM88" s="26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9"/>
        <v>1</v>
      </c>
      <c r="CC88" s="16"/>
      <c r="CD88" s="16"/>
      <c r="CE88" s="16"/>
      <c r="CF88" s="16">
        <f t="shared" si="20"/>
        <v>0</v>
      </c>
      <c r="CG88" s="16"/>
      <c r="CH88" s="16"/>
      <c r="CI88" s="16"/>
      <c r="CJ88" s="16">
        <f t="shared" si="21"/>
        <v>0</v>
      </c>
      <c r="CK88" s="16"/>
      <c r="CL88" s="16"/>
      <c r="CM88" s="16"/>
      <c r="CN88" s="16">
        <f t="shared" si="22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L88" s="16">
        <f t="shared" si="24"/>
        <v>3</v>
      </c>
      <c r="DM88" s="15">
        <f t="shared" si="25"/>
        <v>0</v>
      </c>
    </row>
    <row r="89" spans="1:117">
      <c r="A89" s="2">
        <v>49</v>
      </c>
      <c r="B89">
        <v>2145</v>
      </c>
      <c r="C89" s="5">
        <v>43283</v>
      </c>
      <c r="D89" s="49" t="s">
        <v>78</v>
      </c>
      <c r="E89" s="29" t="s">
        <v>79</v>
      </c>
      <c r="F89" s="30">
        <v>168</v>
      </c>
      <c r="G89" s="30">
        <v>72</v>
      </c>
      <c r="H89" s="30">
        <v>61</v>
      </c>
      <c r="I89" s="31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3">
        <v>144</v>
      </c>
      <c r="AF89" s="44">
        <v>0.44999998800000002</v>
      </c>
      <c r="AG89" s="43">
        <v>411</v>
      </c>
      <c r="AH89" s="44">
        <v>11.600000400000001</v>
      </c>
      <c r="AI89" s="43">
        <v>1</v>
      </c>
      <c r="AJ89" s="44">
        <v>25.100000399999999</v>
      </c>
      <c r="AK89" s="45"/>
      <c r="AL89" s="43">
        <v>70</v>
      </c>
      <c r="AM89" s="20" t="b">
        <v>0</v>
      </c>
      <c r="AN89" s="36" t="s">
        <v>79</v>
      </c>
      <c r="AO89" s="41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1">
        <v>43283.443055555559</v>
      </c>
      <c r="BD89" s="21">
        <v>43284.658333333333</v>
      </c>
      <c r="BE89" s="39">
        <v>1</v>
      </c>
      <c r="BF89" t="s">
        <v>113</v>
      </c>
      <c r="BG89" s="23" t="e">
        <f t="shared" si="18"/>
        <v>#VALUE!</v>
      </c>
      <c r="BH89" s="25" t="s">
        <v>132</v>
      </c>
      <c r="BI89" s="27" t="s">
        <v>117</v>
      </c>
      <c r="BJ89" s="27" t="s">
        <v>117</v>
      </c>
      <c r="BK89" s="27" t="s">
        <v>116</v>
      </c>
      <c r="BL89" s="26">
        <v>1.22</v>
      </c>
      <c r="BM89" s="26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9"/>
        <v>0</v>
      </c>
      <c r="CC89" s="16"/>
      <c r="CD89" s="16"/>
      <c r="CE89" s="16"/>
      <c r="CF89" s="16">
        <f t="shared" si="20"/>
        <v>0</v>
      </c>
      <c r="CG89" s="16"/>
      <c r="CH89" s="16"/>
      <c r="CI89" s="16"/>
      <c r="CJ89" s="16">
        <f t="shared" si="21"/>
        <v>0</v>
      </c>
      <c r="CK89" s="16"/>
      <c r="CL89" s="16"/>
      <c r="CM89" s="16"/>
      <c r="CN89" s="16">
        <f t="shared" si="22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L89" s="16">
        <f t="shared" si="24"/>
        <v>0</v>
      </c>
      <c r="DM89" s="15">
        <f t="shared" si="25"/>
        <v>0</v>
      </c>
    </row>
    <row r="90" spans="1:117">
      <c r="A90" s="2">
        <v>48</v>
      </c>
      <c r="B90">
        <v>2146</v>
      </c>
      <c r="C90" s="5">
        <v>43283</v>
      </c>
      <c r="D90" s="49" t="s">
        <v>78</v>
      </c>
      <c r="E90" s="29" t="s">
        <v>79</v>
      </c>
      <c r="F90" s="30">
        <v>158</v>
      </c>
      <c r="G90" s="30">
        <v>52</v>
      </c>
      <c r="H90" s="30">
        <v>50</v>
      </c>
      <c r="I90" s="31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3">
        <v>98</v>
      </c>
      <c r="AF90" s="44">
        <v>0.310000002</v>
      </c>
      <c r="AG90" s="43">
        <v>470</v>
      </c>
      <c r="AH90" s="44">
        <v>22.299999199999998</v>
      </c>
      <c r="AI90" s="43">
        <v>2</v>
      </c>
      <c r="AJ90" s="44">
        <v>33.599998499999998</v>
      </c>
      <c r="AK90" s="45"/>
      <c r="AL90" s="43">
        <v>73</v>
      </c>
      <c r="AM90" s="20" t="b">
        <v>0</v>
      </c>
      <c r="AN90" s="36" t="s">
        <v>79</v>
      </c>
      <c r="AO90" s="41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1">
        <v>43284.165972222225</v>
      </c>
      <c r="BD90" s="21">
        <v>43285.616666666669</v>
      </c>
      <c r="BE90" s="39">
        <v>1</v>
      </c>
      <c r="BF90" s="21">
        <v>43285</v>
      </c>
      <c r="BG90" s="23">
        <f t="shared" si="18"/>
        <v>1</v>
      </c>
      <c r="BI90" s="27" t="s">
        <v>117</v>
      </c>
      <c r="BJ90" s="27" t="s">
        <v>117</v>
      </c>
      <c r="BK90" s="27" t="s">
        <v>117</v>
      </c>
      <c r="BL90" s="26">
        <v>1.45</v>
      </c>
      <c r="BM90" s="26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9"/>
        <v>0</v>
      </c>
      <c r="CC90" s="16"/>
      <c r="CD90" s="16"/>
      <c r="CE90" s="16"/>
      <c r="CF90" s="16">
        <f t="shared" si="20"/>
        <v>0</v>
      </c>
      <c r="CG90" s="16"/>
      <c r="CH90" s="16"/>
      <c r="CI90" s="16"/>
      <c r="CJ90" s="16">
        <f t="shared" si="21"/>
        <v>0</v>
      </c>
      <c r="CK90" s="16"/>
      <c r="CL90" s="16"/>
      <c r="CM90" s="16"/>
      <c r="CN90" s="16">
        <f t="shared" si="22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L90" s="16">
        <f t="shared" si="24"/>
        <v>2</v>
      </c>
      <c r="DM90" s="15">
        <f t="shared" si="25"/>
        <v>0</v>
      </c>
    </row>
    <row r="91" spans="1:117">
      <c r="A91" s="2">
        <v>34</v>
      </c>
      <c r="B91">
        <v>2147</v>
      </c>
      <c r="C91" s="5">
        <v>43284</v>
      </c>
      <c r="D91" s="49" t="s">
        <v>78</v>
      </c>
      <c r="E91" s="29" t="s">
        <v>80</v>
      </c>
      <c r="F91" s="30">
        <v>164</v>
      </c>
      <c r="G91" s="30">
        <v>75</v>
      </c>
      <c r="H91" s="30">
        <v>34</v>
      </c>
      <c r="I91" s="31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3">
        <v>128</v>
      </c>
      <c r="AF91" s="44">
        <v>0.38999998600000002</v>
      </c>
      <c r="AG91" s="43">
        <v>187</v>
      </c>
      <c r="AH91" s="44">
        <v>12.199999800000001</v>
      </c>
      <c r="AI91" s="43">
        <v>1</v>
      </c>
      <c r="AJ91" s="43">
        <v>25</v>
      </c>
      <c r="AK91" s="45"/>
      <c r="AL91" s="43">
        <v>65</v>
      </c>
      <c r="AM91" s="20" t="b">
        <v>0</v>
      </c>
      <c r="AN91" s="36" t="s">
        <v>79</v>
      </c>
      <c r="AO91" s="41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1">
        <v>43284.853472222225</v>
      </c>
      <c r="BD91" s="21">
        <v>43287.956250000003</v>
      </c>
      <c r="BE91" s="39">
        <v>3</v>
      </c>
      <c r="BF91" s="21">
        <v>43286</v>
      </c>
      <c r="BG91" s="23">
        <f t="shared" si="18"/>
        <v>2</v>
      </c>
      <c r="BI91" s="27" t="s">
        <v>117</v>
      </c>
      <c r="BJ91" s="27" t="s">
        <v>117</v>
      </c>
      <c r="BK91" s="27" t="s">
        <v>117</v>
      </c>
      <c r="BL91" s="26">
        <v>3.1</v>
      </c>
      <c r="BM91" s="26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9"/>
        <v>0</v>
      </c>
      <c r="CC91" s="16"/>
      <c r="CD91" s="16"/>
      <c r="CE91" s="16"/>
      <c r="CF91" s="16">
        <f t="shared" si="20"/>
        <v>0</v>
      </c>
      <c r="CG91" s="16"/>
      <c r="CH91" s="16"/>
      <c r="CI91" s="16"/>
      <c r="CJ91" s="16">
        <f t="shared" si="21"/>
        <v>0</v>
      </c>
      <c r="CK91" s="16"/>
      <c r="CL91" s="16"/>
      <c r="CM91" s="16"/>
      <c r="CN91" s="16">
        <f t="shared" si="22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L91" s="16">
        <f t="shared" si="24"/>
        <v>0</v>
      </c>
      <c r="DM91" s="15">
        <f t="shared" si="25"/>
        <v>0</v>
      </c>
    </row>
    <row r="92" spans="1:117">
      <c r="A92" s="2">
        <v>35</v>
      </c>
      <c r="B92">
        <v>2148</v>
      </c>
      <c r="C92" s="5">
        <v>43285</v>
      </c>
      <c r="D92" s="49" t="s">
        <v>78</v>
      </c>
      <c r="E92" s="29" t="s">
        <v>79</v>
      </c>
      <c r="F92" s="30">
        <v>160</v>
      </c>
      <c r="G92" s="32">
        <v>69.800003099999998</v>
      </c>
      <c r="H92" s="30">
        <v>58</v>
      </c>
      <c r="I92" s="31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3">
        <v>108</v>
      </c>
      <c r="AF92" s="44">
        <v>0.34999999399999998</v>
      </c>
      <c r="AG92" s="43">
        <v>243</v>
      </c>
      <c r="AH92" s="44">
        <v>18.299999199999998</v>
      </c>
      <c r="AI92" s="44">
        <v>1.60000002</v>
      </c>
      <c r="AJ92" s="44">
        <v>32.700000799999998</v>
      </c>
      <c r="AK92" s="45"/>
      <c r="AL92" s="43">
        <v>119</v>
      </c>
      <c r="AM92" s="20" t="b">
        <v>1</v>
      </c>
      <c r="AN92" s="36" t="s">
        <v>80</v>
      </c>
      <c r="AO92" s="41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1">
        <v>43286.100694444445</v>
      </c>
      <c r="BD92" s="21">
        <v>43293.863888888889</v>
      </c>
      <c r="BE92" s="39">
        <v>8</v>
      </c>
      <c r="BF92" s="21">
        <v>43288</v>
      </c>
      <c r="BG92" s="23">
        <f t="shared" si="18"/>
        <v>2</v>
      </c>
      <c r="BI92" s="27" t="s">
        <v>117</v>
      </c>
      <c r="BJ92" s="27" t="s">
        <v>117</v>
      </c>
      <c r="BK92" s="27" t="s">
        <v>117</v>
      </c>
      <c r="BL92" s="26">
        <v>7.76</v>
      </c>
      <c r="BM92" s="26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9"/>
        <v>0</v>
      </c>
      <c r="CC92" s="16"/>
      <c r="CD92" s="16"/>
      <c r="CE92" s="16"/>
      <c r="CF92" s="16">
        <f t="shared" si="20"/>
        <v>0</v>
      </c>
      <c r="CG92" s="16"/>
      <c r="CH92" s="16"/>
      <c r="CI92" s="16"/>
      <c r="CJ92" s="16">
        <f t="shared" si="21"/>
        <v>0</v>
      </c>
      <c r="CK92" s="16">
        <v>10</v>
      </c>
      <c r="CL92" s="16"/>
      <c r="CM92" s="16"/>
      <c r="CN92" s="16">
        <f t="shared" si="22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L92" s="16">
        <f t="shared" si="24"/>
        <v>5</v>
      </c>
      <c r="DM92" s="15">
        <f t="shared" si="25"/>
        <v>0</v>
      </c>
    </row>
    <row r="93" spans="1:117">
      <c r="A93" s="2">
        <v>36</v>
      </c>
      <c r="B93">
        <v>2149</v>
      </c>
      <c r="C93" s="5">
        <v>43286</v>
      </c>
      <c r="D93" s="49" t="s">
        <v>78</v>
      </c>
      <c r="E93" s="29" t="s">
        <v>80</v>
      </c>
      <c r="F93" s="30">
        <v>180</v>
      </c>
      <c r="G93" s="32">
        <v>100.800003</v>
      </c>
      <c r="H93" s="30">
        <v>66</v>
      </c>
      <c r="I93" s="31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3">
        <v>138</v>
      </c>
      <c r="AF93" s="44">
        <v>0.40999999599999998</v>
      </c>
      <c r="AG93" s="43">
        <v>229</v>
      </c>
      <c r="AH93" s="44">
        <v>11.600000400000001</v>
      </c>
      <c r="AI93" s="43">
        <v>1</v>
      </c>
      <c r="AJ93" s="44">
        <v>23.600000399999999</v>
      </c>
      <c r="AK93" s="45"/>
      <c r="AL93" s="43">
        <v>75</v>
      </c>
      <c r="AM93" s="20" t="b">
        <v>0</v>
      </c>
      <c r="AN93" s="36" t="s">
        <v>79</v>
      </c>
      <c r="AO93" s="41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1">
        <v>43286.29583333333</v>
      </c>
      <c r="BD93" s="21">
        <v>43288.753472222219</v>
      </c>
      <c r="BE93" s="39">
        <v>2</v>
      </c>
      <c r="BF93" t="s">
        <v>113</v>
      </c>
      <c r="BG93" s="23" t="e">
        <f t="shared" si="18"/>
        <v>#VALUE!</v>
      </c>
      <c r="BI93" s="27" t="s">
        <v>117</v>
      </c>
      <c r="BJ93" s="27" t="s">
        <v>117</v>
      </c>
      <c r="BK93" s="27" t="s">
        <v>117</v>
      </c>
      <c r="BL93" s="26">
        <v>2.46</v>
      </c>
      <c r="BM93" s="26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9"/>
        <v>0</v>
      </c>
      <c r="CC93" s="16"/>
      <c r="CD93" s="16"/>
      <c r="CE93" s="16"/>
      <c r="CF93" s="16">
        <f t="shared" si="20"/>
        <v>0</v>
      </c>
      <c r="CG93" s="16"/>
      <c r="CH93" s="16"/>
      <c r="CI93" s="16"/>
      <c r="CJ93" s="16">
        <f t="shared" si="21"/>
        <v>0</v>
      </c>
      <c r="CK93" s="16"/>
      <c r="CL93" s="16"/>
      <c r="CM93" s="16"/>
      <c r="CN93" s="16">
        <f t="shared" si="22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L93" s="16">
        <f t="shared" si="24"/>
        <v>0</v>
      </c>
      <c r="DM93" s="15">
        <f t="shared" si="25"/>
        <v>0</v>
      </c>
    </row>
    <row r="94" spans="1:117">
      <c r="A94" s="2">
        <v>41</v>
      </c>
      <c r="B94">
        <v>2150</v>
      </c>
      <c r="C94" s="5">
        <v>43288</v>
      </c>
      <c r="D94" s="49" t="s">
        <v>78</v>
      </c>
      <c r="E94" s="29" t="s">
        <v>80</v>
      </c>
      <c r="F94" s="30">
        <v>173</v>
      </c>
      <c r="G94" s="32">
        <v>80.300003099999998</v>
      </c>
      <c r="H94" s="30">
        <v>58</v>
      </c>
      <c r="I94" s="31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3">
        <v>124</v>
      </c>
      <c r="AF94" s="44">
        <v>0.37999999499999998</v>
      </c>
      <c r="AG94" s="43">
        <v>234</v>
      </c>
      <c r="AH94" s="44">
        <v>10.899999599999999</v>
      </c>
      <c r="AI94" s="44">
        <v>0.89999997600000003</v>
      </c>
      <c r="AJ94" s="44">
        <v>23.700000800000002</v>
      </c>
      <c r="AK94" s="45"/>
      <c r="AL94" s="43">
        <v>83</v>
      </c>
      <c r="AM94" s="20" t="b">
        <v>0</v>
      </c>
      <c r="AN94" s="36" t="s">
        <v>79</v>
      </c>
      <c r="AO94" s="41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1">
        <v>43288.491666666669</v>
      </c>
      <c r="BD94" s="21">
        <v>43291.802777777775</v>
      </c>
      <c r="BE94" s="39">
        <v>3</v>
      </c>
      <c r="BF94" s="21">
        <v>43290</v>
      </c>
      <c r="BG94" s="23">
        <f t="shared" si="18"/>
        <v>2</v>
      </c>
      <c r="BI94" s="27" t="s">
        <v>117</v>
      </c>
      <c r="BJ94" s="27" t="s">
        <v>117</v>
      </c>
      <c r="BK94" s="27" t="s">
        <v>117</v>
      </c>
      <c r="BL94" s="26">
        <v>3.31</v>
      </c>
      <c r="BM94" s="26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9"/>
        <v>0</v>
      </c>
      <c r="CC94" s="16"/>
      <c r="CD94" s="16"/>
      <c r="CE94" s="16"/>
      <c r="CF94" s="16">
        <f t="shared" si="20"/>
        <v>0</v>
      </c>
      <c r="CG94" s="16"/>
      <c r="CH94" s="16"/>
      <c r="CI94" s="16"/>
      <c r="CJ94" s="16">
        <f t="shared" si="21"/>
        <v>0</v>
      </c>
      <c r="CK94" s="16"/>
      <c r="CL94" s="16"/>
      <c r="CM94" s="16"/>
      <c r="CN94" s="16">
        <f t="shared" si="22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L94" s="16">
        <f t="shared" si="24"/>
        <v>0</v>
      </c>
      <c r="DM94" s="15">
        <f t="shared" si="25"/>
        <v>0</v>
      </c>
    </row>
    <row r="95" spans="1:117">
      <c r="A95" s="2">
        <v>47</v>
      </c>
      <c r="B95">
        <v>2151</v>
      </c>
      <c r="C95" s="5">
        <v>43289</v>
      </c>
      <c r="D95" s="49" t="s">
        <v>78</v>
      </c>
      <c r="E95" s="29" t="s">
        <v>79</v>
      </c>
      <c r="F95" s="30">
        <v>158</v>
      </c>
      <c r="G95" s="32">
        <v>68.5</v>
      </c>
      <c r="H95" s="30">
        <v>65</v>
      </c>
      <c r="I95" s="31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3">
        <v>116</v>
      </c>
      <c r="AF95" s="44">
        <v>0.37999999499999998</v>
      </c>
      <c r="AG95" s="43">
        <v>230</v>
      </c>
      <c r="AH95" s="44">
        <v>29.899999600000001</v>
      </c>
      <c r="AI95" s="44">
        <v>2.7999999500000001</v>
      </c>
      <c r="AJ95" s="44">
        <v>32.099998499999998</v>
      </c>
      <c r="AK95" s="45"/>
      <c r="AL95" s="43">
        <v>63</v>
      </c>
      <c r="AM95" s="20" t="b">
        <v>0</v>
      </c>
      <c r="AN95" s="36" t="s">
        <v>79</v>
      </c>
      <c r="AO95" s="41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1">
        <v>43289.556250000001</v>
      </c>
      <c r="BD95" s="21">
        <v>43290.759722222225</v>
      </c>
      <c r="BE95" s="39">
        <v>1</v>
      </c>
      <c r="BF95" s="21">
        <v>43290.46875</v>
      </c>
      <c r="BG95" s="23">
        <f t="shared" si="18"/>
        <v>1</v>
      </c>
      <c r="BI95" s="27" t="s">
        <v>117</v>
      </c>
      <c r="BJ95" s="27" t="s">
        <v>117</v>
      </c>
      <c r="BK95" s="27" t="s">
        <v>117</v>
      </c>
      <c r="BL95" s="26">
        <v>1.2</v>
      </c>
      <c r="BM95" s="26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9"/>
        <v>1</v>
      </c>
      <c r="CC95" s="16"/>
      <c r="CD95" s="16"/>
      <c r="CE95" s="16"/>
      <c r="CF95" s="16">
        <f t="shared" si="20"/>
        <v>0</v>
      </c>
      <c r="CG95" s="16"/>
      <c r="CH95" s="16"/>
      <c r="CI95" s="16"/>
      <c r="CJ95" s="16">
        <f t="shared" si="21"/>
        <v>0</v>
      </c>
      <c r="CK95" s="16"/>
      <c r="CL95" s="16"/>
      <c r="CM95" s="16"/>
      <c r="CN95" s="16">
        <f t="shared" si="22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L95" s="16">
        <f t="shared" si="24"/>
        <v>1</v>
      </c>
      <c r="DM95" s="15">
        <f t="shared" si="25"/>
        <v>0</v>
      </c>
    </row>
    <row r="96" spans="1:117">
      <c r="A96" s="2">
        <v>46</v>
      </c>
      <c r="B96">
        <v>2152</v>
      </c>
      <c r="C96" s="5">
        <v>43289</v>
      </c>
      <c r="D96" s="49" t="s">
        <v>78</v>
      </c>
      <c r="E96" s="29" t="s">
        <v>80</v>
      </c>
      <c r="F96" s="30">
        <v>163</v>
      </c>
      <c r="G96" s="32">
        <v>46.299999200000002</v>
      </c>
      <c r="H96" s="30">
        <v>29</v>
      </c>
      <c r="I96" s="31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3">
        <v>76</v>
      </c>
      <c r="AF96" s="44">
        <v>0.25</v>
      </c>
      <c r="AG96" s="43">
        <v>204</v>
      </c>
      <c r="AH96" s="43">
        <v>14</v>
      </c>
      <c r="AI96" s="44">
        <v>1.2000000500000001</v>
      </c>
      <c r="AJ96" s="44">
        <v>50.900001500000002</v>
      </c>
      <c r="AK96" s="45"/>
      <c r="AL96" s="43">
        <v>42</v>
      </c>
      <c r="AM96" s="20" t="b">
        <v>1</v>
      </c>
      <c r="AN96" s="36" t="s">
        <v>80</v>
      </c>
      <c r="AO96" s="41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1">
        <v>43290.109722222223</v>
      </c>
      <c r="BD96" s="21">
        <v>43291.736805555556</v>
      </c>
      <c r="BE96" s="39">
        <v>2</v>
      </c>
      <c r="BF96" t="s">
        <v>113</v>
      </c>
      <c r="BG96" s="23" t="e">
        <f t="shared" si="18"/>
        <v>#VALUE!</v>
      </c>
      <c r="BI96" s="27" t="s">
        <v>117</v>
      </c>
      <c r="BJ96" s="27" t="s">
        <v>117</v>
      </c>
      <c r="BK96" s="27" t="s">
        <v>117</v>
      </c>
      <c r="BL96" s="26">
        <v>1.63</v>
      </c>
      <c r="BM96" s="26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9"/>
        <v>1</v>
      </c>
      <c r="CC96" s="16"/>
      <c r="CD96" s="16"/>
      <c r="CE96" s="16"/>
      <c r="CF96" s="16">
        <f t="shared" si="20"/>
        <v>0</v>
      </c>
      <c r="CG96" s="16"/>
      <c r="CH96" s="16"/>
      <c r="CI96" s="16"/>
      <c r="CJ96" s="16">
        <f t="shared" si="21"/>
        <v>0</v>
      </c>
      <c r="CK96" s="16"/>
      <c r="CL96" s="16"/>
      <c r="CM96" s="16"/>
      <c r="CN96" s="16">
        <f t="shared" si="22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L96" s="16">
        <f t="shared" si="24"/>
        <v>7</v>
      </c>
      <c r="DM96" s="15">
        <f t="shared" si="25"/>
        <v>0</v>
      </c>
    </row>
    <row r="97" spans="1:117">
      <c r="A97" s="2">
        <v>42</v>
      </c>
      <c r="B97">
        <v>2153</v>
      </c>
      <c r="C97" s="5">
        <v>43291</v>
      </c>
      <c r="D97" s="49" t="s">
        <v>78</v>
      </c>
      <c r="E97" s="29" t="s">
        <v>79</v>
      </c>
      <c r="F97" s="30">
        <v>148</v>
      </c>
      <c r="G97" s="30">
        <v>64</v>
      </c>
      <c r="H97" s="30">
        <v>58</v>
      </c>
      <c r="I97" s="31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3">
        <v>133</v>
      </c>
      <c r="AF97" s="44">
        <v>0.44999998800000002</v>
      </c>
      <c r="AG97" s="43">
        <v>316</v>
      </c>
      <c r="AH97" s="44">
        <v>10.5</v>
      </c>
      <c r="AI97" s="44">
        <v>0.89999997600000003</v>
      </c>
      <c r="AJ97" s="44">
        <v>21.5</v>
      </c>
      <c r="AK97" s="45"/>
      <c r="AL97" s="43">
        <v>59</v>
      </c>
      <c r="AM97" s="20" t="b">
        <v>1</v>
      </c>
      <c r="AN97" s="36" t="s">
        <v>80</v>
      </c>
      <c r="AO97" s="41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1">
        <v>43291.456944444442</v>
      </c>
      <c r="BD97" s="21">
        <v>43294.503472222219</v>
      </c>
      <c r="BE97" s="39">
        <v>3</v>
      </c>
      <c r="BF97" s="21">
        <v>43292.625</v>
      </c>
      <c r="BG97" s="23">
        <f t="shared" si="18"/>
        <v>1</v>
      </c>
      <c r="BH97" s="25" t="s">
        <v>131</v>
      </c>
      <c r="BI97" s="27" t="s">
        <v>117</v>
      </c>
      <c r="BJ97" s="27" t="s">
        <v>117</v>
      </c>
      <c r="BK97" s="27" t="s">
        <v>116</v>
      </c>
      <c r="BL97" s="26">
        <v>3.05</v>
      </c>
      <c r="BM97" s="26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9"/>
        <v>0</v>
      </c>
      <c r="CC97" s="16"/>
      <c r="CD97" s="16"/>
      <c r="CE97" s="16"/>
      <c r="CF97" s="16">
        <f t="shared" si="20"/>
        <v>0</v>
      </c>
      <c r="CG97" s="16"/>
      <c r="CH97" s="16"/>
      <c r="CI97" s="16"/>
      <c r="CJ97" s="16">
        <f t="shared" si="21"/>
        <v>0</v>
      </c>
      <c r="CK97" s="16"/>
      <c r="CL97" s="16"/>
      <c r="CM97" s="16"/>
      <c r="CN97" s="16">
        <f t="shared" si="22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L97" s="16">
        <f t="shared" si="24"/>
        <v>2</v>
      </c>
      <c r="DM97" s="15">
        <f t="shared" si="25"/>
        <v>0</v>
      </c>
    </row>
    <row r="98" spans="1:117">
      <c r="A98" s="2">
        <v>43</v>
      </c>
      <c r="B98">
        <v>2154</v>
      </c>
      <c r="C98" s="5">
        <v>43293</v>
      </c>
      <c r="D98" s="49" t="s">
        <v>78</v>
      </c>
      <c r="E98" s="29" t="s">
        <v>80</v>
      </c>
      <c r="F98" s="32">
        <v>171.5</v>
      </c>
      <c r="G98" s="32">
        <v>72.5</v>
      </c>
      <c r="H98" s="30">
        <v>61</v>
      </c>
      <c r="I98" s="31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3">
        <v>150</v>
      </c>
      <c r="AF98" s="44">
        <v>0.46000000800000002</v>
      </c>
      <c r="AG98" s="43">
        <v>321</v>
      </c>
      <c r="AH98" s="44">
        <v>11.300000199999999</v>
      </c>
      <c r="AI98" s="43">
        <v>1</v>
      </c>
      <c r="AJ98" s="43">
        <v>21</v>
      </c>
      <c r="AK98" s="45"/>
      <c r="AL98" s="43">
        <v>80</v>
      </c>
      <c r="AM98" s="20" t="b">
        <v>0</v>
      </c>
      <c r="AN98" s="36" t="s">
        <v>79</v>
      </c>
      <c r="AO98" s="41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1">
        <v>43293.599305555559</v>
      </c>
      <c r="BD98" s="21">
        <v>43298.752083333333</v>
      </c>
      <c r="BE98" s="39">
        <v>5</v>
      </c>
      <c r="BF98" t="s">
        <v>113</v>
      </c>
      <c r="BG98" s="23" t="e">
        <f t="shared" ref="BG98:BG129" si="26">DATEDIF(BC98,BF98,"d")</f>
        <v>#VALUE!</v>
      </c>
      <c r="BI98" s="27" t="s">
        <v>117</v>
      </c>
      <c r="BJ98" s="27" t="s">
        <v>117</v>
      </c>
      <c r="BK98" s="27" t="s">
        <v>117</v>
      </c>
      <c r="BL98" s="26">
        <v>5.15</v>
      </c>
      <c r="BM98" s="26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7">SUM(BY98:CA98)</f>
        <v>1</v>
      </c>
      <c r="CC98" s="16"/>
      <c r="CD98" s="16"/>
      <c r="CE98" s="16"/>
      <c r="CF98" s="16">
        <f t="shared" ref="CF98:CF129" si="28">SUM(CC98:CE98)</f>
        <v>0</v>
      </c>
      <c r="CG98" s="16"/>
      <c r="CH98" s="16"/>
      <c r="CI98" s="16"/>
      <c r="CJ98" s="16">
        <f t="shared" ref="CJ98:CJ129" si="29">SUM(CG98:CI98)</f>
        <v>0</v>
      </c>
      <c r="CK98" s="16"/>
      <c r="CL98" s="16"/>
      <c r="CM98" s="16"/>
      <c r="CN98" s="16">
        <f t="shared" ref="CN98:CN129" si="30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L98" s="16">
        <f t="shared" ref="DL98:DL129" si="31">BY98+AU98</f>
        <v>1</v>
      </c>
      <c r="DM98" s="15">
        <f t="shared" si="25"/>
        <v>0</v>
      </c>
    </row>
    <row r="99" spans="1:117">
      <c r="A99" s="2">
        <v>45</v>
      </c>
      <c r="B99">
        <v>2155</v>
      </c>
      <c r="C99" s="5">
        <v>43293</v>
      </c>
      <c r="D99" s="49" t="s">
        <v>83</v>
      </c>
      <c r="E99" s="29" t="s">
        <v>80</v>
      </c>
      <c r="F99" s="30">
        <v>178</v>
      </c>
      <c r="G99" s="32">
        <v>73.800003099999998</v>
      </c>
      <c r="H99" s="30">
        <v>74</v>
      </c>
      <c r="I99" s="31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3">
        <v>144</v>
      </c>
      <c r="AF99" s="44">
        <v>0.44999998800000002</v>
      </c>
      <c r="AG99" s="43">
        <v>263</v>
      </c>
      <c r="AH99" s="44">
        <v>11.100000400000001</v>
      </c>
      <c r="AI99" s="44">
        <v>0.89999997600000003</v>
      </c>
      <c r="AJ99" s="44">
        <v>23.600000399999999</v>
      </c>
      <c r="AK99" s="45"/>
      <c r="AL99" s="43">
        <v>69</v>
      </c>
      <c r="AM99" s="20" t="b">
        <v>1</v>
      </c>
      <c r="AN99" s="36" t="s">
        <v>80</v>
      </c>
      <c r="AO99" s="41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1">
        <v>43293.955555555556</v>
      </c>
      <c r="BD99" s="21">
        <v>43297.970138888886</v>
      </c>
      <c r="BE99" s="39">
        <v>4</v>
      </c>
      <c r="BF99" s="21">
        <v>43296</v>
      </c>
      <c r="BG99" s="23">
        <f t="shared" si="26"/>
        <v>3</v>
      </c>
      <c r="BI99" s="27" t="s">
        <v>117</v>
      </c>
      <c r="BJ99" s="27" t="s">
        <v>117</v>
      </c>
      <c r="BK99" s="27" t="s">
        <v>117</v>
      </c>
      <c r="BL99" s="26">
        <v>4.01</v>
      </c>
      <c r="BM99" s="26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7"/>
        <v>0</v>
      </c>
      <c r="CC99" s="16"/>
      <c r="CD99" s="16"/>
      <c r="CE99" s="16"/>
      <c r="CF99" s="16">
        <f t="shared" si="28"/>
        <v>0</v>
      </c>
      <c r="CG99" s="16"/>
      <c r="CH99" s="16"/>
      <c r="CI99" s="16"/>
      <c r="CJ99" s="16">
        <f t="shared" si="29"/>
        <v>0</v>
      </c>
      <c r="CK99" s="16"/>
      <c r="CL99" s="16"/>
      <c r="CM99" s="16"/>
      <c r="CN99" s="16">
        <f t="shared" si="30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L99" s="16">
        <f t="shared" si="31"/>
        <v>0</v>
      </c>
      <c r="DM99" s="15">
        <f t="shared" si="25"/>
        <v>0</v>
      </c>
    </row>
    <row r="100" spans="1:117">
      <c r="A100" s="2">
        <v>44</v>
      </c>
      <c r="B100">
        <v>2156</v>
      </c>
      <c r="C100" s="5">
        <v>43293</v>
      </c>
      <c r="D100" s="49" t="s">
        <v>78</v>
      </c>
      <c r="E100" s="29" t="s">
        <v>79</v>
      </c>
      <c r="F100" s="30">
        <v>158</v>
      </c>
      <c r="G100" s="32">
        <v>60.5</v>
      </c>
      <c r="H100" s="30">
        <v>57</v>
      </c>
      <c r="I100" s="31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3">
        <v>89</v>
      </c>
      <c r="AF100" s="44">
        <v>0.280000001</v>
      </c>
      <c r="AG100" s="43">
        <v>132</v>
      </c>
      <c r="AH100" s="44">
        <v>12.5</v>
      </c>
      <c r="AI100" s="44">
        <v>1.10000002</v>
      </c>
      <c r="AJ100" s="44">
        <v>46.900001500000002</v>
      </c>
      <c r="AK100" s="44">
        <v>6.2199997900000001</v>
      </c>
      <c r="AL100" s="43">
        <v>48</v>
      </c>
      <c r="AM100" s="20" t="b">
        <v>1</v>
      </c>
      <c r="AN100" s="36" t="s">
        <v>80</v>
      </c>
      <c r="AO100" s="41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1">
        <v>43293</v>
      </c>
      <c r="BD100" s="21">
        <v>43301.569444444445</v>
      </c>
      <c r="BE100" s="39">
        <v>9</v>
      </c>
      <c r="BF100" s="21">
        <v>43295.4375</v>
      </c>
      <c r="BG100" s="23">
        <f t="shared" si="26"/>
        <v>2</v>
      </c>
      <c r="BI100" s="27" t="s">
        <v>117</v>
      </c>
      <c r="BJ100" s="27" t="s">
        <v>117</v>
      </c>
      <c r="BK100" s="27" t="s">
        <v>117</v>
      </c>
      <c r="BL100" s="26">
        <v>8.57</v>
      </c>
      <c r="BM100" s="26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7"/>
        <v>0</v>
      </c>
      <c r="CC100" s="16"/>
      <c r="CD100" s="16"/>
      <c r="CE100" s="16"/>
      <c r="CF100" s="16">
        <f t="shared" si="28"/>
        <v>0</v>
      </c>
      <c r="CG100" s="16"/>
      <c r="CH100" s="16"/>
      <c r="CI100" s="16"/>
      <c r="CJ100" s="16">
        <f t="shared" si="29"/>
        <v>0</v>
      </c>
      <c r="CK100" s="16"/>
      <c r="CL100" s="16"/>
      <c r="CM100" s="16"/>
      <c r="CN100" s="16">
        <f t="shared" si="30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L100" s="16">
        <f t="shared" si="31"/>
        <v>7</v>
      </c>
      <c r="DM100" s="15">
        <f t="shared" si="25"/>
        <v>0</v>
      </c>
    </row>
    <row r="101" spans="1:117">
      <c r="A101" s="2">
        <v>106</v>
      </c>
      <c r="B101">
        <v>2157</v>
      </c>
      <c r="C101" s="5">
        <v>43300</v>
      </c>
      <c r="D101" s="49" t="s">
        <v>78</v>
      </c>
      <c r="E101" s="29" t="s">
        <v>79</v>
      </c>
      <c r="F101" s="30">
        <v>156</v>
      </c>
      <c r="G101" s="30">
        <v>59</v>
      </c>
      <c r="H101" s="30">
        <v>60</v>
      </c>
      <c r="I101" s="31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3">
        <v>118</v>
      </c>
      <c r="AF101" s="44">
        <v>0.36000001399999998</v>
      </c>
      <c r="AG101" s="43">
        <v>218</v>
      </c>
      <c r="AH101" s="43">
        <v>12</v>
      </c>
      <c r="AI101" s="43">
        <v>1</v>
      </c>
      <c r="AJ101" s="44">
        <v>25.899999600000001</v>
      </c>
      <c r="AK101" s="45"/>
      <c r="AL101" s="43">
        <v>127</v>
      </c>
      <c r="AM101" s="20" t="b">
        <v>0</v>
      </c>
      <c r="AN101" s="36" t="s">
        <v>79</v>
      </c>
      <c r="AO101" s="41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1">
        <v>43300.991666666669</v>
      </c>
      <c r="BD101" s="21">
        <v>43311.493750000001</v>
      </c>
      <c r="BE101" s="39">
        <v>11</v>
      </c>
      <c r="BF101" t="s">
        <v>113</v>
      </c>
      <c r="BG101" s="23" t="e">
        <f t="shared" si="26"/>
        <v>#VALUE!</v>
      </c>
      <c r="BI101" s="27" t="s">
        <v>117</v>
      </c>
      <c r="BJ101" s="27" t="s">
        <v>117</v>
      </c>
      <c r="BK101" s="27" t="s">
        <v>117</v>
      </c>
      <c r="BL101" s="26">
        <v>10.5</v>
      </c>
      <c r="BM101" s="26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7"/>
        <v>0</v>
      </c>
      <c r="CC101" s="16"/>
      <c r="CD101" s="16"/>
      <c r="CE101" s="16"/>
      <c r="CF101" s="16">
        <f t="shared" si="28"/>
        <v>0</v>
      </c>
      <c r="CG101" s="16"/>
      <c r="CH101" s="16"/>
      <c r="CI101" s="16"/>
      <c r="CJ101" s="16">
        <f t="shared" si="29"/>
        <v>0</v>
      </c>
      <c r="CK101" s="16"/>
      <c r="CL101" s="16"/>
      <c r="CM101" s="16"/>
      <c r="CN101" s="16">
        <f t="shared" si="30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L101" s="16">
        <f t="shared" si="31"/>
        <v>1</v>
      </c>
      <c r="DM101" s="15">
        <f t="shared" si="25"/>
        <v>0</v>
      </c>
    </row>
    <row r="102" spans="1:117">
      <c r="A102" s="2">
        <v>105</v>
      </c>
      <c r="B102">
        <v>2158</v>
      </c>
      <c r="C102" s="5">
        <v>43300</v>
      </c>
      <c r="D102" s="49" t="s">
        <v>78</v>
      </c>
      <c r="E102" s="29" t="s">
        <v>80</v>
      </c>
      <c r="F102" s="30">
        <v>180</v>
      </c>
      <c r="G102" s="32">
        <v>93.5</v>
      </c>
      <c r="H102" s="30">
        <v>62</v>
      </c>
      <c r="I102" s="31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3">
        <v>141</v>
      </c>
      <c r="AF102" s="44">
        <v>0.439999998</v>
      </c>
      <c r="AG102" s="43">
        <v>252</v>
      </c>
      <c r="AH102" s="44">
        <v>11.5</v>
      </c>
      <c r="AI102" s="43">
        <v>1</v>
      </c>
      <c r="AJ102" s="44">
        <v>24.899999600000001</v>
      </c>
      <c r="AK102" s="45"/>
      <c r="AL102" s="43">
        <v>71</v>
      </c>
      <c r="AM102" s="20" t="b">
        <v>1</v>
      </c>
      <c r="AN102" s="36" t="s">
        <v>80</v>
      </c>
      <c r="AO102" s="41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1">
        <v>43301.070138888892</v>
      </c>
      <c r="BD102" s="21">
        <v>43304.869444444441</v>
      </c>
      <c r="BE102" s="39">
        <v>4</v>
      </c>
      <c r="BF102" s="21">
        <v>43303.829861111109</v>
      </c>
      <c r="BG102" s="23">
        <f t="shared" si="26"/>
        <v>2</v>
      </c>
      <c r="BH102" s="25" t="s">
        <v>130</v>
      </c>
      <c r="BI102" s="27" t="s">
        <v>117</v>
      </c>
      <c r="BJ102" s="27" t="s">
        <v>117</v>
      </c>
      <c r="BK102" s="27" t="s">
        <v>116</v>
      </c>
      <c r="BL102" s="26">
        <v>3.8</v>
      </c>
      <c r="BM102" s="26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7"/>
        <v>5</v>
      </c>
      <c r="CC102" s="16"/>
      <c r="CD102" s="16"/>
      <c r="CE102" s="16"/>
      <c r="CF102" s="16">
        <f t="shared" si="28"/>
        <v>0</v>
      </c>
      <c r="CG102" s="16"/>
      <c r="CH102" s="16"/>
      <c r="CI102" s="16"/>
      <c r="CJ102" s="16">
        <f t="shared" si="29"/>
        <v>0</v>
      </c>
      <c r="CK102" s="16"/>
      <c r="CL102" s="16"/>
      <c r="CM102" s="16"/>
      <c r="CN102" s="16">
        <f t="shared" si="30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L102" s="16">
        <f t="shared" si="31"/>
        <v>3</v>
      </c>
      <c r="DM102" s="15">
        <f t="shared" si="25"/>
        <v>0</v>
      </c>
    </row>
    <row r="103" spans="1:117">
      <c r="A103" s="2">
        <v>107</v>
      </c>
      <c r="B103">
        <v>2159</v>
      </c>
      <c r="C103" s="5">
        <v>43301</v>
      </c>
      <c r="D103" s="49" t="s">
        <v>78</v>
      </c>
      <c r="E103" s="29" t="s">
        <v>79</v>
      </c>
      <c r="F103" s="30">
        <v>157</v>
      </c>
      <c r="G103" s="32">
        <v>47.799999200000002</v>
      </c>
      <c r="H103" s="30">
        <v>19</v>
      </c>
      <c r="I103" s="31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3">
        <v>127</v>
      </c>
      <c r="AF103" s="44">
        <v>0.37999999499999998</v>
      </c>
      <c r="AG103" s="43">
        <v>343</v>
      </c>
      <c r="AH103" s="44">
        <v>12.100000400000001</v>
      </c>
      <c r="AI103" s="43">
        <v>1</v>
      </c>
      <c r="AJ103" s="44">
        <v>28.899999600000001</v>
      </c>
      <c r="AK103" s="45"/>
      <c r="AL103" s="43">
        <v>52</v>
      </c>
      <c r="AM103" s="20" t="b">
        <v>0</v>
      </c>
      <c r="AN103" s="36" t="s">
        <v>79</v>
      </c>
      <c r="AO103" s="41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1">
        <v>43301.645833333336</v>
      </c>
      <c r="BD103" s="21">
        <v>43303.761805555558</v>
      </c>
      <c r="BE103" s="39">
        <v>2</v>
      </c>
      <c r="BF103" s="21">
        <v>43302.604166666664</v>
      </c>
      <c r="BG103" s="23">
        <f t="shared" si="26"/>
        <v>1</v>
      </c>
      <c r="BI103" s="27" t="s">
        <v>117</v>
      </c>
      <c r="BJ103" s="27" t="s">
        <v>117</v>
      </c>
      <c r="BK103" s="27" t="s">
        <v>117</v>
      </c>
      <c r="BL103" s="26">
        <v>2.12</v>
      </c>
      <c r="BM103" s="26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7"/>
        <v>0</v>
      </c>
      <c r="CC103" s="16"/>
      <c r="CD103" s="16"/>
      <c r="CE103" s="16"/>
      <c r="CF103" s="16">
        <f t="shared" si="28"/>
        <v>0</v>
      </c>
      <c r="CG103" s="16"/>
      <c r="CH103" s="16"/>
      <c r="CI103" s="16"/>
      <c r="CJ103" s="16">
        <f t="shared" si="29"/>
        <v>0</v>
      </c>
      <c r="CK103" s="16"/>
      <c r="CL103" s="16"/>
      <c r="CM103" s="16"/>
      <c r="CN103" s="16">
        <f t="shared" si="30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L103" s="16">
        <f t="shared" si="31"/>
        <v>0</v>
      </c>
      <c r="DM103" s="15">
        <f t="shared" si="25"/>
        <v>0</v>
      </c>
    </row>
    <row r="104" spans="1:117">
      <c r="A104" s="2">
        <v>108</v>
      </c>
      <c r="B104">
        <v>2160</v>
      </c>
      <c r="C104" s="5">
        <v>43303</v>
      </c>
      <c r="D104" s="49" t="s">
        <v>78</v>
      </c>
      <c r="E104" s="29" t="s">
        <v>80</v>
      </c>
      <c r="F104" s="32">
        <v>163.699997</v>
      </c>
      <c r="G104" s="32">
        <v>78.800003099999998</v>
      </c>
      <c r="H104" s="30">
        <v>52</v>
      </c>
      <c r="I104" s="31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3">
        <v>139</v>
      </c>
      <c r="AF104" s="44">
        <v>0.43000000700000002</v>
      </c>
      <c r="AG104" s="43">
        <v>235</v>
      </c>
      <c r="AH104" s="44">
        <v>11.399999599999999</v>
      </c>
      <c r="AI104" s="43">
        <v>1</v>
      </c>
      <c r="AJ104" s="44">
        <v>19.5</v>
      </c>
      <c r="AK104" s="45"/>
      <c r="AL104" s="43">
        <v>101</v>
      </c>
      <c r="AM104" s="20" t="b">
        <v>0</v>
      </c>
      <c r="AN104" s="36" t="s">
        <v>79</v>
      </c>
      <c r="AO104" s="41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1">
        <v>43303.518750000003</v>
      </c>
      <c r="BD104" s="21">
        <v>43307.744444444441</v>
      </c>
      <c r="BE104" s="39">
        <v>4</v>
      </c>
      <c r="BF104" t="s">
        <v>113</v>
      </c>
      <c r="BG104" s="23" t="e">
        <f t="shared" si="26"/>
        <v>#VALUE!</v>
      </c>
      <c r="BI104" s="27" t="s">
        <v>117</v>
      </c>
      <c r="BJ104" s="27" t="s">
        <v>117</v>
      </c>
      <c r="BK104" s="27" t="s">
        <v>117</v>
      </c>
      <c r="BL104" s="26">
        <v>4.2300000000000004</v>
      </c>
      <c r="BM104" s="26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7"/>
        <v>0</v>
      </c>
      <c r="CC104" s="16"/>
      <c r="CD104" s="16"/>
      <c r="CE104" s="16"/>
      <c r="CF104" s="16">
        <f t="shared" si="28"/>
        <v>0</v>
      </c>
      <c r="CG104" s="16"/>
      <c r="CH104" s="16"/>
      <c r="CI104" s="16"/>
      <c r="CJ104" s="16">
        <f t="shared" si="29"/>
        <v>0</v>
      </c>
      <c r="CK104" s="16"/>
      <c r="CL104" s="16"/>
      <c r="CM104" s="16"/>
      <c r="CN104" s="16">
        <f t="shared" si="30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L104" s="16">
        <f t="shared" si="31"/>
        <v>0</v>
      </c>
      <c r="DM104" s="15">
        <f t="shared" si="25"/>
        <v>0</v>
      </c>
    </row>
    <row r="105" spans="1:117">
      <c r="A105" s="2">
        <v>109</v>
      </c>
      <c r="B105">
        <v>2161</v>
      </c>
      <c r="C105" s="5">
        <v>43303</v>
      </c>
      <c r="D105" s="49" t="s">
        <v>78</v>
      </c>
      <c r="E105" s="29" t="s">
        <v>80</v>
      </c>
      <c r="F105" s="30">
        <v>190</v>
      </c>
      <c r="G105" s="32">
        <v>107.800003</v>
      </c>
      <c r="H105" s="30">
        <v>61</v>
      </c>
      <c r="I105" s="31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3">
        <v>135</v>
      </c>
      <c r="AF105" s="44">
        <v>0.41999998700000002</v>
      </c>
      <c r="AG105" s="43">
        <v>200</v>
      </c>
      <c r="AH105" s="44">
        <v>12.5</v>
      </c>
      <c r="AI105" s="44">
        <v>1.10000002</v>
      </c>
      <c r="AJ105" s="44">
        <v>22.299999199999998</v>
      </c>
      <c r="AK105" s="45"/>
      <c r="AL105" s="43">
        <v>94</v>
      </c>
      <c r="AM105" s="20" t="b">
        <v>1</v>
      </c>
      <c r="AN105" s="36" t="s">
        <v>80</v>
      </c>
      <c r="AO105" s="41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1">
        <v>43303.74722222222</v>
      </c>
      <c r="BD105" s="21">
        <v>43305.667361111111</v>
      </c>
      <c r="BE105" s="39">
        <v>2</v>
      </c>
      <c r="BF105" s="21">
        <v>43304</v>
      </c>
      <c r="BG105" s="23">
        <f t="shared" si="26"/>
        <v>1</v>
      </c>
      <c r="BI105" s="27" t="s">
        <v>117</v>
      </c>
      <c r="BJ105" s="27" t="s">
        <v>117</v>
      </c>
      <c r="BK105" s="27" t="s">
        <v>117</v>
      </c>
      <c r="BL105" s="26">
        <v>1.92</v>
      </c>
      <c r="BM105" s="26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7"/>
        <v>0</v>
      </c>
      <c r="CC105" s="16"/>
      <c r="CD105" s="16"/>
      <c r="CE105" s="16"/>
      <c r="CF105" s="16">
        <f t="shared" si="28"/>
        <v>0</v>
      </c>
      <c r="CG105" s="16"/>
      <c r="CH105" s="16"/>
      <c r="CI105" s="16"/>
      <c r="CJ105" s="16">
        <f t="shared" si="29"/>
        <v>0</v>
      </c>
      <c r="CK105" s="16"/>
      <c r="CL105" s="16"/>
      <c r="CM105" s="16"/>
      <c r="CN105" s="16">
        <f t="shared" si="30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L105" s="16">
        <f t="shared" si="31"/>
        <v>0</v>
      </c>
      <c r="DM105" s="15">
        <f t="shared" si="25"/>
        <v>0</v>
      </c>
    </row>
    <row r="106" spans="1:117">
      <c r="A106" s="2">
        <v>110</v>
      </c>
      <c r="B106">
        <v>2162</v>
      </c>
      <c r="C106" s="5">
        <v>43304</v>
      </c>
      <c r="D106" s="49" t="s">
        <v>78</v>
      </c>
      <c r="E106" s="29" t="s">
        <v>79</v>
      </c>
      <c r="F106" s="30">
        <v>164</v>
      </c>
      <c r="G106" s="32">
        <v>41.799999200000002</v>
      </c>
      <c r="H106" s="30">
        <v>24</v>
      </c>
      <c r="I106" s="31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3">
        <v>125</v>
      </c>
      <c r="AF106" s="44">
        <v>0.37000000500000002</v>
      </c>
      <c r="AG106" s="43">
        <v>224</v>
      </c>
      <c r="AH106" s="44">
        <v>12.399999599999999</v>
      </c>
      <c r="AI106" s="44">
        <v>1.10000002</v>
      </c>
      <c r="AJ106" s="44">
        <v>23.100000399999999</v>
      </c>
      <c r="AK106" s="45"/>
      <c r="AL106" s="43">
        <v>73</v>
      </c>
      <c r="AM106" s="20" t="b">
        <v>1</v>
      </c>
      <c r="AN106" s="36" t="s">
        <v>80</v>
      </c>
      <c r="AO106" s="41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1">
        <v>43304.97152777778</v>
      </c>
      <c r="BD106" s="21">
        <v>43312.645138888889</v>
      </c>
      <c r="BE106" s="39">
        <v>8</v>
      </c>
      <c r="BF106" t="s">
        <v>113</v>
      </c>
      <c r="BG106" s="23" t="e">
        <f t="shared" si="26"/>
        <v>#VALUE!</v>
      </c>
      <c r="BI106" s="27" t="s">
        <v>117</v>
      </c>
      <c r="BJ106" s="27" t="s">
        <v>117</v>
      </c>
      <c r="BK106" s="27" t="s">
        <v>117</v>
      </c>
      <c r="BL106" s="26">
        <v>7.67</v>
      </c>
      <c r="BM106" s="26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7"/>
        <v>0</v>
      </c>
      <c r="CC106" s="16"/>
      <c r="CD106" s="16"/>
      <c r="CE106" s="16"/>
      <c r="CF106" s="16">
        <f t="shared" si="28"/>
        <v>0</v>
      </c>
      <c r="CG106" s="16"/>
      <c r="CH106" s="16"/>
      <c r="CI106" s="16"/>
      <c r="CJ106" s="16">
        <f t="shared" si="29"/>
        <v>0</v>
      </c>
      <c r="CK106" s="16"/>
      <c r="CL106" s="16"/>
      <c r="CM106" s="16"/>
      <c r="CN106" s="16">
        <f t="shared" si="30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L106" s="16">
        <f t="shared" si="31"/>
        <v>4</v>
      </c>
      <c r="DM106" s="15">
        <f t="shared" si="25"/>
        <v>0</v>
      </c>
    </row>
    <row r="107" spans="1:117">
      <c r="A107" s="2">
        <v>111</v>
      </c>
      <c r="B107">
        <v>2163</v>
      </c>
      <c r="C107" s="5">
        <v>43306</v>
      </c>
      <c r="D107" s="49" t="s">
        <v>78</v>
      </c>
      <c r="E107" s="29" t="s">
        <v>79</v>
      </c>
      <c r="F107" s="30">
        <v>155</v>
      </c>
      <c r="G107" s="32">
        <v>51.099998499999998</v>
      </c>
      <c r="H107" s="30">
        <v>67</v>
      </c>
      <c r="I107" s="31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3">
        <v>124</v>
      </c>
      <c r="AF107" s="44">
        <v>0.36000001399999998</v>
      </c>
      <c r="AG107" s="43">
        <v>220</v>
      </c>
      <c r="AH107" s="44">
        <v>12.199999800000001</v>
      </c>
      <c r="AI107" s="43">
        <v>1</v>
      </c>
      <c r="AJ107" s="44">
        <v>25.700000800000002</v>
      </c>
      <c r="AK107" s="45"/>
      <c r="AL107" s="43">
        <v>57</v>
      </c>
      <c r="AM107" s="20" t="b">
        <v>1</v>
      </c>
      <c r="AN107" s="36" t="s">
        <v>80</v>
      </c>
      <c r="AO107" s="41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1">
        <v>43306.651388888888</v>
      </c>
      <c r="BD107" s="21">
        <v>43313.90902777778</v>
      </c>
      <c r="BE107" s="39">
        <v>7</v>
      </c>
      <c r="BF107" t="s">
        <v>113</v>
      </c>
      <c r="BG107" s="23" t="e">
        <f t="shared" si="26"/>
        <v>#VALUE!</v>
      </c>
      <c r="BI107" s="27" t="s">
        <v>117</v>
      </c>
      <c r="BJ107" s="27" t="s">
        <v>117</v>
      </c>
      <c r="BK107" s="27" t="s">
        <v>117</v>
      </c>
      <c r="BL107" s="26">
        <v>7.26</v>
      </c>
      <c r="BM107" s="26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7"/>
        <v>0</v>
      </c>
      <c r="CC107" s="16"/>
      <c r="CD107" s="16"/>
      <c r="CE107" s="16"/>
      <c r="CF107" s="16">
        <f t="shared" si="28"/>
        <v>0</v>
      </c>
      <c r="CG107" s="16"/>
      <c r="CH107" s="16"/>
      <c r="CI107" s="16"/>
      <c r="CJ107" s="16">
        <f t="shared" si="29"/>
        <v>0</v>
      </c>
      <c r="CK107" s="16"/>
      <c r="CL107" s="16"/>
      <c r="CM107" s="16"/>
      <c r="CN107" s="16">
        <f t="shared" si="30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L107" s="16">
        <f t="shared" si="31"/>
        <v>5</v>
      </c>
      <c r="DM107" s="15">
        <f t="shared" si="25"/>
        <v>0</v>
      </c>
    </row>
    <row r="108" spans="1:117">
      <c r="A108" s="2">
        <v>112</v>
      </c>
      <c r="B108">
        <v>2164</v>
      </c>
      <c r="C108" s="5">
        <v>43306</v>
      </c>
      <c r="D108" s="49" t="s">
        <v>78</v>
      </c>
      <c r="E108" s="29" t="s">
        <v>80</v>
      </c>
      <c r="F108" s="30">
        <v>166</v>
      </c>
      <c r="G108" s="32">
        <v>81.599998499999998</v>
      </c>
      <c r="H108" s="30">
        <v>61</v>
      </c>
      <c r="I108" s="31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3">
        <v>132</v>
      </c>
      <c r="AF108" s="44">
        <v>0.40999999599999998</v>
      </c>
      <c r="AG108" s="43">
        <v>228</v>
      </c>
      <c r="AH108" s="44">
        <v>34.299999200000002</v>
      </c>
      <c r="AI108" s="44">
        <v>3.2000000499999999</v>
      </c>
      <c r="AJ108" s="44">
        <v>42.700000799999998</v>
      </c>
      <c r="AK108" s="45"/>
      <c r="AL108" s="43">
        <v>100</v>
      </c>
      <c r="AM108" s="20" t="b">
        <v>1</v>
      </c>
      <c r="AN108" s="36" t="s">
        <v>80</v>
      </c>
      <c r="AO108" s="41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1">
        <v>43307.258333333331</v>
      </c>
      <c r="BD108" s="21">
        <v>43320.173611111109</v>
      </c>
      <c r="BE108" s="39">
        <v>13</v>
      </c>
      <c r="BF108" s="21">
        <v>43318.385416666664</v>
      </c>
      <c r="BG108" s="23">
        <f t="shared" si="26"/>
        <v>11</v>
      </c>
      <c r="BI108" s="27" t="s">
        <v>117</v>
      </c>
      <c r="BJ108" s="27" t="s">
        <v>117</v>
      </c>
      <c r="BK108" s="27" t="s">
        <v>117</v>
      </c>
      <c r="BL108" s="26">
        <v>12.92</v>
      </c>
      <c r="BM108" s="26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7"/>
        <v>0</v>
      </c>
      <c r="CC108" s="16"/>
      <c r="CD108" s="16"/>
      <c r="CE108" s="16"/>
      <c r="CF108" s="16">
        <f t="shared" si="28"/>
        <v>0</v>
      </c>
      <c r="CG108" s="16"/>
      <c r="CH108" s="16"/>
      <c r="CI108" s="16"/>
      <c r="CJ108" s="16">
        <f t="shared" si="29"/>
        <v>0</v>
      </c>
      <c r="CK108" s="16"/>
      <c r="CL108" s="16"/>
      <c r="CM108" s="16"/>
      <c r="CN108" s="16">
        <f t="shared" si="30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L108" s="16">
        <f t="shared" si="31"/>
        <v>0</v>
      </c>
      <c r="DM108" s="15">
        <f t="shared" si="25"/>
        <v>0</v>
      </c>
    </row>
    <row r="109" spans="1:117">
      <c r="A109" s="2">
        <v>113</v>
      </c>
      <c r="B109">
        <v>2165</v>
      </c>
      <c r="C109" s="5">
        <v>43314</v>
      </c>
      <c r="D109" s="49" t="s">
        <v>78</v>
      </c>
      <c r="E109" s="29" t="s">
        <v>79</v>
      </c>
      <c r="F109" s="30">
        <v>153</v>
      </c>
      <c r="G109" s="30">
        <v>47</v>
      </c>
      <c r="H109" s="30">
        <v>69</v>
      </c>
      <c r="I109" s="31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3">
        <v>126</v>
      </c>
      <c r="AF109" s="44">
        <v>0.39</v>
      </c>
      <c r="AG109" s="43">
        <v>390</v>
      </c>
      <c r="AH109" s="44">
        <v>10.7</v>
      </c>
      <c r="AI109" s="44">
        <v>0.9</v>
      </c>
      <c r="AJ109" s="44">
        <v>22.2</v>
      </c>
      <c r="AK109" s="45"/>
      <c r="AL109" s="43">
        <v>58</v>
      </c>
      <c r="AM109" s="20" t="b">
        <v>1</v>
      </c>
      <c r="AN109" s="36" t="s">
        <v>80</v>
      </c>
      <c r="AO109" s="41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1">
        <v>43315.135416666664</v>
      </c>
      <c r="BD109" s="21">
        <v>43326.729166666664</v>
      </c>
      <c r="BE109" s="39">
        <v>12</v>
      </c>
      <c r="BF109" t="s">
        <v>113</v>
      </c>
      <c r="BG109" s="23" t="e">
        <f t="shared" si="26"/>
        <v>#VALUE!</v>
      </c>
      <c r="BI109" s="27" t="s">
        <v>117</v>
      </c>
      <c r="BJ109" s="27" t="s">
        <v>117</v>
      </c>
      <c r="BK109" s="27" t="s">
        <v>117</v>
      </c>
      <c r="BL109" s="26">
        <v>11.59</v>
      </c>
      <c r="BM109" s="26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7"/>
        <v>2</v>
      </c>
      <c r="CC109" s="16"/>
      <c r="CD109" s="16"/>
      <c r="CE109" s="16"/>
      <c r="CF109" s="16">
        <f t="shared" si="28"/>
        <v>0</v>
      </c>
      <c r="CG109" s="16"/>
      <c r="CH109" s="16"/>
      <c r="CI109" s="16"/>
      <c r="CJ109" s="16">
        <f t="shared" si="29"/>
        <v>0</v>
      </c>
      <c r="CK109" s="16"/>
      <c r="CL109" s="16"/>
      <c r="CM109" s="16"/>
      <c r="CN109" s="16">
        <f t="shared" si="30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L109" s="16">
        <f t="shared" si="31"/>
        <v>4</v>
      </c>
      <c r="DM109" s="15">
        <f t="shared" si="25"/>
        <v>0</v>
      </c>
    </row>
    <row r="110" spans="1:117">
      <c r="A110" s="2">
        <v>114</v>
      </c>
      <c r="B110">
        <v>2166</v>
      </c>
      <c r="C110" s="5">
        <v>43317</v>
      </c>
      <c r="D110" s="49" t="s">
        <v>78</v>
      </c>
      <c r="E110" s="29" t="s">
        <v>80</v>
      </c>
      <c r="F110" s="30">
        <v>179</v>
      </c>
      <c r="G110" s="30">
        <v>78</v>
      </c>
      <c r="H110" s="30">
        <v>65</v>
      </c>
      <c r="I110" s="31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3">
        <v>141</v>
      </c>
      <c r="AF110" s="44">
        <v>0.43</v>
      </c>
      <c r="AG110" s="43">
        <v>167</v>
      </c>
      <c r="AH110" s="44">
        <v>10.3</v>
      </c>
      <c r="AI110" s="44">
        <v>0.9</v>
      </c>
      <c r="AJ110" s="44">
        <v>19.2</v>
      </c>
      <c r="AK110" s="45"/>
      <c r="AL110" s="43">
        <v>67</v>
      </c>
      <c r="AM110" s="20" t="b">
        <v>1</v>
      </c>
      <c r="AN110" s="36" t="s">
        <v>80</v>
      </c>
      <c r="AO110" s="41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1">
        <v>43317.986805555556</v>
      </c>
      <c r="BD110" s="21">
        <v>43320.736111111109</v>
      </c>
      <c r="BE110" s="39">
        <v>3</v>
      </c>
      <c r="BF110" t="s">
        <v>113</v>
      </c>
      <c r="BG110" s="23" t="e">
        <f t="shared" si="26"/>
        <v>#VALUE!</v>
      </c>
      <c r="BI110" s="27" t="s">
        <v>117</v>
      </c>
      <c r="BJ110" s="27" t="s">
        <v>117</v>
      </c>
      <c r="BK110" s="27" t="s">
        <v>117</v>
      </c>
      <c r="BL110" s="26">
        <v>2.75</v>
      </c>
      <c r="BM110" s="26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7"/>
        <v>1</v>
      </c>
      <c r="CC110" s="16"/>
      <c r="CD110" s="16"/>
      <c r="CE110" s="16"/>
      <c r="CF110" s="16">
        <f t="shared" si="28"/>
        <v>0</v>
      </c>
      <c r="CG110" s="16"/>
      <c r="CH110" s="16"/>
      <c r="CI110" s="16"/>
      <c r="CJ110" s="16">
        <f t="shared" si="29"/>
        <v>0</v>
      </c>
      <c r="CK110" s="16"/>
      <c r="CL110" s="16"/>
      <c r="CM110" s="16"/>
      <c r="CN110" s="16">
        <f t="shared" si="30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L110" s="16">
        <f t="shared" si="31"/>
        <v>2</v>
      </c>
      <c r="DM110" s="15">
        <f t="shared" si="25"/>
        <v>0</v>
      </c>
    </row>
    <row r="111" spans="1:117">
      <c r="A111" s="2">
        <v>115</v>
      </c>
      <c r="B111">
        <v>2167</v>
      </c>
      <c r="C111" s="5">
        <v>43318</v>
      </c>
      <c r="D111" s="49" t="s">
        <v>78</v>
      </c>
      <c r="E111" s="29" t="s">
        <v>79</v>
      </c>
      <c r="F111" s="30">
        <v>155</v>
      </c>
      <c r="G111" s="30">
        <v>70</v>
      </c>
      <c r="H111" s="30">
        <v>36</v>
      </c>
      <c r="I111" s="31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3">
        <v>137</v>
      </c>
      <c r="AF111" s="44">
        <v>0.41</v>
      </c>
      <c r="AG111" s="43">
        <v>231</v>
      </c>
      <c r="AH111" s="44">
        <v>10.9</v>
      </c>
      <c r="AI111" s="44">
        <v>0.9</v>
      </c>
      <c r="AJ111" s="44">
        <v>24.7</v>
      </c>
      <c r="AK111" s="45"/>
      <c r="AL111" s="43">
        <v>68</v>
      </c>
      <c r="AM111" s="20" t="b">
        <v>1</v>
      </c>
      <c r="AN111" s="36" t="s">
        <v>80</v>
      </c>
      <c r="AO111" s="41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1">
        <v>43318.959027777775</v>
      </c>
      <c r="BD111" s="21">
        <v>43328.083333333336</v>
      </c>
      <c r="BE111" s="39">
        <v>9</v>
      </c>
      <c r="BF111" t="s">
        <v>113</v>
      </c>
      <c r="BG111" s="23" t="e">
        <f t="shared" si="26"/>
        <v>#VALUE!</v>
      </c>
      <c r="BI111" s="27" t="s">
        <v>117</v>
      </c>
      <c r="BJ111" s="27" t="s">
        <v>117</v>
      </c>
      <c r="BK111" s="27" t="s">
        <v>117</v>
      </c>
      <c r="BL111" s="26">
        <v>9.1199999999999992</v>
      </c>
      <c r="BM111" s="26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7"/>
        <v>0</v>
      </c>
      <c r="CC111" s="16"/>
      <c r="CD111" s="16"/>
      <c r="CE111" s="16"/>
      <c r="CF111" s="16">
        <f t="shared" si="28"/>
        <v>0</v>
      </c>
      <c r="CG111" s="16"/>
      <c r="CH111" s="16"/>
      <c r="CI111" s="16"/>
      <c r="CJ111" s="16">
        <f t="shared" si="29"/>
        <v>0</v>
      </c>
      <c r="CK111" s="16"/>
      <c r="CL111" s="16"/>
      <c r="CM111" s="16"/>
      <c r="CN111" s="16">
        <f t="shared" si="30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L111" s="16">
        <f t="shared" si="31"/>
        <v>2</v>
      </c>
      <c r="DM111" s="15">
        <f t="shared" si="25"/>
        <v>0</v>
      </c>
    </row>
    <row r="112" spans="1:117">
      <c r="A112" s="2">
        <v>116</v>
      </c>
      <c r="B112">
        <v>2168</v>
      </c>
      <c r="C112" s="5">
        <v>43319</v>
      </c>
      <c r="D112" s="49" t="s">
        <v>78</v>
      </c>
      <c r="E112" s="29" t="s">
        <v>79</v>
      </c>
      <c r="F112" s="30">
        <v>150</v>
      </c>
      <c r="G112" s="32">
        <v>61.7</v>
      </c>
      <c r="H112" s="30">
        <v>36</v>
      </c>
      <c r="I112" s="31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3">
        <v>89</v>
      </c>
      <c r="AF112" s="44">
        <v>0.32</v>
      </c>
      <c r="AG112" s="43">
        <v>294</v>
      </c>
      <c r="AH112" s="44">
        <v>12.2</v>
      </c>
      <c r="AI112" s="43">
        <v>1</v>
      </c>
      <c r="AJ112" s="44">
        <v>33.1</v>
      </c>
      <c r="AK112" s="45"/>
      <c r="AL112" s="43">
        <v>68</v>
      </c>
      <c r="AM112" s="20" t="b">
        <v>1</v>
      </c>
      <c r="AN112" s="36" t="s">
        <v>80</v>
      </c>
      <c r="AO112" s="41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1">
        <v>43320.171527777777</v>
      </c>
      <c r="BD112" s="21">
        <v>43351.794444444444</v>
      </c>
      <c r="BE112" s="39">
        <v>32</v>
      </c>
      <c r="BF112" t="s">
        <v>113</v>
      </c>
      <c r="BG112" s="23" t="e">
        <f t="shared" si="26"/>
        <v>#VALUE!</v>
      </c>
      <c r="BI112" s="27" t="s">
        <v>117</v>
      </c>
      <c r="BJ112" s="27" t="s">
        <v>117</v>
      </c>
      <c r="BK112" s="27" t="s">
        <v>117</v>
      </c>
      <c r="BL112" s="26">
        <v>31.62</v>
      </c>
      <c r="BM112" s="26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7"/>
        <v>6</v>
      </c>
      <c r="CC112" s="16">
        <v>4</v>
      </c>
      <c r="CD112" s="16"/>
      <c r="CE112" s="16"/>
      <c r="CF112" s="16">
        <f t="shared" si="28"/>
        <v>4</v>
      </c>
      <c r="CG112" s="16">
        <v>2</v>
      </c>
      <c r="CH112" s="16"/>
      <c r="CI112" s="16"/>
      <c r="CJ112" s="16">
        <f t="shared" si="29"/>
        <v>2</v>
      </c>
      <c r="CK112" s="16"/>
      <c r="CL112" s="16"/>
      <c r="CM112" s="16"/>
      <c r="CN112" s="16">
        <f t="shared" si="30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L112" s="16">
        <f t="shared" si="31"/>
        <v>27</v>
      </c>
      <c r="DM112" s="15">
        <f t="shared" si="25"/>
        <v>1</v>
      </c>
    </row>
    <row r="113" spans="1:117">
      <c r="A113" s="2">
        <v>117</v>
      </c>
      <c r="B113">
        <v>2169</v>
      </c>
      <c r="C113" s="5">
        <v>43320</v>
      </c>
      <c r="D113" s="49" t="s">
        <v>83</v>
      </c>
      <c r="E113" s="29" t="s">
        <v>79</v>
      </c>
      <c r="F113" s="30">
        <v>147</v>
      </c>
      <c r="G113" s="32">
        <v>61.3</v>
      </c>
      <c r="H113" s="30">
        <v>72</v>
      </c>
      <c r="I113" s="31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3">
        <v>112</v>
      </c>
      <c r="AF113" s="44">
        <v>0.34</v>
      </c>
      <c r="AG113" s="43">
        <v>253</v>
      </c>
      <c r="AH113" s="44">
        <v>36.4</v>
      </c>
      <c r="AI113" s="44">
        <v>3.7</v>
      </c>
      <c r="AJ113" s="44">
        <v>35.9</v>
      </c>
      <c r="AK113" s="45"/>
      <c r="AL113" s="43">
        <v>68</v>
      </c>
      <c r="AM113" s="20" t="b">
        <v>1</v>
      </c>
      <c r="AN113" s="36" t="s">
        <v>80</v>
      </c>
      <c r="AO113" s="41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1">
        <v>43320.327777777777</v>
      </c>
      <c r="BD113" s="21">
        <v>43333.935416666667</v>
      </c>
      <c r="BE113" s="39">
        <v>14</v>
      </c>
      <c r="BF113" t="s">
        <v>113</v>
      </c>
      <c r="BG113" s="23" t="e">
        <f t="shared" si="26"/>
        <v>#VALUE!</v>
      </c>
      <c r="BH113" s="25" t="s">
        <v>129</v>
      </c>
      <c r="BI113" s="27" t="s">
        <v>117</v>
      </c>
      <c r="BJ113" s="27" t="s">
        <v>116</v>
      </c>
      <c r="BK113" s="27" t="s">
        <v>116</v>
      </c>
      <c r="BL113" s="26">
        <v>13.61</v>
      </c>
      <c r="BM113" s="26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7"/>
        <v>0</v>
      </c>
      <c r="CC113" s="16"/>
      <c r="CD113" s="16"/>
      <c r="CE113" s="16"/>
      <c r="CF113" s="16">
        <f t="shared" si="28"/>
        <v>0</v>
      </c>
      <c r="CG113" s="16"/>
      <c r="CH113" s="16"/>
      <c r="CI113" s="16"/>
      <c r="CJ113" s="16">
        <f t="shared" si="29"/>
        <v>0</v>
      </c>
      <c r="CK113" s="16"/>
      <c r="CL113" s="16"/>
      <c r="CM113" s="16"/>
      <c r="CN113" s="16">
        <f t="shared" si="30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L113" s="16">
        <f t="shared" si="31"/>
        <v>6</v>
      </c>
      <c r="DM113" s="15">
        <f t="shared" si="25"/>
        <v>0</v>
      </c>
    </row>
    <row r="114" spans="1:117">
      <c r="A114" s="2">
        <v>118</v>
      </c>
      <c r="B114">
        <v>2170</v>
      </c>
      <c r="C114" s="5">
        <v>43321</v>
      </c>
      <c r="D114" s="49" t="s">
        <v>83</v>
      </c>
      <c r="E114" s="29" t="s">
        <v>80</v>
      </c>
      <c r="F114" s="30">
        <v>177</v>
      </c>
      <c r="G114" s="32">
        <v>67.2</v>
      </c>
      <c r="H114" s="30">
        <v>68</v>
      </c>
      <c r="I114" s="31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3">
        <v>160</v>
      </c>
      <c r="AF114" s="44">
        <v>0.48</v>
      </c>
      <c r="AG114" s="43">
        <v>176</v>
      </c>
      <c r="AH114" s="44">
        <v>11.9</v>
      </c>
      <c r="AI114" s="43">
        <v>1</v>
      </c>
      <c r="AJ114" s="44">
        <v>26.4</v>
      </c>
      <c r="AK114" s="45"/>
      <c r="AL114" s="43">
        <v>66</v>
      </c>
      <c r="AM114" s="20" t="b">
        <v>0</v>
      </c>
      <c r="AN114" s="36" t="s">
        <v>79</v>
      </c>
      <c r="AO114" s="41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1">
        <v>43321.79583333333</v>
      </c>
      <c r="BD114" s="21">
        <v>43323.722222222219</v>
      </c>
      <c r="BE114" s="39">
        <v>2</v>
      </c>
      <c r="BF114" s="21">
        <v>43322.375</v>
      </c>
      <c r="BG114" s="23">
        <f t="shared" si="26"/>
        <v>1</v>
      </c>
      <c r="BI114" s="27" t="s">
        <v>117</v>
      </c>
      <c r="BJ114" s="27" t="s">
        <v>117</v>
      </c>
      <c r="BK114" s="27" t="s">
        <v>117</v>
      </c>
      <c r="BL114" s="26">
        <v>1.93</v>
      </c>
      <c r="BM114" s="26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7"/>
        <v>0</v>
      </c>
      <c r="CC114" s="16"/>
      <c r="CD114" s="16"/>
      <c r="CE114" s="16"/>
      <c r="CF114" s="16">
        <f t="shared" si="28"/>
        <v>0</v>
      </c>
      <c r="CG114" s="16"/>
      <c r="CH114" s="16"/>
      <c r="CI114" s="16"/>
      <c r="CJ114" s="16">
        <f t="shared" si="29"/>
        <v>0</v>
      </c>
      <c r="CK114" s="16"/>
      <c r="CL114" s="16"/>
      <c r="CM114" s="16"/>
      <c r="CN114" s="16">
        <f t="shared" si="30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L114" s="16">
        <f t="shared" si="31"/>
        <v>0</v>
      </c>
      <c r="DM114" s="15">
        <f t="shared" si="25"/>
        <v>0</v>
      </c>
    </row>
    <row r="115" spans="1:117">
      <c r="A115" s="2">
        <v>119</v>
      </c>
      <c r="B115">
        <v>2171</v>
      </c>
      <c r="C115" s="5">
        <v>43327</v>
      </c>
      <c r="D115" s="49" t="s">
        <v>78</v>
      </c>
      <c r="E115" s="29" t="s">
        <v>80</v>
      </c>
      <c r="F115" s="30">
        <v>163</v>
      </c>
      <c r="G115" s="32">
        <v>55.5</v>
      </c>
      <c r="H115" s="30">
        <v>29</v>
      </c>
      <c r="I115" s="31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3">
        <v>82</v>
      </c>
      <c r="AF115" s="44">
        <v>0.31</v>
      </c>
      <c r="AG115" s="43">
        <v>380</v>
      </c>
      <c r="AH115" s="44">
        <v>12.7</v>
      </c>
      <c r="AI115" s="44">
        <v>1.1000000000000001</v>
      </c>
      <c r="AJ115" s="44">
        <v>27.3</v>
      </c>
      <c r="AK115" s="45"/>
      <c r="AL115" s="43">
        <v>77</v>
      </c>
      <c r="AM115" s="20" t="b">
        <v>1</v>
      </c>
      <c r="AN115" s="36" t="s">
        <v>80</v>
      </c>
      <c r="AO115" s="41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1">
        <v>43328.404166666667</v>
      </c>
      <c r="BD115" s="21">
        <v>43331.479861111111</v>
      </c>
      <c r="BE115" s="39">
        <v>3</v>
      </c>
      <c r="BF115" t="s">
        <v>113</v>
      </c>
      <c r="BG115" s="23" t="e">
        <f t="shared" si="26"/>
        <v>#VALUE!</v>
      </c>
      <c r="BI115" s="27" t="s">
        <v>117</v>
      </c>
      <c r="BJ115" s="27" t="s">
        <v>117</v>
      </c>
      <c r="BK115" s="27" t="s">
        <v>117</v>
      </c>
      <c r="BL115" s="26">
        <v>3.08</v>
      </c>
      <c r="BM115" s="26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7"/>
        <v>0</v>
      </c>
      <c r="CC115" s="16"/>
      <c r="CD115" s="16"/>
      <c r="CE115" s="16"/>
      <c r="CF115" s="16">
        <f t="shared" si="28"/>
        <v>0</v>
      </c>
      <c r="CG115" s="16"/>
      <c r="CH115" s="16"/>
      <c r="CI115" s="16"/>
      <c r="CJ115" s="16">
        <f t="shared" si="29"/>
        <v>0</v>
      </c>
      <c r="CK115" s="16"/>
      <c r="CL115" s="16"/>
      <c r="CM115" s="16"/>
      <c r="CN115" s="16">
        <f t="shared" si="30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L115" s="16">
        <f t="shared" si="31"/>
        <v>6</v>
      </c>
      <c r="DM115" s="15">
        <f t="shared" si="25"/>
        <v>0</v>
      </c>
    </row>
    <row r="116" spans="1:117">
      <c r="A116" s="2">
        <v>120</v>
      </c>
      <c r="B116">
        <v>2172</v>
      </c>
      <c r="C116" s="5">
        <v>43333</v>
      </c>
      <c r="D116" s="49" t="s">
        <v>78</v>
      </c>
      <c r="E116" s="29" t="s">
        <v>79</v>
      </c>
      <c r="F116" s="30">
        <v>163</v>
      </c>
      <c r="G116" s="32">
        <v>67.7</v>
      </c>
      <c r="H116" s="30">
        <v>63</v>
      </c>
      <c r="I116" s="31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3">
        <v>131</v>
      </c>
      <c r="AF116" s="44">
        <v>0.41</v>
      </c>
      <c r="AG116" s="43">
        <v>368</v>
      </c>
      <c r="AH116" s="44">
        <v>10.7</v>
      </c>
      <c r="AI116" s="44">
        <v>0.9</v>
      </c>
      <c r="AJ116" s="44">
        <v>24.5</v>
      </c>
      <c r="AK116" s="45"/>
      <c r="AL116" s="43">
        <v>66</v>
      </c>
      <c r="AM116" s="20" t="b">
        <v>0</v>
      </c>
      <c r="AN116" s="36" t="s">
        <v>79</v>
      </c>
      <c r="AO116" s="41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1">
        <v>43333.518750000003</v>
      </c>
      <c r="BD116" s="21">
        <v>43334.668055555558</v>
      </c>
      <c r="BE116" s="39">
        <v>1</v>
      </c>
      <c r="BF116" s="21">
        <v>43333.916666666664</v>
      </c>
      <c r="BG116" s="23">
        <f t="shared" si="26"/>
        <v>0</v>
      </c>
      <c r="BI116" s="27" t="s">
        <v>117</v>
      </c>
      <c r="BJ116" s="27" t="s">
        <v>117</v>
      </c>
      <c r="BK116" s="27" t="s">
        <v>117</v>
      </c>
      <c r="BL116" s="26">
        <v>1.1499999999999999</v>
      </c>
      <c r="BM116" s="26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7"/>
        <v>1</v>
      </c>
      <c r="CC116" s="16"/>
      <c r="CD116" s="16"/>
      <c r="CE116" s="16"/>
      <c r="CF116" s="16">
        <f t="shared" si="28"/>
        <v>0</v>
      </c>
      <c r="CG116" s="16"/>
      <c r="CH116" s="16"/>
      <c r="CI116" s="16"/>
      <c r="CJ116" s="16">
        <f t="shared" si="29"/>
        <v>0</v>
      </c>
      <c r="CK116" s="16"/>
      <c r="CL116" s="16"/>
      <c r="CM116" s="16"/>
      <c r="CN116" s="16">
        <f t="shared" si="30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L116" s="16">
        <f t="shared" si="31"/>
        <v>0</v>
      </c>
      <c r="DM116" s="15">
        <f t="shared" si="25"/>
        <v>0</v>
      </c>
    </row>
    <row r="117" spans="1:117">
      <c r="A117" s="2">
        <v>121</v>
      </c>
      <c r="B117">
        <v>2173</v>
      </c>
      <c r="C117" s="5">
        <v>43333</v>
      </c>
      <c r="D117" s="49" t="s">
        <v>78</v>
      </c>
      <c r="E117" s="29" t="s">
        <v>79</v>
      </c>
      <c r="F117" s="30">
        <v>171</v>
      </c>
      <c r="G117" s="32">
        <v>45.9</v>
      </c>
      <c r="H117" s="30">
        <v>31</v>
      </c>
      <c r="I117" s="31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3">
        <v>123</v>
      </c>
      <c r="AF117" s="44">
        <v>0.38</v>
      </c>
      <c r="AG117" s="43">
        <v>514</v>
      </c>
      <c r="AH117" s="44">
        <v>12.1</v>
      </c>
      <c r="AI117" s="43">
        <v>1</v>
      </c>
      <c r="AJ117" s="44">
        <v>34.299999999999997</v>
      </c>
      <c r="AK117" s="45"/>
      <c r="AL117" s="43">
        <v>67</v>
      </c>
      <c r="AM117" s="20" t="b">
        <v>0</v>
      </c>
      <c r="AN117" s="36" t="s">
        <v>79</v>
      </c>
      <c r="AO117" s="41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1">
        <v>43333.652083333334</v>
      </c>
      <c r="BD117" s="21">
        <v>43334.854861111111</v>
      </c>
      <c r="BE117" s="39">
        <v>1</v>
      </c>
      <c r="BF117" s="21">
        <v>43334</v>
      </c>
      <c r="BG117" s="23">
        <f t="shared" si="26"/>
        <v>1</v>
      </c>
      <c r="BI117" s="27" t="s">
        <v>117</v>
      </c>
      <c r="BJ117" s="27" t="s">
        <v>117</v>
      </c>
      <c r="BK117" s="27" t="s">
        <v>117</v>
      </c>
      <c r="BL117" s="26">
        <v>1.2</v>
      </c>
      <c r="BM117" s="26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7"/>
        <v>1</v>
      </c>
      <c r="CC117" s="16"/>
      <c r="CD117" s="16"/>
      <c r="CE117" s="16"/>
      <c r="CF117" s="16">
        <f t="shared" si="28"/>
        <v>0</v>
      </c>
      <c r="CG117" s="16"/>
      <c r="CH117" s="16"/>
      <c r="CI117" s="16"/>
      <c r="CJ117" s="16">
        <f t="shared" si="29"/>
        <v>0</v>
      </c>
      <c r="CK117" s="16"/>
      <c r="CL117" s="16"/>
      <c r="CM117" s="16"/>
      <c r="CN117" s="16">
        <f t="shared" si="30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L117" s="16">
        <f t="shared" si="31"/>
        <v>1</v>
      </c>
      <c r="DM117" s="15">
        <f t="shared" si="25"/>
        <v>0</v>
      </c>
    </row>
    <row r="118" spans="1:117">
      <c r="A118" s="2">
        <v>122</v>
      </c>
      <c r="B118">
        <v>2174</v>
      </c>
      <c r="C118" s="5">
        <v>43334</v>
      </c>
      <c r="D118" s="49" t="s">
        <v>78</v>
      </c>
      <c r="E118" s="29" t="s">
        <v>79</v>
      </c>
      <c r="F118" s="30">
        <v>154</v>
      </c>
      <c r="G118" s="32">
        <v>48.1</v>
      </c>
      <c r="H118" s="30">
        <v>61</v>
      </c>
      <c r="I118" s="31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3">
        <v>104</v>
      </c>
      <c r="AF118" s="44">
        <v>0.36</v>
      </c>
      <c r="AG118" s="43">
        <v>298</v>
      </c>
      <c r="AH118" s="44">
        <v>21.6</v>
      </c>
      <c r="AI118" s="44">
        <v>1.9</v>
      </c>
      <c r="AJ118" s="44">
        <v>31.2</v>
      </c>
      <c r="AK118" s="45"/>
      <c r="AL118" s="43">
        <v>55</v>
      </c>
      <c r="AM118" s="20" t="b">
        <v>1</v>
      </c>
      <c r="AN118" s="36" t="s">
        <v>80</v>
      </c>
      <c r="AO118" s="41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1">
        <v>43335.09097222222</v>
      </c>
      <c r="BD118" s="21">
        <v>43338.605555555558</v>
      </c>
      <c r="BE118" s="39">
        <v>4</v>
      </c>
      <c r="BF118" s="21">
        <v>43337</v>
      </c>
      <c r="BG118" s="23">
        <f t="shared" si="26"/>
        <v>2</v>
      </c>
      <c r="BI118" s="27" t="s">
        <v>117</v>
      </c>
      <c r="BJ118" s="27" t="s">
        <v>117</v>
      </c>
      <c r="BK118" s="27" t="s">
        <v>117</v>
      </c>
      <c r="BL118" s="26">
        <v>3.51</v>
      </c>
      <c r="BM118" s="26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7"/>
        <v>3</v>
      </c>
      <c r="CC118" s="16">
        <v>4</v>
      </c>
      <c r="CD118" s="16"/>
      <c r="CE118" s="16"/>
      <c r="CF118" s="16">
        <f t="shared" si="28"/>
        <v>4</v>
      </c>
      <c r="CG118" s="16">
        <v>1</v>
      </c>
      <c r="CH118" s="16"/>
      <c r="CI118" s="16"/>
      <c r="CJ118" s="16">
        <f t="shared" si="29"/>
        <v>1</v>
      </c>
      <c r="CK118" s="16"/>
      <c r="CL118" s="16"/>
      <c r="CM118" s="16"/>
      <c r="CN118" s="16">
        <f t="shared" si="30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L118" s="16">
        <f t="shared" si="31"/>
        <v>8</v>
      </c>
      <c r="DM118" s="15">
        <f t="shared" si="25"/>
        <v>0</v>
      </c>
    </row>
    <row r="119" spans="1:117">
      <c r="A119" s="2">
        <v>123</v>
      </c>
      <c r="B119">
        <v>2175</v>
      </c>
      <c r="C119" s="5">
        <v>43335</v>
      </c>
      <c r="D119" s="49" t="s">
        <v>84</v>
      </c>
      <c r="E119" s="29" t="s">
        <v>80</v>
      </c>
      <c r="F119" s="32">
        <v>182.8</v>
      </c>
      <c r="G119" s="32">
        <v>79.7</v>
      </c>
      <c r="H119" s="30">
        <v>68</v>
      </c>
      <c r="I119" s="31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3">
        <v>151</v>
      </c>
      <c r="AF119" s="44">
        <v>0.46</v>
      </c>
      <c r="AG119" s="43">
        <v>266</v>
      </c>
      <c r="AH119" s="44">
        <v>20.399999999999999</v>
      </c>
      <c r="AI119" s="44">
        <v>1.8</v>
      </c>
      <c r="AJ119" s="44">
        <v>28.6</v>
      </c>
      <c r="AK119" s="45"/>
      <c r="AL119" s="43">
        <v>83</v>
      </c>
      <c r="AM119" s="20" t="b">
        <v>1</v>
      </c>
      <c r="AN119" s="36" t="s">
        <v>80</v>
      </c>
      <c r="AO119" s="41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1">
        <v>43336.086111111108</v>
      </c>
      <c r="BD119" s="21">
        <v>43337.84375</v>
      </c>
      <c r="BE119" s="39">
        <v>2</v>
      </c>
      <c r="BF119" t="s">
        <v>113</v>
      </c>
      <c r="BG119" s="23" t="e">
        <f t="shared" si="26"/>
        <v>#VALUE!</v>
      </c>
      <c r="BI119" s="27" t="s">
        <v>117</v>
      </c>
      <c r="BJ119" s="27" t="s">
        <v>117</v>
      </c>
      <c r="BK119" s="27" t="s">
        <v>117</v>
      </c>
      <c r="BL119" s="26">
        <v>1.76</v>
      </c>
      <c r="BM119" s="26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7"/>
        <v>0</v>
      </c>
      <c r="CC119" s="16"/>
      <c r="CD119" s="16"/>
      <c r="CE119" s="16"/>
      <c r="CF119" s="16">
        <f t="shared" si="28"/>
        <v>0</v>
      </c>
      <c r="CG119" s="16"/>
      <c r="CH119" s="16"/>
      <c r="CI119" s="16"/>
      <c r="CJ119" s="16">
        <f t="shared" si="29"/>
        <v>0</v>
      </c>
      <c r="CK119" s="16"/>
      <c r="CL119" s="16"/>
      <c r="CM119" s="16"/>
      <c r="CN119" s="16">
        <f t="shared" si="30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L119" s="16">
        <f t="shared" si="31"/>
        <v>0</v>
      </c>
      <c r="DM119" s="15">
        <f t="shared" si="25"/>
        <v>0</v>
      </c>
    </row>
    <row r="120" spans="1:117">
      <c r="A120" s="2">
        <v>124</v>
      </c>
      <c r="B120">
        <v>2176</v>
      </c>
      <c r="C120" s="5">
        <v>43336</v>
      </c>
      <c r="D120" s="49" t="s">
        <v>78</v>
      </c>
      <c r="E120" s="29" t="s">
        <v>80</v>
      </c>
      <c r="F120" s="30">
        <v>175</v>
      </c>
      <c r="G120" s="32">
        <v>75.5</v>
      </c>
      <c r="H120" s="30">
        <v>54</v>
      </c>
      <c r="I120" s="31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3">
        <v>157</v>
      </c>
      <c r="AF120" s="44">
        <v>0.46</v>
      </c>
      <c r="AG120" s="43">
        <v>227</v>
      </c>
      <c r="AH120" s="44">
        <v>12.1</v>
      </c>
      <c r="AI120" s="43">
        <v>1</v>
      </c>
      <c r="AJ120" s="44">
        <v>24.8</v>
      </c>
      <c r="AK120" s="45"/>
      <c r="AL120" s="43">
        <v>70</v>
      </c>
      <c r="AM120" s="20" t="b">
        <v>1</v>
      </c>
      <c r="AN120" s="36" t="s">
        <v>80</v>
      </c>
      <c r="AO120" s="41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1">
        <v>43336.61041666667</v>
      </c>
      <c r="BD120" s="21">
        <v>43340.506249999999</v>
      </c>
      <c r="BE120" s="39">
        <v>4</v>
      </c>
      <c r="BF120" s="21">
        <v>43339.625</v>
      </c>
      <c r="BG120" s="23">
        <f t="shared" si="26"/>
        <v>3</v>
      </c>
      <c r="BI120" s="27" t="s">
        <v>117</v>
      </c>
      <c r="BJ120" s="27" t="s">
        <v>117</v>
      </c>
      <c r="BK120" s="27" t="s">
        <v>117</v>
      </c>
      <c r="BL120" s="26">
        <v>3.9</v>
      </c>
      <c r="BM120" s="26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7"/>
        <v>0</v>
      </c>
      <c r="CC120" s="16"/>
      <c r="CD120" s="16"/>
      <c r="CE120" s="16"/>
      <c r="CF120" s="16">
        <f t="shared" si="28"/>
        <v>0</v>
      </c>
      <c r="CG120" s="16"/>
      <c r="CH120" s="16"/>
      <c r="CI120" s="16"/>
      <c r="CJ120" s="16">
        <f t="shared" si="29"/>
        <v>0</v>
      </c>
      <c r="CK120" s="16"/>
      <c r="CL120" s="16"/>
      <c r="CM120" s="16"/>
      <c r="CN120" s="16">
        <f t="shared" si="30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L120" s="16">
        <f t="shared" si="31"/>
        <v>0</v>
      </c>
      <c r="DM120" s="15">
        <f t="shared" si="25"/>
        <v>0</v>
      </c>
    </row>
    <row r="121" spans="1:117">
      <c r="A121" s="2">
        <v>125</v>
      </c>
      <c r="B121">
        <v>2177</v>
      </c>
      <c r="C121" s="5">
        <v>43337</v>
      </c>
      <c r="D121" s="49" t="s">
        <v>78</v>
      </c>
      <c r="E121" s="29" t="s">
        <v>79</v>
      </c>
      <c r="F121" s="30">
        <v>168</v>
      </c>
      <c r="G121" s="32">
        <v>62.7</v>
      </c>
      <c r="H121" s="30">
        <v>66</v>
      </c>
      <c r="I121" s="31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3">
        <v>140</v>
      </c>
      <c r="AF121" s="44">
        <v>0.41</v>
      </c>
      <c r="AG121" s="43">
        <v>415</v>
      </c>
      <c r="AH121" s="44">
        <v>11.1</v>
      </c>
      <c r="AI121" s="44">
        <v>0.9</v>
      </c>
      <c r="AJ121" s="44">
        <v>21.6</v>
      </c>
      <c r="AK121" s="45"/>
      <c r="AL121" s="43">
        <v>63</v>
      </c>
      <c r="AM121" s="20" t="b">
        <v>0</v>
      </c>
      <c r="AN121" s="36" t="s">
        <v>79</v>
      </c>
      <c r="AO121" s="41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1">
        <v>43337.644444444442</v>
      </c>
      <c r="BD121" s="21">
        <v>43342.874305555553</v>
      </c>
      <c r="BE121" s="39">
        <v>5</v>
      </c>
      <c r="BF121" t="s">
        <v>113</v>
      </c>
      <c r="BG121" s="23" t="e">
        <f t="shared" si="26"/>
        <v>#VALUE!</v>
      </c>
      <c r="BI121" s="27" t="s">
        <v>117</v>
      </c>
      <c r="BJ121" s="27" t="s">
        <v>117</v>
      </c>
      <c r="BK121" s="27" t="s">
        <v>117</v>
      </c>
      <c r="BL121" s="26">
        <v>5.23</v>
      </c>
      <c r="BM121" s="26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7"/>
        <v>0</v>
      </c>
      <c r="CC121" s="16"/>
      <c r="CD121" s="16"/>
      <c r="CE121" s="16"/>
      <c r="CF121" s="16">
        <f t="shared" si="28"/>
        <v>0</v>
      </c>
      <c r="CG121" s="16"/>
      <c r="CH121" s="16"/>
      <c r="CI121" s="16"/>
      <c r="CJ121" s="16">
        <f t="shared" si="29"/>
        <v>0</v>
      </c>
      <c r="CK121" s="16"/>
      <c r="CL121" s="16"/>
      <c r="CM121" s="16"/>
      <c r="CN121" s="16">
        <f t="shared" si="30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L121" s="16">
        <f t="shared" si="31"/>
        <v>0</v>
      </c>
      <c r="DM121" s="15">
        <f t="shared" si="25"/>
        <v>0</v>
      </c>
    </row>
    <row r="122" spans="1:117">
      <c r="A122" s="2">
        <v>126</v>
      </c>
      <c r="B122">
        <v>2178</v>
      </c>
      <c r="C122" s="5">
        <v>43341</v>
      </c>
      <c r="D122" s="49" t="s">
        <v>83</v>
      </c>
      <c r="E122" s="29" t="s">
        <v>80</v>
      </c>
      <c r="F122" s="30">
        <v>187</v>
      </c>
      <c r="G122" s="32">
        <v>96.4</v>
      </c>
      <c r="H122" s="30">
        <v>73</v>
      </c>
      <c r="I122" s="31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3">
        <v>142</v>
      </c>
      <c r="AF122" s="44">
        <v>0.42</v>
      </c>
      <c r="AG122" s="43">
        <v>277</v>
      </c>
      <c r="AH122" s="44">
        <v>25.3</v>
      </c>
      <c r="AI122" s="44">
        <v>2.2999999999999998</v>
      </c>
      <c r="AJ122" s="44">
        <v>33.200000000000003</v>
      </c>
      <c r="AK122" s="45"/>
      <c r="AL122" s="43">
        <v>110</v>
      </c>
      <c r="AM122" s="20" t="b">
        <v>1</v>
      </c>
      <c r="AN122" s="36" t="s">
        <v>80</v>
      </c>
      <c r="AO122" s="41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1">
        <v>43341.765277777777</v>
      </c>
      <c r="BD122" s="21">
        <v>43344.498611111114</v>
      </c>
      <c r="BE122" s="39">
        <v>3</v>
      </c>
      <c r="BF122" s="21">
        <v>43343.416666666664</v>
      </c>
      <c r="BG122" s="23">
        <f t="shared" si="26"/>
        <v>2</v>
      </c>
      <c r="BI122" s="27" t="s">
        <v>117</v>
      </c>
      <c r="BJ122" s="27" t="s">
        <v>117</v>
      </c>
      <c r="BK122" s="27" t="s">
        <v>117</v>
      </c>
      <c r="BL122" s="26">
        <v>2.73</v>
      </c>
      <c r="BM122" s="26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7"/>
        <v>0</v>
      </c>
      <c r="CC122" s="16"/>
      <c r="CD122" s="16"/>
      <c r="CE122" s="16"/>
      <c r="CF122" s="16">
        <f t="shared" si="28"/>
        <v>0</v>
      </c>
      <c r="CG122" s="16"/>
      <c r="CH122" s="16"/>
      <c r="CI122" s="16"/>
      <c r="CJ122" s="16">
        <f t="shared" si="29"/>
        <v>0</v>
      </c>
      <c r="CK122" s="16"/>
      <c r="CL122" s="16"/>
      <c r="CM122" s="16"/>
      <c r="CN122" s="16">
        <f t="shared" si="30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L122" s="16">
        <f t="shared" si="31"/>
        <v>0</v>
      </c>
      <c r="DM122" s="15">
        <f t="shared" si="25"/>
        <v>0</v>
      </c>
    </row>
    <row r="123" spans="1:117">
      <c r="A123" s="2">
        <v>127</v>
      </c>
      <c r="B123">
        <v>2179</v>
      </c>
      <c r="C123" s="5">
        <v>43342</v>
      </c>
      <c r="D123" s="49" t="s">
        <v>83</v>
      </c>
      <c r="E123" s="29" t="s">
        <v>79</v>
      </c>
      <c r="F123" s="30">
        <v>147</v>
      </c>
      <c r="G123" s="32">
        <v>40.6</v>
      </c>
      <c r="H123" s="30">
        <v>69</v>
      </c>
      <c r="I123" s="31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3">
        <v>145</v>
      </c>
      <c r="AF123" s="44">
        <v>0.45</v>
      </c>
      <c r="AG123" s="43">
        <v>243</v>
      </c>
      <c r="AH123" s="43">
        <v>11</v>
      </c>
      <c r="AI123" s="44">
        <v>0.9</v>
      </c>
      <c r="AJ123" s="44">
        <v>24.5</v>
      </c>
      <c r="AK123" s="45"/>
      <c r="AL123" s="43">
        <v>65</v>
      </c>
      <c r="AM123" s="20" t="b">
        <v>1</v>
      </c>
      <c r="AN123" s="36" t="s">
        <v>80</v>
      </c>
      <c r="AO123" s="41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1">
        <v>43342.871527777781</v>
      </c>
      <c r="BD123" s="21">
        <v>43362.612500000003</v>
      </c>
      <c r="BE123" s="39">
        <v>20</v>
      </c>
      <c r="BF123" t="s">
        <v>113</v>
      </c>
      <c r="BG123" s="23" t="e">
        <f t="shared" si="26"/>
        <v>#VALUE!</v>
      </c>
      <c r="BI123" s="27" t="s">
        <v>117</v>
      </c>
      <c r="BJ123" s="27" t="s">
        <v>117</v>
      </c>
      <c r="BK123" s="27" t="s">
        <v>117</v>
      </c>
      <c r="BL123" s="26">
        <v>19.739999999999998</v>
      </c>
      <c r="BM123" s="26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7"/>
        <v>1</v>
      </c>
      <c r="CC123" s="16"/>
      <c r="CD123" s="16"/>
      <c r="CE123" s="16"/>
      <c r="CF123" s="16">
        <f t="shared" si="28"/>
        <v>0</v>
      </c>
      <c r="CG123" s="16"/>
      <c r="CH123" s="16">
        <v>1</v>
      </c>
      <c r="CI123" s="16"/>
      <c r="CJ123" s="16">
        <f t="shared" si="29"/>
        <v>1</v>
      </c>
      <c r="CK123" s="16"/>
      <c r="CL123" s="16"/>
      <c r="CM123" s="16"/>
      <c r="CN123" s="16">
        <f t="shared" si="30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L123" s="16">
        <f t="shared" si="31"/>
        <v>4</v>
      </c>
      <c r="DM123" s="15">
        <f t="shared" si="25"/>
        <v>0</v>
      </c>
    </row>
    <row r="124" spans="1:117">
      <c r="A124" s="2">
        <v>128</v>
      </c>
      <c r="B124">
        <v>2181</v>
      </c>
      <c r="C124" s="5">
        <v>43344</v>
      </c>
      <c r="D124" s="49" t="s">
        <v>78</v>
      </c>
      <c r="E124" s="29" t="s">
        <v>80</v>
      </c>
      <c r="F124" s="30">
        <v>167</v>
      </c>
      <c r="G124" s="32">
        <v>65.2</v>
      </c>
      <c r="H124" s="30">
        <v>57</v>
      </c>
      <c r="I124" s="31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3">
        <v>90</v>
      </c>
      <c r="AF124" s="44">
        <v>0.31</v>
      </c>
      <c r="AG124" s="43">
        <v>235</v>
      </c>
      <c r="AH124" s="44">
        <v>10.9</v>
      </c>
      <c r="AI124" s="44">
        <v>0.9</v>
      </c>
      <c r="AJ124" s="44">
        <v>20.6</v>
      </c>
      <c r="AK124" s="45"/>
      <c r="AL124" s="43">
        <v>68</v>
      </c>
      <c r="AM124" s="20" t="b">
        <v>1</v>
      </c>
      <c r="AN124" s="36" t="s">
        <v>80</v>
      </c>
      <c r="AO124" s="41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1">
        <v>43344.640972222223</v>
      </c>
      <c r="BD124" s="21">
        <v>43356.76666666667</v>
      </c>
      <c r="BE124" s="39">
        <v>12</v>
      </c>
      <c r="BF124" s="21">
        <v>43349.625</v>
      </c>
      <c r="BG124" s="23">
        <f t="shared" si="26"/>
        <v>5</v>
      </c>
      <c r="BI124" s="27" t="s">
        <v>117</v>
      </c>
      <c r="BJ124" s="27" t="s">
        <v>117</v>
      </c>
      <c r="BK124" s="27" t="s">
        <v>117</v>
      </c>
      <c r="BL124" s="26">
        <v>12.13</v>
      </c>
      <c r="BM124" s="26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7"/>
        <v>4</v>
      </c>
      <c r="CC124" s="16"/>
      <c r="CD124" s="16"/>
      <c r="CE124" s="16"/>
      <c r="CF124" s="16">
        <f t="shared" si="28"/>
        <v>0</v>
      </c>
      <c r="CG124" s="16"/>
      <c r="CH124" s="16"/>
      <c r="CI124" s="16"/>
      <c r="CJ124" s="16">
        <f t="shared" si="29"/>
        <v>0</v>
      </c>
      <c r="CK124" s="16"/>
      <c r="CL124" s="16"/>
      <c r="CM124" s="16"/>
      <c r="CN124" s="16">
        <f t="shared" si="30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L124" s="16">
        <f t="shared" si="31"/>
        <v>3</v>
      </c>
      <c r="DM124" s="15">
        <f t="shared" si="25"/>
        <v>0</v>
      </c>
    </row>
    <row r="125" spans="1:117">
      <c r="A125" s="2">
        <v>129</v>
      </c>
      <c r="B125">
        <v>2182</v>
      </c>
      <c r="C125" s="5">
        <v>43345</v>
      </c>
      <c r="D125" s="49" t="s">
        <v>84</v>
      </c>
      <c r="E125" s="29" t="s">
        <v>80</v>
      </c>
      <c r="F125" s="30">
        <v>176</v>
      </c>
      <c r="G125" s="30">
        <v>95</v>
      </c>
      <c r="H125" s="30">
        <v>71</v>
      </c>
      <c r="I125" s="31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3">
        <v>125</v>
      </c>
      <c r="AF125" s="44">
        <v>0.4</v>
      </c>
      <c r="AG125" s="43">
        <v>204</v>
      </c>
      <c r="AH125" s="44">
        <v>13.2</v>
      </c>
      <c r="AI125" s="44">
        <v>1.1000000000000001</v>
      </c>
      <c r="AJ125" s="44">
        <v>26.9</v>
      </c>
      <c r="AK125" s="45"/>
      <c r="AL125" s="43">
        <v>57</v>
      </c>
      <c r="AM125" s="20" t="b">
        <v>1</v>
      </c>
      <c r="AN125" s="36" t="s">
        <v>80</v>
      </c>
      <c r="AO125" s="41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1">
        <v>43345.498611111114</v>
      </c>
      <c r="BD125" s="21">
        <v>43348.734027777777</v>
      </c>
      <c r="BE125" s="39">
        <v>3</v>
      </c>
      <c r="BF125" s="21">
        <v>43348</v>
      </c>
      <c r="BG125" s="23">
        <f t="shared" si="26"/>
        <v>3</v>
      </c>
      <c r="BI125" s="27" t="s">
        <v>117</v>
      </c>
      <c r="BJ125" s="27" t="s">
        <v>117</v>
      </c>
      <c r="BK125" s="27" t="s">
        <v>117</v>
      </c>
      <c r="BL125" s="26">
        <v>3.24</v>
      </c>
      <c r="BM125" s="26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7"/>
        <v>0</v>
      </c>
      <c r="CC125" s="16"/>
      <c r="CD125" s="16"/>
      <c r="CE125" s="16"/>
      <c r="CF125" s="16">
        <f t="shared" si="28"/>
        <v>0</v>
      </c>
      <c r="CG125" s="16"/>
      <c r="CH125" s="16"/>
      <c r="CI125" s="16"/>
      <c r="CJ125" s="16">
        <f t="shared" si="29"/>
        <v>0</v>
      </c>
      <c r="CK125" s="16"/>
      <c r="CL125" s="16"/>
      <c r="CM125" s="16"/>
      <c r="CN125" s="16">
        <f t="shared" si="30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L125" s="16">
        <f t="shared" si="31"/>
        <v>0</v>
      </c>
      <c r="DM125" s="15">
        <f t="shared" si="25"/>
        <v>0</v>
      </c>
    </row>
    <row r="126" spans="1:117">
      <c r="A126" s="2">
        <v>130</v>
      </c>
      <c r="B126">
        <v>2183</v>
      </c>
      <c r="C126" s="5">
        <v>43347</v>
      </c>
      <c r="D126" s="49" t="s">
        <v>83</v>
      </c>
      <c r="E126" s="29" t="s">
        <v>79</v>
      </c>
      <c r="F126" s="30">
        <v>162</v>
      </c>
      <c r="G126" s="30">
        <v>50</v>
      </c>
      <c r="H126" s="30">
        <v>66</v>
      </c>
      <c r="I126" s="31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3">
        <v>125</v>
      </c>
      <c r="AF126" s="44">
        <v>0.39</v>
      </c>
      <c r="AG126" s="43">
        <v>211</v>
      </c>
      <c r="AH126" s="44">
        <v>10.8</v>
      </c>
      <c r="AI126" s="44">
        <v>0.9</v>
      </c>
      <c r="AJ126" s="44">
        <v>20.3</v>
      </c>
      <c r="AK126" s="45"/>
      <c r="AL126" s="43">
        <v>62</v>
      </c>
      <c r="AM126" s="20" t="b">
        <v>1</v>
      </c>
      <c r="AN126" s="36" t="s">
        <v>80</v>
      </c>
      <c r="AO126" s="41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1">
        <v>43347.556944444441</v>
      </c>
      <c r="BD126" s="21">
        <v>43349.861111111109</v>
      </c>
      <c r="BE126" s="39">
        <v>2</v>
      </c>
      <c r="BF126" t="s">
        <v>113</v>
      </c>
      <c r="BG126" s="23" t="e">
        <f t="shared" si="26"/>
        <v>#VALUE!</v>
      </c>
      <c r="BI126" s="27" t="s">
        <v>117</v>
      </c>
      <c r="BJ126" s="27" t="s">
        <v>117</v>
      </c>
      <c r="BK126" s="27" t="s">
        <v>117</v>
      </c>
      <c r="BL126" s="26">
        <v>2.2999999999999998</v>
      </c>
      <c r="BM126" s="26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7"/>
        <v>0</v>
      </c>
      <c r="CC126" s="16"/>
      <c r="CD126" s="16"/>
      <c r="CE126" s="16"/>
      <c r="CF126" s="16">
        <f t="shared" si="28"/>
        <v>0</v>
      </c>
      <c r="CG126" s="16"/>
      <c r="CH126" s="16"/>
      <c r="CI126" s="16"/>
      <c r="CJ126" s="16">
        <f t="shared" si="29"/>
        <v>0</v>
      </c>
      <c r="CK126" s="16"/>
      <c r="CL126" s="16"/>
      <c r="CM126" s="16"/>
      <c r="CN126" s="16">
        <f t="shared" si="30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L126" s="16">
        <f t="shared" si="31"/>
        <v>1</v>
      </c>
      <c r="DM126" s="15">
        <f t="shared" si="25"/>
        <v>0</v>
      </c>
    </row>
    <row r="127" spans="1:117">
      <c r="A127" s="2">
        <v>131</v>
      </c>
      <c r="B127">
        <v>2184</v>
      </c>
      <c r="C127" s="5">
        <v>43351</v>
      </c>
      <c r="D127" s="49" t="s">
        <v>84</v>
      </c>
      <c r="E127" s="29" t="s">
        <v>80</v>
      </c>
      <c r="F127" s="30">
        <v>172</v>
      </c>
      <c r="G127" s="30">
        <v>90</v>
      </c>
      <c r="H127" s="30">
        <v>75</v>
      </c>
      <c r="I127" s="31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3">
        <v>133</v>
      </c>
      <c r="AF127" s="44">
        <v>0.41</v>
      </c>
      <c r="AG127" s="43">
        <v>231</v>
      </c>
      <c r="AH127" s="43">
        <v>12</v>
      </c>
      <c r="AI127" s="43">
        <v>1</v>
      </c>
      <c r="AJ127" s="44">
        <v>24.2</v>
      </c>
      <c r="AK127" s="45"/>
      <c r="AL127" s="43">
        <v>92</v>
      </c>
      <c r="AM127" s="20" t="b">
        <v>0</v>
      </c>
      <c r="AN127" s="36" t="s">
        <v>79</v>
      </c>
      <c r="AO127" s="41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1">
        <v>43351.329861111109</v>
      </c>
      <c r="BD127" s="21">
        <v>43354.913888888892</v>
      </c>
      <c r="BE127" s="39">
        <v>4</v>
      </c>
      <c r="BF127" s="21">
        <v>43352.458333333336</v>
      </c>
      <c r="BG127" s="23">
        <f t="shared" si="26"/>
        <v>1</v>
      </c>
      <c r="BI127" s="27" t="s">
        <v>117</v>
      </c>
      <c r="BJ127" s="27" t="s">
        <v>117</v>
      </c>
      <c r="BK127" s="27" t="s">
        <v>117</v>
      </c>
      <c r="BL127" s="26">
        <v>3.58</v>
      </c>
      <c r="BM127" s="26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7"/>
        <v>0</v>
      </c>
      <c r="CC127" s="16"/>
      <c r="CD127" s="16"/>
      <c r="CE127" s="16"/>
      <c r="CF127" s="16">
        <f t="shared" si="28"/>
        <v>0</v>
      </c>
      <c r="CG127" s="16"/>
      <c r="CH127" s="16"/>
      <c r="CI127" s="16"/>
      <c r="CJ127" s="16">
        <f t="shared" si="29"/>
        <v>0</v>
      </c>
      <c r="CK127" s="16"/>
      <c r="CL127" s="16"/>
      <c r="CM127" s="16"/>
      <c r="CN127" s="16">
        <f t="shared" si="30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L127" s="16">
        <f t="shared" si="31"/>
        <v>0</v>
      </c>
      <c r="DM127" s="15">
        <f t="shared" si="25"/>
        <v>0</v>
      </c>
    </row>
    <row r="128" spans="1:117">
      <c r="A128" s="2">
        <v>132</v>
      </c>
      <c r="B128">
        <v>2185</v>
      </c>
      <c r="C128" s="5">
        <v>43352</v>
      </c>
      <c r="D128" s="49" t="s">
        <v>78</v>
      </c>
      <c r="E128" s="29" t="s">
        <v>79</v>
      </c>
      <c r="F128" s="30">
        <v>156</v>
      </c>
      <c r="G128" s="30">
        <v>46</v>
      </c>
      <c r="H128" s="30">
        <v>56</v>
      </c>
      <c r="I128" s="31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3">
        <v>109</v>
      </c>
      <c r="AF128" s="44">
        <v>0.37</v>
      </c>
      <c r="AG128" s="43">
        <v>209</v>
      </c>
      <c r="AH128" s="44">
        <v>10.5</v>
      </c>
      <c r="AI128" s="44">
        <v>0.9</v>
      </c>
      <c r="AJ128" s="44">
        <v>21.5</v>
      </c>
      <c r="AK128" s="45"/>
      <c r="AL128" s="43">
        <v>54</v>
      </c>
      <c r="AM128" s="20" t="b">
        <v>1</v>
      </c>
      <c r="AN128" s="36" t="s">
        <v>80</v>
      </c>
      <c r="AO128" s="41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1">
        <v>43352.560416666667</v>
      </c>
      <c r="BD128" s="21">
        <v>43355.850694444445</v>
      </c>
      <c r="BE128" s="39">
        <v>3</v>
      </c>
      <c r="BF128" t="s">
        <v>113</v>
      </c>
      <c r="BG128" s="23" t="e">
        <f t="shared" si="26"/>
        <v>#VALUE!</v>
      </c>
      <c r="BI128" s="27" t="s">
        <v>117</v>
      </c>
      <c r="BJ128" s="27" t="s">
        <v>117</v>
      </c>
      <c r="BK128" s="27" t="s">
        <v>117</v>
      </c>
      <c r="BL128" s="26">
        <v>3.29</v>
      </c>
      <c r="BM128" s="26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7"/>
        <v>0</v>
      </c>
      <c r="CC128" s="16"/>
      <c r="CD128" s="16"/>
      <c r="CE128" s="16"/>
      <c r="CF128" s="16">
        <f t="shared" si="28"/>
        <v>0</v>
      </c>
      <c r="CG128" s="16"/>
      <c r="CH128" s="16"/>
      <c r="CI128" s="16"/>
      <c r="CJ128" s="16">
        <f t="shared" si="29"/>
        <v>0</v>
      </c>
      <c r="CK128" s="16"/>
      <c r="CL128" s="16"/>
      <c r="CM128" s="16"/>
      <c r="CN128" s="16">
        <f t="shared" si="30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L128" s="16">
        <f t="shared" si="31"/>
        <v>4</v>
      </c>
      <c r="DM128" s="15">
        <f t="shared" si="25"/>
        <v>0</v>
      </c>
    </row>
    <row r="129" spans="1:117">
      <c r="A129" s="2">
        <v>133</v>
      </c>
      <c r="B129">
        <v>2186</v>
      </c>
      <c r="C129" s="5">
        <v>43353</v>
      </c>
      <c r="D129" s="49" t="s">
        <v>78</v>
      </c>
      <c r="E129" s="29" t="s">
        <v>80</v>
      </c>
      <c r="F129" s="30">
        <v>182</v>
      </c>
      <c r="G129" s="30">
        <v>95</v>
      </c>
      <c r="H129" s="30">
        <v>54</v>
      </c>
      <c r="I129" s="31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3">
        <v>146</v>
      </c>
      <c r="AF129" s="44">
        <v>0.46</v>
      </c>
      <c r="AG129" s="43">
        <v>300</v>
      </c>
      <c r="AH129" s="44">
        <v>11.7</v>
      </c>
      <c r="AI129" s="43">
        <v>1</v>
      </c>
      <c r="AJ129" s="43">
        <v>23</v>
      </c>
      <c r="AK129" s="45"/>
      <c r="AL129" s="43">
        <v>78</v>
      </c>
      <c r="AM129" s="20" t="b">
        <v>1</v>
      </c>
      <c r="AN129" s="36" t="s">
        <v>80</v>
      </c>
      <c r="AO129" s="41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1">
        <v>43354.104166666664</v>
      </c>
      <c r="BD129" s="21">
        <v>43357.09375</v>
      </c>
      <c r="BE129" s="39">
        <v>3</v>
      </c>
      <c r="BF129" s="21">
        <v>43355</v>
      </c>
      <c r="BG129" s="23">
        <f t="shared" si="26"/>
        <v>1</v>
      </c>
      <c r="BI129" s="27" t="s">
        <v>117</v>
      </c>
      <c r="BJ129" s="27" t="s">
        <v>117</v>
      </c>
      <c r="BK129" s="27" t="s">
        <v>117</v>
      </c>
      <c r="BL129" s="26">
        <v>2.99</v>
      </c>
      <c r="BM129" s="26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7"/>
        <v>0</v>
      </c>
      <c r="CC129" s="16"/>
      <c r="CD129" s="16"/>
      <c r="CE129" s="16"/>
      <c r="CF129" s="16">
        <f t="shared" si="28"/>
        <v>0</v>
      </c>
      <c r="CG129" s="16"/>
      <c r="CH129" s="16"/>
      <c r="CI129" s="16"/>
      <c r="CJ129" s="16">
        <f t="shared" si="29"/>
        <v>0</v>
      </c>
      <c r="CK129" s="16"/>
      <c r="CL129" s="16"/>
      <c r="CM129" s="16"/>
      <c r="CN129" s="16">
        <f t="shared" si="30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L129" s="16">
        <f t="shared" si="31"/>
        <v>0</v>
      </c>
      <c r="DM129" s="15">
        <f t="shared" si="25"/>
        <v>0</v>
      </c>
    </row>
    <row r="130" spans="1:117">
      <c r="A130" s="2">
        <v>134</v>
      </c>
      <c r="B130">
        <v>2187</v>
      </c>
      <c r="C130" s="5">
        <v>43355</v>
      </c>
      <c r="D130" s="49" t="s">
        <v>78</v>
      </c>
      <c r="E130" s="29" t="s">
        <v>79</v>
      </c>
      <c r="F130" s="30">
        <v>165</v>
      </c>
      <c r="G130" s="32">
        <v>52.3</v>
      </c>
      <c r="H130" s="30">
        <v>30</v>
      </c>
      <c r="I130" s="31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3">
        <v>103</v>
      </c>
      <c r="AF130" s="44">
        <v>0.34</v>
      </c>
      <c r="AG130" s="43">
        <v>268</v>
      </c>
      <c r="AH130" s="43">
        <v>12</v>
      </c>
      <c r="AI130" s="43">
        <v>1</v>
      </c>
      <c r="AJ130" s="43">
        <v>24</v>
      </c>
      <c r="AK130" s="45"/>
      <c r="AL130" s="43">
        <v>51</v>
      </c>
      <c r="AM130" s="20" t="b">
        <v>0</v>
      </c>
      <c r="AN130" s="36" t="s">
        <v>79</v>
      </c>
      <c r="AO130" s="41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1">
        <v>43355.68472222222</v>
      </c>
      <c r="BD130" s="21">
        <v>43357.664583333331</v>
      </c>
      <c r="BE130" s="39">
        <v>2</v>
      </c>
      <c r="BF130" s="21">
        <v>43356</v>
      </c>
      <c r="BG130" s="23">
        <f t="shared" ref="BG130:BG161" si="32">DATEDIF(BC130,BF130,"d")</f>
        <v>1</v>
      </c>
      <c r="BI130" s="27" t="s">
        <v>117</v>
      </c>
      <c r="BJ130" s="27" t="s">
        <v>117</v>
      </c>
      <c r="BK130" s="27" t="s">
        <v>117</v>
      </c>
      <c r="BL130" s="26">
        <v>1.98</v>
      </c>
      <c r="BM130" s="26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33">SUM(BY130:CA130)</f>
        <v>2</v>
      </c>
      <c r="CC130" s="16"/>
      <c r="CD130" s="16"/>
      <c r="CE130" s="16"/>
      <c r="CF130" s="16">
        <f t="shared" ref="CF130:CF161" si="34">SUM(CC130:CE130)</f>
        <v>0</v>
      </c>
      <c r="CG130" s="16"/>
      <c r="CH130" s="16"/>
      <c r="CI130" s="16"/>
      <c r="CJ130" s="16">
        <f t="shared" ref="CJ130:CJ161" si="35">SUM(CG130:CI130)</f>
        <v>0</v>
      </c>
      <c r="CK130" s="16"/>
      <c r="CL130" s="16"/>
      <c r="CM130" s="16"/>
      <c r="CN130" s="16">
        <f t="shared" ref="CN130:CN161" si="36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L130" s="16">
        <f t="shared" ref="DL130:DL161" si="37">BY130+AU130</f>
        <v>2</v>
      </c>
      <c r="DM130" s="15">
        <f t="shared" si="25"/>
        <v>0</v>
      </c>
    </row>
    <row r="131" spans="1:117">
      <c r="A131" s="2">
        <v>135</v>
      </c>
      <c r="B131">
        <v>2188</v>
      </c>
      <c r="C131" s="5">
        <v>43357</v>
      </c>
      <c r="D131" s="49" t="s">
        <v>78</v>
      </c>
      <c r="E131" s="29" t="s">
        <v>79</v>
      </c>
      <c r="F131" s="30">
        <v>151</v>
      </c>
      <c r="G131" s="32">
        <v>64.599999999999994</v>
      </c>
      <c r="H131" s="30">
        <v>41</v>
      </c>
      <c r="I131" s="31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3">
        <v>105</v>
      </c>
      <c r="AF131" s="44">
        <v>0.3</v>
      </c>
      <c r="AG131" s="43">
        <v>471</v>
      </c>
      <c r="AH131" s="44">
        <v>16.8</v>
      </c>
      <c r="AI131" s="44">
        <v>1.5</v>
      </c>
      <c r="AJ131" s="44">
        <v>27.7</v>
      </c>
      <c r="AK131" s="45"/>
      <c r="AL131" s="43">
        <v>148</v>
      </c>
      <c r="AM131" s="20" t="b">
        <v>0</v>
      </c>
      <c r="AN131" s="36" t="s">
        <v>79</v>
      </c>
      <c r="AO131" s="41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1">
        <v>43357.55</v>
      </c>
      <c r="BD131" s="21">
        <v>43368.654166666667</v>
      </c>
      <c r="BE131" s="39">
        <v>11</v>
      </c>
      <c r="BF131" s="21">
        <v>43365.645833333336</v>
      </c>
      <c r="BG131" s="23">
        <f t="shared" si="32"/>
        <v>8</v>
      </c>
      <c r="BI131" s="27" t="s">
        <v>117</v>
      </c>
      <c r="BJ131" s="27" t="s">
        <v>117</v>
      </c>
      <c r="BK131" s="27" t="s">
        <v>117</v>
      </c>
      <c r="BL131" s="26">
        <v>11.1</v>
      </c>
      <c r="BM131" s="26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33"/>
        <v>2</v>
      </c>
      <c r="CC131" s="16"/>
      <c r="CD131" s="16"/>
      <c r="CE131" s="16"/>
      <c r="CF131" s="16">
        <f t="shared" si="34"/>
        <v>0</v>
      </c>
      <c r="CG131" s="16"/>
      <c r="CH131" s="16"/>
      <c r="CI131" s="16"/>
      <c r="CJ131" s="16">
        <f t="shared" si="35"/>
        <v>0</v>
      </c>
      <c r="CK131" s="16"/>
      <c r="CL131" s="16"/>
      <c r="CM131" s="16"/>
      <c r="CN131" s="16">
        <f t="shared" si="36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L131" s="16">
        <f t="shared" si="37"/>
        <v>7</v>
      </c>
      <c r="DM131" s="15">
        <f t="shared" ref="DM131:DM193" si="38">IF(DL131&gt;=10,1,0)</f>
        <v>0</v>
      </c>
    </row>
    <row r="132" spans="1:117">
      <c r="A132" s="2">
        <v>136</v>
      </c>
      <c r="B132">
        <v>2189</v>
      </c>
      <c r="C132" s="5">
        <v>43358</v>
      </c>
      <c r="D132" s="49" t="s">
        <v>78</v>
      </c>
      <c r="E132" s="29" t="s">
        <v>79</v>
      </c>
      <c r="F132" s="30">
        <v>163</v>
      </c>
      <c r="G132" s="32">
        <v>54.8</v>
      </c>
      <c r="H132" s="30">
        <v>33</v>
      </c>
      <c r="I132" s="31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3">
        <v>135</v>
      </c>
      <c r="AF132" s="44">
        <v>0.43</v>
      </c>
      <c r="AG132" s="43">
        <v>372</v>
      </c>
      <c r="AH132" s="44">
        <v>13.3</v>
      </c>
      <c r="AI132" s="44">
        <v>1.1000000000000001</v>
      </c>
      <c r="AJ132" s="43">
        <v>26</v>
      </c>
      <c r="AK132" s="45"/>
      <c r="AL132" s="43">
        <v>61</v>
      </c>
      <c r="AM132" s="20" t="b">
        <v>0</v>
      </c>
      <c r="AN132" s="36" t="s">
        <v>79</v>
      </c>
      <c r="AO132" s="41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1">
        <v>43358.637499999997</v>
      </c>
      <c r="BD132" s="21">
        <v>43360.587500000001</v>
      </c>
      <c r="BE132" s="39">
        <v>2</v>
      </c>
      <c r="BF132" t="s">
        <v>113</v>
      </c>
      <c r="BG132" s="23" t="e">
        <f t="shared" si="32"/>
        <v>#VALUE!</v>
      </c>
      <c r="BI132" s="27" t="s">
        <v>117</v>
      </c>
      <c r="BJ132" s="27" t="s">
        <v>117</v>
      </c>
      <c r="BK132" s="27" t="s">
        <v>117</v>
      </c>
      <c r="BL132" s="26">
        <v>1.95</v>
      </c>
      <c r="BM132" s="26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33"/>
        <v>0</v>
      </c>
      <c r="CC132" s="16"/>
      <c r="CD132" s="16"/>
      <c r="CE132" s="16"/>
      <c r="CF132" s="16">
        <f t="shared" si="34"/>
        <v>0</v>
      </c>
      <c r="CG132" s="16"/>
      <c r="CH132" s="16"/>
      <c r="CI132" s="16"/>
      <c r="CJ132" s="16">
        <f t="shared" si="35"/>
        <v>0</v>
      </c>
      <c r="CK132" s="16"/>
      <c r="CL132" s="16"/>
      <c r="CM132" s="16"/>
      <c r="CN132" s="16">
        <f t="shared" si="36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L132" s="16">
        <f t="shared" si="37"/>
        <v>0</v>
      </c>
      <c r="DM132" s="15">
        <f t="shared" si="38"/>
        <v>0</v>
      </c>
    </row>
    <row r="133" spans="1:117">
      <c r="A133" s="2">
        <v>137</v>
      </c>
      <c r="B133">
        <v>2190</v>
      </c>
      <c r="C133" s="5">
        <v>43360</v>
      </c>
      <c r="D133" s="49" t="s">
        <v>83</v>
      </c>
      <c r="E133" s="29" t="s">
        <v>80</v>
      </c>
      <c r="F133" s="30">
        <v>172</v>
      </c>
      <c r="G133" s="32">
        <v>72.2</v>
      </c>
      <c r="H133" s="30">
        <v>62</v>
      </c>
      <c r="I133" s="31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3">
        <v>133</v>
      </c>
      <c r="AF133" s="44">
        <v>0.38</v>
      </c>
      <c r="AG133" s="43">
        <v>333</v>
      </c>
      <c r="AH133" s="44">
        <v>11.3</v>
      </c>
      <c r="AI133" s="43">
        <v>1</v>
      </c>
      <c r="AJ133" s="43">
        <v>22</v>
      </c>
      <c r="AK133" s="45"/>
      <c r="AL133" s="43">
        <v>72</v>
      </c>
      <c r="AM133" s="20" t="b">
        <v>0</v>
      </c>
      <c r="AN133" s="36" t="s">
        <v>79</v>
      </c>
      <c r="AO133" s="41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1">
        <v>43360.640277777777</v>
      </c>
      <c r="BD133" s="21">
        <v>43365.863888888889</v>
      </c>
      <c r="BE133" s="39">
        <v>5</v>
      </c>
      <c r="BF133" t="s">
        <v>113</v>
      </c>
      <c r="BG133" s="23" t="e">
        <f t="shared" si="32"/>
        <v>#VALUE!</v>
      </c>
      <c r="BI133" s="27" t="s">
        <v>117</v>
      </c>
      <c r="BJ133" s="27" t="s">
        <v>117</v>
      </c>
      <c r="BK133" s="27" t="s">
        <v>117</v>
      </c>
      <c r="BL133" s="26">
        <v>5.22</v>
      </c>
      <c r="BM133" s="26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33"/>
        <v>0</v>
      </c>
      <c r="CC133" s="16"/>
      <c r="CD133" s="16"/>
      <c r="CE133" s="18"/>
      <c r="CF133" s="16">
        <f t="shared" si="34"/>
        <v>0</v>
      </c>
      <c r="CG133" s="18"/>
      <c r="CH133" s="18"/>
      <c r="CI133" s="18"/>
      <c r="CJ133" s="16">
        <f t="shared" si="35"/>
        <v>0</v>
      </c>
      <c r="CK133" s="18"/>
      <c r="CL133" s="18"/>
      <c r="CM133" s="18"/>
      <c r="CN133" s="16">
        <f t="shared" si="36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L133" s="16">
        <f t="shared" si="37"/>
        <v>0</v>
      </c>
      <c r="DM133" s="15">
        <f t="shared" si="38"/>
        <v>0</v>
      </c>
    </row>
    <row r="134" spans="1:117">
      <c r="A134" s="2">
        <v>138</v>
      </c>
      <c r="B134">
        <v>2191</v>
      </c>
      <c r="C134" s="5">
        <v>43361</v>
      </c>
      <c r="D134" s="49" t="s">
        <v>78</v>
      </c>
      <c r="E134" s="29" t="s">
        <v>80</v>
      </c>
      <c r="F134" s="30">
        <v>173</v>
      </c>
      <c r="G134" s="30">
        <v>90</v>
      </c>
      <c r="H134" s="30">
        <v>37</v>
      </c>
      <c r="I134" s="31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3">
        <v>144</v>
      </c>
      <c r="AF134" s="44">
        <v>0.44</v>
      </c>
      <c r="AG134" s="43">
        <v>225</v>
      </c>
      <c r="AH134" s="44">
        <v>11.4</v>
      </c>
      <c r="AI134" s="43">
        <v>1</v>
      </c>
      <c r="AJ134" s="44">
        <v>24.2</v>
      </c>
      <c r="AK134" s="45"/>
      <c r="AL134" s="43">
        <v>71</v>
      </c>
      <c r="AM134" s="20" t="b">
        <v>1</v>
      </c>
      <c r="AN134" s="36" t="s">
        <v>80</v>
      </c>
      <c r="AO134" s="41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1">
        <v>43361.78402777778</v>
      </c>
      <c r="BD134" s="21">
        <v>43384.73541666667</v>
      </c>
      <c r="BE134" s="39">
        <v>23</v>
      </c>
      <c r="BF134" s="21">
        <v>43364.463194444441</v>
      </c>
      <c r="BG134" s="23">
        <f t="shared" si="32"/>
        <v>3</v>
      </c>
      <c r="BI134" s="27" t="s">
        <v>117</v>
      </c>
      <c r="BJ134" s="27" t="s">
        <v>117</v>
      </c>
      <c r="BK134" s="27" t="s">
        <v>117</v>
      </c>
      <c r="BL134" s="26">
        <v>22.95</v>
      </c>
      <c r="BM134" s="26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33"/>
        <v>0</v>
      </c>
      <c r="CC134" s="16"/>
      <c r="CD134" s="16"/>
      <c r="CE134" s="18"/>
      <c r="CF134" s="16">
        <f t="shared" si="34"/>
        <v>0</v>
      </c>
      <c r="CG134" s="18"/>
      <c r="CH134" s="18"/>
      <c r="CI134" s="18"/>
      <c r="CJ134" s="16">
        <f t="shared" si="35"/>
        <v>0</v>
      </c>
      <c r="CK134" s="18"/>
      <c r="CL134" s="18"/>
      <c r="CM134" s="18"/>
      <c r="CN134" s="16">
        <f t="shared" si="36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L134" s="16">
        <f t="shared" si="37"/>
        <v>4</v>
      </c>
      <c r="DM134" s="15">
        <f t="shared" si="38"/>
        <v>0</v>
      </c>
    </row>
    <row r="135" spans="1:117">
      <c r="A135" s="2">
        <v>139</v>
      </c>
      <c r="B135">
        <v>2192</v>
      </c>
      <c r="C135" s="5">
        <v>43362</v>
      </c>
      <c r="D135" s="49" t="s">
        <v>78</v>
      </c>
      <c r="E135" s="29" t="s">
        <v>79</v>
      </c>
      <c r="F135" s="30">
        <v>157</v>
      </c>
      <c r="G135" s="32">
        <v>67.7</v>
      </c>
      <c r="H135" s="30">
        <v>68</v>
      </c>
      <c r="I135" s="31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3">
        <v>124</v>
      </c>
      <c r="AF135" s="44">
        <v>0.41</v>
      </c>
      <c r="AG135" s="43">
        <v>209</v>
      </c>
      <c r="AH135" s="44">
        <v>10.3</v>
      </c>
      <c r="AI135" s="44">
        <v>0.9</v>
      </c>
      <c r="AJ135" s="43">
        <v>23</v>
      </c>
      <c r="AK135" s="45"/>
      <c r="AL135" s="43">
        <v>71</v>
      </c>
      <c r="AM135" s="20" t="b">
        <v>0</v>
      </c>
      <c r="AN135" s="36" t="s">
        <v>79</v>
      </c>
      <c r="AO135" s="41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1">
        <v>43362.78402777778</v>
      </c>
      <c r="BD135" s="21">
        <v>43379.133333333331</v>
      </c>
      <c r="BE135" s="39">
        <v>16</v>
      </c>
      <c r="BF135" t="s">
        <v>113</v>
      </c>
      <c r="BG135" s="23" t="e">
        <f t="shared" si="32"/>
        <v>#VALUE!</v>
      </c>
      <c r="BI135" s="27" t="s">
        <v>117</v>
      </c>
      <c r="BJ135" s="27" t="s">
        <v>117</v>
      </c>
      <c r="BK135" s="27" t="s">
        <v>117</v>
      </c>
      <c r="BL135" s="26">
        <v>16.350000000000001</v>
      </c>
      <c r="BM135" s="26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33"/>
        <v>1</v>
      </c>
      <c r="CC135" s="16"/>
      <c r="CD135" s="16"/>
      <c r="CE135" s="18"/>
      <c r="CF135" s="16">
        <f t="shared" si="34"/>
        <v>0</v>
      </c>
      <c r="CG135" s="18"/>
      <c r="CH135" s="18"/>
      <c r="CI135" s="18"/>
      <c r="CJ135" s="16">
        <f t="shared" si="35"/>
        <v>0</v>
      </c>
      <c r="CK135" s="18"/>
      <c r="CL135" s="18"/>
      <c r="CM135" s="18"/>
      <c r="CN135" s="16">
        <f t="shared" si="36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L135" s="16">
        <f t="shared" si="37"/>
        <v>1</v>
      </c>
      <c r="DM135" s="15">
        <f t="shared" si="38"/>
        <v>0</v>
      </c>
    </row>
    <row r="136" spans="1:117">
      <c r="A136" s="2">
        <v>140</v>
      </c>
      <c r="B136">
        <v>2193</v>
      </c>
      <c r="C136" s="5">
        <v>43363</v>
      </c>
      <c r="D136" s="49" t="s">
        <v>78</v>
      </c>
      <c r="E136" s="29" t="s">
        <v>80</v>
      </c>
      <c r="F136" s="30">
        <v>170</v>
      </c>
      <c r="G136" s="32">
        <v>54.4</v>
      </c>
      <c r="H136" s="30">
        <v>35</v>
      </c>
      <c r="I136" s="31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3">
        <v>132</v>
      </c>
      <c r="AF136" s="44">
        <v>0.39</v>
      </c>
      <c r="AG136" s="43">
        <v>284</v>
      </c>
      <c r="AH136" s="44">
        <v>10.5</v>
      </c>
      <c r="AI136" s="44">
        <v>0.9</v>
      </c>
      <c r="AJ136" s="44">
        <v>17.7</v>
      </c>
      <c r="AK136" s="45"/>
      <c r="AL136" s="43">
        <v>89</v>
      </c>
      <c r="AM136" s="20" t="b">
        <v>0</v>
      </c>
      <c r="AN136" s="36" t="s">
        <v>79</v>
      </c>
      <c r="AO136" s="41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1">
        <v>43363.489583333336</v>
      </c>
      <c r="BD136" s="21">
        <v>43367.449305555558</v>
      </c>
      <c r="BE136" s="39">
        <v>4</v>
      </c>
      <c r="BF136" t="s">
        <v>113</v>
      </c>
      <c r="BG136" s="23" t="e">
        <f t="shared" si="32"/>
        <v>#VALUE!</v>
      </c>
      <c r="BI136" s="27" t="s">
        <v>117</v>
      </c>
      <c r="BJ136" s="27" t="s">
        <v>117</v>
      </c>
      <c r="BK136" s="27" t="s">
        <v>117</v>
      </c>
      <c r="BL136" s="26">
        <v>3.96</v>
      </c>
      <c r="BM136" s="26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33"/>
        <v>3</v>
      </c>
      <c r="CC136" s="16"/>
      <c r="CD136" s="16"/>
      <c r="CE136" s="16"/>
      <c r="CF136" s="16">
        <f t="shared" si="34"/>
        <v>0</v>
      </c>
      <c r="CG136" s="16"/>
      <c r="CH136" s="16"/>
      <c r="CI136" s="16"/>
      <c r="CJ136" s="16">
        <f t="shared" si="35"/>
        <v>0</v>
      </c>
      <c r="CK136" s="16"/>
      <c r="CL136" s="16"/>
      <c r="CM136" s="16"/>
      <c r="CN136" s="16">
        <f t="shared" si="36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L136" s="16">
        <f t="shared" si="37"/>
        <v>1</v>
      </c>
      <c r="DM136" s="15">
        <f t="shared" si="38"/>
        <v>0</v>
      </c>
    </row>
    <row r="137" spans="1:117">
      <c r="A137" s="2">
        <v>141</v>
      </c>
      <c r="B137">
        <v>2194</v>
      </c>
      <c r="C137" s="5">
        <v>43363</v>
      </c>
      <c r="D137" s="49" t="s">
        <v>78</v>
      </c>
      <c r="E137" s="29" t="s">
        <v>80</v>
      </c>
      <c r="F137" s="32">
        <v>162.5</v>
      </c>
      <c r="G137" s="32">
        <v>65.400000000000006</v>
      </c>
      <c r="H137" s="30">
        <v>69</v>
      </c>
      <c r="I137" s="31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3">
        <v>107</v>
      </c>
      <c r="AF137" s="44">
        <v>0.34</v>
      </c>
      <c r="AG137" s="43">
        <v>200</v>
      </c>
      <c r="AH137" s="44">
        <v>11.6</v>
      </c>
      <c r="AI137" s="43">
        <v>1</v>
      </c>
      <c r="AJ137" s="44">
        <v>21.2</v>
      </c>
      <c r="AK137" s="45"/>
      <c r="AL137" s="43">
        <v>79</v>
      </c>
      <c r="AM137" s="20" t="b">
        <v>1</v>
      </c>
      <c r="AN137" s="36" t="s">
        <v>80</v>
      </c>
      <c r="AO137" s="41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1">
        <v>43363.715277777781</v>
      </c>
      <c r="BD137" s="21">
        <v>43375.084722222222</v>
      </c>
      <c r="BE137" s="39">
        <v>11</v>
      </c>
      <c r="BF137" t="s">
        <v>113</v>
      </c>
      <c r="BG137" s="23" t="e">
        <f t="shared" si="32"/>
        <v>#VALUE!</v>
      </c>
      <c r="BI137" s="27" t="s">
        <v>117</v>
      </c>
      <c r="BJ137" s="27" t="s">
        <v>117</v>
      </c>
      <c r="BK137" s="27" t="s">
        <v>117</v>
      </c>
      <c r="BL137" s="26">
        <v>11.37</v>
      </c>
      <c r="BM137" s="26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33"/>
        <v>1</v>
      </c>
      <c r="CC137" s="16"/>
      <c r="CD137" s="16"/>
      <c r="CE137" s="16"/>
      <c r="CF137" s="16">
        <f t="shared" si="34"/>
        <v>0</v>
      </c>
      <c r="CG137" s="16"/>
      <c r="CH137" s="16"/>
      <c r="CI137" s="16"/>
      <c r="CJ137" s="16">
        <f t="shared" si="35"/>
        <v>0</v>
      </c>
      <c r="CK137" s="16"/>
      <c r="CL137" s="16"/>
      <c r="CM137" s="16"/>
      <c r="CN137" s="16">
        <f t="shared" si="36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L137" s="16">
        <f t="shared" si="37"/>
        <v>5</v>
      </c>
      <c r="DM137" s="15">
        <f t="shared" si="38"/>
        <v>0</v>
      </c>
    </row>
    <row r="138" spans="1:117">
      <c r="A138" s="2">
        <v>142</v>
      </c>
      <c r="B138">
        <v>2195</v>
      </c>
      <c r="C138" s="5">
        <v>43364</v>
      </c>
      <c r="D138" s="49" t="s">
        <v>78</v>
      </c>
      <c r="E138" s="29" t="s">
        <v>80</v>
      </c>
      <c r="F138" s="30">
        <v>153</v>
      </c>
      <c r="G138" s="32">
        <v>61.8</v>
      </c>
      <c r="H138" s="30">
        <v>76</v>
      </c>
      <c r="I138" s="31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3">
        <v>112</v>
      </c>
      <c r="AF138" s="44">
        <v>0.38</v>
      </c>
      <c r="AG138" s="43">
        <v>309</v>
      </c>
      <c r="AH138" s="44">
        <v>12.4</v>
      </c>
      <c r="AI138" s="44">
        <v>1.1000000000000001</v>
      </c>
      <c r="AJ138" s="44">
        <v>22.8</v>
      </c>
      <c r="AK138" s="45"/>
      <c r="AL138" s="43">
        <v>80</v>
      </c>
      <c r="AM138" s="20" t="b">
        <v>1</v>
      </c>
      <c r="AN138" s="36" t="s">
        <v>80</v>
      </c>
      <c r="AO138" s="41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1">
        <v>43364.803472222222</v>
      </c>
      <c r="BD138" s="21">
        <v>43367.629166666666</v>
      </c>
      <c r="BE138" s="39">
        <v>3</v>
      </c>
      <c r="BF138" s="21">
        <v>43366.71875</v>
      </c>
      <c r="BG138" s="23">
        <f t="shared" si="32"/>
        <v>2</v>
      </c>
      <c r="BI138" s="27" t="s">
        <v>117</v>
      </c>
      <c r="BJ138" s="27" t="s">
        <v>117</v>
      </c>
      <c r="BK138" s="27" t="s">
        <v>117</v>
      </c>
      <c r="BL138" s="26">
        <v>2.83</v>
      </c>
      <c r="BM138" s="26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33"/>
        <v>1</v>
      </c>
      <c r="CC138" s="16"/>
      <c r="CD138" s="16"/>
      <c r="CE138" s="16"/>
      <c r="CF138" s="16">
        <f t="shared" si="34"/>
        <v>0</v>
      </c>
      <c r="CG138" s="16"/>
      <c r="CH138" s="16"/>
      <c r="CI138" s="16"/>
      <c r="CJ138" s="16">
        <f t="shared" si="35"/>
        <v>0</v>
      </c>
      <c r="CK138" s="16"/>
      <c r="CL138" s="16"/>
      <c r="CM138" s="16"/>
      <c r="CN138" s="16">
        <f t="shared" si="36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L138" s="16">
        <f t="shared" si="37"/>
        <v>6</v>
      </c>
      <c r="DM138" s="15">
        <f t="shared" si="38"/>
        <v>0</v>
      </c>
    </row>
    <row r="139" spans="1:117">
      <c r="A139" s="2">
        <v>143</v>
      </c>
      <c r="B139">
        <v>2196</v>
      </c>
      <c r="C139" s="5">
        <v>43364</v>
      </c>
      <c r="D139" s="49" t="s">
        <v>78</v>
      </c>
      <c r="E139" s="29" t="s">
        <v>79</v>
      </c>
      <c r="F139" s="30">
        <v>155</v>
      </c>
      <c r="G139" s="30">
        <v>66</v>
      </c>
      <c r="H139" s="30">
        <v>65</v>
      </c>
      <c r="I139" s="31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3">
        <v>131</v>
      </c>
      <c r="AF139" s="44">
        <v>0.41</v>
      </c>
      <c r="AG139" s="43">
        <v>263</v>
      </c>
      <c r="AH139" s="44">
        <v>11.5</v>
      </c>
      <c r="AI139" s="43">
        <v>1</v>
      </c>
      <c r="AJ139" s="44">
        <v>24.6</v>
      </c>
      <c r="AK139" s="45"/>
      <c r="AL139" s="43">
        <v>59</v>
      </c>
      <c r="AM139" s="20" t="b">
        <v>1</v>
      </c>
      <c r="AN139" s="36" t="s">
        <v>80</v>
      </c>
      <c r="AO139" s="41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1">
        <v>43365.059027777781</v>
      </c>
      <c r="BD139" s="21">
        <v>43370.663888888892</v>
      </c>
      <c r="BE139" s="39">
        <v>6</v>
      </c>
      <c r="BF139" s="21">
        <v>43368.541666666664</v>
      </c>
      <c r="BG139" s="23">
        <f t="shared" si="32"/>
        <v>3</v>
      </c>
      <c r="BI139" s="27" t="s">
        <v>117</v>
      </c>
      <c r="BJ139" s="27" t="s">
        <v>117</v>
      </c>
      <c r="BK139" s="27" t="s">
        <v>117</v>
      </c>
      <c r="BL139" s="26">
        <v>5.6</v>
      </c>
      <c r="BM139" s="26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33"/>
        <v>0</v>
      </c>
      <c r="CC139" s="16"/>
      <c r="CD139" s="16"/>
      <c r="CE139" s="16"/>
      <c r="CF139" s="16">
        <f t="shared" si="34"/>
        <v>0</v>
      </c>
      <c r="CG139" s="16"/>
      <c r="CH139" s="16"/>
      <c r="CI139" s="16"/>
      <c r="CJ139" s="16">
        <f t="shared" si="35"/>
        <v>0</v>
      </c>
      <c r="CK139" s="16"/>
      <c r="CL139" s="16"/>
      <c r="CM139" s="16"/>
      <c r="CN139" s="16">
        <f t="shared" si="36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L139" s="16">
        <f t="shared" si="37"/>
        <v>1</v>
      </c>
      <c r="DM139" s="15">
        <f t="shared" si="38"/>
        <v>0</v>
      </c>
    </row>
    <row r="140" spans="1:117">
      <c r="A140" s="2">
        <v>144</v>
      </c>
      <c r="B140">
        <v>2197</v>
      </c>
      <c r="C140" s="5">
        <v>43368</v>
      </c>
      <c r="D140" s="49" t="s">
        <v>78</v>
      </c>
      <c r="E140" s="29" t="s">
        <v>80</v>
      </c>
      <c r="F140" s="32">
        <v>180.5</v>
      </c>
      <c r="G140" s="30">
        <v>67</v>
      </c>
      <c r="H140" s="30">
        <v>51</v>
      </c>
      <c r="I140" s="31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3">
        <v>136</v>
      </c>
      <c r="AF140" s="44">
        <v>0.42</v>
      </c>
      <c r="AG140" s="43">
        <v>261</v>
      </c>
      <c r="AH140" s="44">
        <v>11.7</v>
      </c>
      <c r="AI140" s="43">
        <v>1</v>
      </c>
      <c r="AJ140" s="44">
        <v>25.7</v>
      </c>
      <c r="AK140" s="45"/>
      <c r="AL140" s="43">
        <v>82</v>
      </c>
      <c r="AM140" s="20" t="b">
        <v>0</v>
      </c>
      <c r="AN140" s="36" t="s">
        <v>79</v>
      </c>
      <c r="AO140" s="41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1">
        <v>43368.817361111112</v>
      </c>
      <c r="BD140" s="21">
        <v>43369.763194444444</v>
      </c>
      <c r="BE140" s="39">
        <v>1</v>
      </c>
      <c r="BF140" s="21">
        <v>43369.479166666664</v>
      </c>
      <c r="BG140" s="23">
        <f t="shared" si="32"/>
        <v>1</v>
      </c>
      <c r="BH140" s="25" t="s">
        <v>128</v>
      </c>
      <c r="BI140" s="27" t="s">
        <v>117</v>
      </c>
      <c r="BJ140" s="27" t="s">
        <v>117</v>
      </c>
      <c r="BK140" s="27" t="s">
        <v>117</v>
      </c>
      <c r="BL140" s="26">
        <v>0.95</v>
      </c>
      <c r="BM140" s="26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33"/>
        <v>0</v>
      </c>
      <c r="CC140" s="16"/>
      <c r="CD140" s="16"/>
      <c r="CE140" s="16"/>
      <c r="CF140" s="16">
        <f t="shared" si="34"/>
        <v>0</v>
      </c>
      <c r="CG140" s="16"/>
      <c r="CH140" s="16"/>
      <c r="CI140" s="16"/>
      <c r="CJ140" s="16">
        <f t="shared" si="35"/>
        <v>0</v>
      </c>
      <c r="CK140" s="16"/>
      <c r="CL140" s="16"/>
      <c r="CM140" s="16"/>
      <c r="CN140" s="16">
        <f t="shared" si="36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L140" s="16">
        <f t="shared" si="37"/>
        <v>0</v>
      </c>
      <c r="DM140" s="15">
        <f t="shared" si="38"/>
        <v>0</v>
      </c>
    </row>
    <row r="141" spans="1:117">
      <c r="A141" s="2">
        <v>145</v>
      </c>
      <c r="B141">
        <v>2198</v>
      </c>
      <c r="C141" s="5">
        <v>43369</v>
      </c>
      <c r="D141" s="49" t="s">
        <v>78</v>
      </c>
      <c r="E141" s="29" t="s">
        <v>80</v>
      </c>
      <c r="F141" s="30">
        <v>173</v>
      </c>
      <c r="G141" s="32">
        <v>73.400000000000006</v>
      </c>
      <c r="H141" s="30">
        <v>76</v>
      </c>
      <c r="I141" s="31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3">
        <v>124</v>
      </c>
      <c r="AF141" s="44">
        <v>0.37</v>
      </c>
      <c r="AG141" s="43">
        <v>302</v>
      </c>
      <c r="AH141" s="43">
        <v>12</v>
      </c>
      <c r="AI141" s="43">
        <v>1</v>
      </c>
      <c r="AJ141" s="44">
        <v>23.9</v>
      </c>
      <c r="AK141" s="45"/>
      <c r="AL141" s="43">
        <v>98</v>
      </c>
      <c r="AM141" s="20" t="b">
        <v>1</v>
      </c>
      <c r="AN141" s="36" t="s">
        <v>80</v>
      </c>
      <c r="AO141" s="41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1">
        <v>43369.751388888886</v>
      </c>
      <c r="BD141" s="21">
        <v>43377.78402777778</v>
      </c>
      <c r="BE141" s="39">
        <v>8</v>
      </c>
      <c r="BF141" t="s">
        <v>113</v>
      </c>
      <c r="BG141" s="23" t="e">
        <f t="shared" si="32"/>
        <v>#VALUE!</v>
      </c>
      <c r="BI141" s="27" t="s">
        <v>117</v>
      </c>
      <c r="BJ141" s="27" t="s">
        <v>117</v>
      </c>
      <c r="BK141" s="27" t="s">
        <v>117</v>
      </c>
      <c r="BL141" s="26">
        <v>8.0299999999999994</v>
      </c>
      <c r="BM141" s="26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33"/>
        <v>2</v>
      </c>
      <c r="CC141" s="16"/>
      <c r="CD141" s="16"/>
      <c r="CE141" s="16"/>
      <c r="CF141" s="16">
        <f t="shared" si="34"/>
        <v>0</v>
      </c>
      <c r="CG141" s="16"/>
      <c r="CH141" s="16"/>
      <c r="CI141" s="16"/>
      <c r="CJ141" s="16">
        <f t="shared" si="35"/>
        <v>0</v>
      </c>
      <c r="CK141" s="16"/>
      <c r="CL141" s="16"/>
      <c r="CM141" s="16"/>
      <c r="CN141" s="16">
        <f t="shared" si="36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L141" s="16">
        <f t="shared" si="37"/>
        <v>3</v>
      </c>
      <c r="DM141" s="15">
        <f t="shared" si="38"/>
        <v>0</v>
      </c>
    </row>
    <row r="142" spans="1:117">
      <c r="A142" s="2">
        <v>146</v>
      </c>
      <c r="B142">
        <v>2199</v>
      </c>
      <c r="C142" s="5">
        <v>43370</v>
      </c>
      <c r="D142" s="49" t="s">
        <v>78</v>
      </c>
      <c r="E142" s="29" t="s">
        <v>80</v>
      </c>
      <c r="F142" s="30">
        <v>174</v>
      </c>
      <c r="G142" s="32">
        <v>77.7</v>
      </c>
      <c r="H142" s="30">
        <v>72</v>
      </c>
      <c r="I142" s="31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3">
        <v>148</v>
      </c>
      <c r="AF142" s="44">
        <v>0.46</v>
      </c>
      <c r="AG142" s="43">
        <v>213</v>
      </c>
      <c r="AH142" s="43">
        <v>11</v>
      </c>
      <c r="AI142" s="44">
        <v>0.9</v>
      </c>
      <c r="AJ142" s="44">
        <v>22.2</v>
      </c>
      <c r="AK142" s="45"/>
      <c r="AL142" s="43">
        <v>88</v>
      </c>
      <c r="AM142" s="20" t="b">
        <v>0</v>
      </c>
      <c r="AN142" s="36" t="s">
        <v>79</v>
      </c>
      <c r="AO142" s="41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1">
        <v>43370.570833333331</v>
      </c>
      <c r="BD142" s="21">
        <v>43372.70416666667</v>
      </c>
      <c r="BE142" s="39">
        <v>2</v>
      </c>
      <c r="BF142" s="21">
        <v>43371.5</v>
      </c>
      <c r="BG142" s="23">
        <f t="shared" si="32"/>
        <v>1</v>
      </c>
      <c r="BI142" s="27" t="s">
        <v>117</v>
      </c>
      <c r="BJ142" s="27" t="s">
        <v>117</v>
      </c>
      <c r="BK142" s="27" t="s">
        <v>117</v>
      </c>
      <c r="BL142" s="26">
        <v>2.13</v>
      </c>
      <c r="BM142" s="26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33"/>
        <v>0</v>
      </c>
      <c r="CC142" s="16"/>
      <c r="CD142" s="16"/>
      <c r="CE142" s="16"/>
      <c r="CF142" s="16">
        <f t="shared" si="34"/>
        <v>0</v>
      </c>
      <c r="CG142" s="16"/>
      <c r="CH142" s="16"/>
      <c r="CI142" s="16"/>
      <c r="CJ142" s="16">
        <f t="shared" si="35"/>
        <v>0</v>
      </c>
      <c r="CK142" s="16"/>
      <c r="CL142" s="16"/>
      <c r="CM142" s="16"/>
      <c r="CN142" s="16">
        <f t="shared" si="36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L142" s="16">
        <f t="shared" si="37"/>
        <v>1</v>
      </c>
      <c r="DM142" s="15">
        <f t="shared" si="38"/>
        <v>0</v>
      </c>
    </row>
    <row r="143" spans="1:117">
      <c r="A143" s="2">
        <v>147</v>
      </c>
      <c r="B143">
        <v>2200</v>
      </c>
      <c r="C143" s="5">
        <v>43370</v>
      </c>
      <c r="D143" s="49" t="s">
        <v>78</v>
      </c>
      <c r="E143" s="29" t="s">
        <v>80</v>
      </c>
      <c r="F143" s="30">
        <v>180</v>
      </c>
      <c r="G143" s="32">
        <v>61.4</v>
      </c>
      <c r="H143" s="30">
        <v>62</v>
      </c>
      <c r="I143" s="31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3">
        <v>146</v>
      </c>
      <c r="AF143" s="44">
        <v>0.45</v>
      </c>
      <c r="AG143" s="43">
        <v>882</v>
      </c>
      <c r="AH143" s="43">
        <v>12</v>
      </c>
      <c r="AI143" s="43">
        <v>1</v>
      </c>
      <c r="AJ143" s="44">
        <v>25.7</v>
      </c>
      <c r="AK143" s="45"/>
      <c r="AL143" s="43">
        <v>74</v>
      </c>
      <c r="AM143" s="20" t="b">
        <v>0</v>
      </c>
      <c r="AN143" s="36" t="s">
        <v>79</v>
      </c>
      <c r="AO143" s="41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1">
        <v>43371.277083333334</v>
      </c>
      <c r="BD143" s="21">
        <v>43373.536111111112</v>
      </c>
      <c r="BE143" s="39">
        <v>2</v>
      </c>
      <c r="BF143" t="s">
        <v>113</v>
      </c>
      <c r="BG143" s="23" t="e">
        <f t="shared" si="32"/>
        <v>#VALUE!</v>
      </c>
      <c r="BI143" s="27" t="s">
        <v>117</v>
      </c>
      <c r="BJ143" s="27" t="s">
        <v>117</v>
      </c>
      <c r="BK143" s="27" t="s">
        <v>117</v>
      </c>
      <c r="BL143" s="26">
        <v>2.2599999999999998</v>
      </c>
      <c r="BM143" s="26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33"/>
        <v>1</v>
      </c>
      <c r="CC143" s="16"/>
      <c r="CD143" s="16"/>
      <c r="CE143" s="16"/>
      <c r="CF143" s="16">
        <f t="shared" si="34"/>
        <v>0</v>
      </c>
      <c r="CG143" s="16"/>
      <c r="CH143" s="16"/>
      <c r="CI143" s="16"/>
      <c r="CJ143" s="16">
        <f t="shared" si="35"/>
        <v>0</v>
      </c>
      <c r="CK143" s="16"/>
      <c r="CL143" s="16"/>
      <c r="CM143" s="16"/>
      <c r="CN143" s="16">
        <f t="shared" si="36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L143" s="16">
        <f t="shared" si="37"/>
        <v>1</v>
      </c>
      <c r="DM143" s="15">
        <f t="shared" si="38"/>
        <v>0</v>
      </c>
    </row>
    <row r="144" spans="1:117">
      <c r="A144" s="2">
        <v>148</v>
      </c>
      <c r="B144">
        <v>2201</v>
      </c>
      <c r="C144" s="5">
        <v>43375</v>
      </c>
      <c r="D144" s="49" t="s">
        <v>78</v>
      </c>
      <c r="E144" s="29" t="s">
        <v>79</v>
      </c>
      <c r="F144" s="30">
        <v>147</v>
      </c>
      <c r="G144" s="32">
        <v>42.2</v>
      </c>
      <c r="H144" s="30">
        <v>65</v>
      </c>
      <c r="I144" s="31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3">
        <v>127</v>
      </c>
      <c r="AF144" s="44">
        <v>0.4</v>
      </c>
      <c r="AG144" s="43">
        <v>210</v>
      </c>
      <c r="AH144" s="44">
        <v>11.2</v>
      </c>
      <c r="AI144" s="44">
        <v>0.9</v>
      </c>
      <c r="AJ144" s="43">
        <v>25</v>
      </c>
      <c r="AK144" s="45"/>
      <c r="AL144" s="43">
        <v>55</v>
      </c>
      <c r="AM144" s="20" t="b">
        <v>1</v>
      </c>
      <c r="AN144" s="36" t="s">
        <v>80</v>
      </c>
      <c r="AO144" s="41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1">
        <v>43376.320138888892</v>
      </c>
      <c r="BD144" s="21">
        <v>43390.790277777778</v>
      </c>
      <c r="BE144" s="39">
        <v>14</v>
      </c>
      <c r="BF144" t="s">
        <v>113</v>
      </c>
      <c r="BG144" s="23" t="e">
        <f t="shared" si="32"/>
        <v>#VALUE!</v>
      </c>
      <c r="BI144" s="27" t="s">
        <v>117</v>
      </c>
      <c r="BJ144" s="27" t="s">
        <v>117</v>
      </c>
      <c r="BK144" s="27" t="s">
        <v>117</v>
      </c>
      <c r="BL144" s="26">
        <v>14.47</v>
      </c>
      <c r="BM144" s="26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33"/>
        <v>0</v>
      </c>
      <c r="CC144" s="16"/>
      <c r="CD144" s="16"/>
      <c r="CE144" s="16"/>
      <c r="CF144" s="16">
        <f t="shared" si="34"/>
        <v>0</v>
      </c>
      <c r="CG144" s="16"/>
      <c r="CH144" s="16"/>
      <c r="CI144" s="16"/>
      <c r="CJ144" s="16">
        <f t="shared" si="35"/>
        <v>0</v>
      </c>
      <c r="CK144" s="16"/>
      <c r="CL144" s="16"/>
      <c r="CM144" s="16"/>
      <c r="CN144" s="16">
        <f t="shared" si="36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L144" s="16">
        <f t="shared" si="37"/>
        <v>0</v>
      </c>
      <c r="DM144" s="15">
        <f t="shared" si="38"/>
        <v>0</v>
      </c>
    </row>
    <row r="145" spans="1:117">
      <c r="A145" s="2">
        <v>149</v>
      </c>
      <c r="B145">
        <v>2202</v>
      </c>
      <c r="C145" s="5">
        <v>43375</v>
      </c>
      <c r="D145" s="49" t="s">
        <v>78</v>
      </c>
      <c r="E145" s="29" t="s">
        <v>79</v>
      </c>
      <c r="F145" s="30">
        <v>149</v>
      </c>
      <c r="G145" s="32">
        <v>53.2</v>
      </c>
      <c r="H145" s="30">
        <v>54</v>
      </c>
      <c r="I145" s="31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3">
        <v>118</v>
      </c>
      <c r="AF145" s="44">
        <v>0.38</v>
      </c>
      <c r="AG145" s="43">
        <v>290</v>
      </c>
      <c r="AH145" s="44">
        <v>11.1</v>
      </c>
      <c r="AI145" s="44">
        <v>0.9</v>
      </c>
      <c r="AJ145" s="44">
        <v>20.6</v>
      </c>
      <c r="AK145" s="45"/>
      <c r="AL145" s="43">
        <v>66</v>
      </c>
      <c r="AM145" s="20" t="b">
        <v>1</v>
      </c>
      <c r="AN145" s="36" t="s">
        <v>80</v>
      </c>
      <c r="AO145" s="41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1">
        <v>43376.318749999999</v>
      </c>
      <c r="BD145" s="21">
        <v>43394.540277777778</v>
      </c>
      <c r="BE145" s="39">
        <v>18</v>
      </c>
      <c r="BF145" t="s">
        <v>113</v>
      </c>
      <c r="BG145" s="23" t="e">
        <f t="shared" si="32"/>
        <v>#VALUE!</v>
      </c>
      <c r="BI145" s="27" t="s">
        <v>117</v>
      </c>
      <c r="BJ145" s="27" t="s">
        <v>117</v>
      </c>
      <c r="BK145" s="27" t="s">
        <v>117</v>
      </c>
      <c r="BL145" s="26">
        <v>18.22</v>
      </c>
      <c r="BM145" s="26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33"/>
        <v>1</v>
      </c>
      <c r="CC145" s="16"/>
      <c r="CD145" s="16"/>
      <c r="CE145" s="16"/>
      <c r="CF145" s="16">
        <f t="shared" si="34"/>
        <v>0</v>
      </c>
      <c r="CG145" s="16"/>
      <c r="CH145" s="16"/>
      <c r="CI145" s="16"/>
      <c r="CJ145" s="16">
        <f t="shared" si="35"/>
        <v>0</v>
      </c>
      <c r="CK145" s="16"/>
      <c r="CL145" s="16"/>
      <c r="CM145" s="16"/>
      <c r="CN145" s="16">
        <f t="shared" si="36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L145" s="16">
        <f t="shared" si="37"/>
        <v>3</v>
      </c>
      <c r="DM145" s="15">
        <f t="shared" si="38"/>
        <v>0</v>
      </c>
    </row>
    <row r="146" spans="1:117">
      <c r="A146" s="2">
        <v>150</v>
      </c>
      <c r="B146">
        <v>2203</v>
      </c>
      <c r="C146" s="5">
        <v>43376</v>
      </c>
      <c r="D146" s="49" t="s">
        <v>78</v>
      </c>
      <c r="E146" s="29" t="s">
        <v>80</v>
      </c>
      <c r="F146" s="30">
        <v>171</v>
      </c>
      <c r="G146" s="32">
        <v>65.599999999999994</v>
      </c>
      <c r="H146" s="30">
        <v>30</v>
      </c>
      <c r="I146" s="31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3">
        <v>160</v>
      </c>
      <c r="AF146" s="44">
        <v>0.48</v>
      </c>
      <c r="AG146" s="43">
        <v>372</v>
      </c>
      <c r="AH146" s="44">
        <v>12.5</v>
      </c>
      <c r="AI146" s="44">
        <v>1.1000000000000001</v>
      </c>
      <c r="AJ146" s="44">
        <v>25.3</v>
      </c>
      <c r="AK146" s="45"/>
      <c r="AL146" s="43">
        <v>91</v>
      </c>
      <c r="AM146" s="20" t="b">
        <v>0</v>
      </c>
      <c r="AN146" s="36" t="s">
        <v>79</v>
      </c>
      <c r="AO146" s="41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1">
        <v>43377.185416666667</v>
      </c>
      <c r="BD146" s="21">
        <v>43378.515972222223</v>
      </c>
      <c r="BE146" s="39">
        <v>1</v>
      </c>
      <c r="BF146" s="21">
        <v>43377.458333333336</v>
      </c>
      <c r="BG146" s="23">
        <f t="shared" si="32"/>
        <v>0</v>
      </c>
      <c r="BI146" s="27" t="s">
        <v>117</v>
      </c>
      <c r="BJ146" s="27" t="s">
        <v>117</v>
      </c>
      <c r="BK146" s="27" t="s">
        <v>117</v>
      </c>
      <c r="BL146" s="26">
        <v>1.33</v>
      </c>
      <c r="BM146" s="26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33"/>
        <v>0</v>
      </c>
      <c r="CC146" s="16"/>
      <c r="CD146" s="16"/>
      <c r="CE146" s="16"/>
      <c r="CF146" s="16">
        <f t="shared" si="34"/>
        <v>0</v>
      </c>
      <c r="CG146" s="16"/>
      <c r="CH146" s="16"/>
      <c r="CI146" s="16"/>
      <c r="CJ146" s="16">
        <f t="shared" si="35"/>
        <v>0</v>
      </c>
      <c r="CK146" s="16"/>
      <c r="CL146" s="16"/>
      <c r="CM146" s="16"/>
      <c r="CN146" s="16">
        <f t="shared" si="36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L146" s="16">
        <f t="shared" si="37"/>
        <v>0</v>
      </c>
      <c r="DM146" s="15">
        <f t="shared" si="38"/>
        <v>0</v>
      </c>
    </row>
    <row r="147" spans="1:117">
      <c r="A147" s="2">
        <v>151</v>
      </c>
      <c r="B147">
        <v>2204</v>
      </c>
      <c r="C147" s="5">
        <v>43379</v>
      </c>
      <c r="D147" s="49" t="s">
        <v>78</v>
      </c>
      <c r="E147" s="29" t="s">
        <v>79</v>
      </c>
      <c r="F147" s="30">
        <v>157</v>
      </c>
      <c r="G147" s="32">
        <v>50.5</v>
      </c>
      <c r="H147" s="30">
        <v>63</v>
      </c>
      <c r="I147" s="31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3">
        <v>107</v>
      </c>
      <c r="AF147" s="44">
        <v>0.32</v>
      </c>
      <c r="AG147" s="43">
        <v>225</v>
      </c>
      <c r="AH147" s="44">
        <v>29.8</v>
      </c>
      <c r="AI147" s="44">
        <v>2.8</v>
      </c>
      <c r="AJ147" s="44">
        <v>32.6</v>
      </c>
      <c r="AK147" s="45"/>
      <c r="AL147" s="43">
        <v>65</v>
      </c>
      <c r="AM147" s="20" t="b">
        <v>0</v>
      </c>
      <c r="AN147" s="36" t="s">
        <v>79</v>
      </c>
      <c r="AO147" s="41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1">
        <v>43379.824999999997</v>
      </c>
      <c r="BD147" s="21">
        <v>43385.906944444447</v>
      </c>
      <c r="BE147" s="39">
        <v>6</v>
      </c>
      <c r="BF147" t="s">
        <v>113</v>
      </c>
      <c r="BG147" s="23" t="e">
        <f t="shared" si="32"/>
        <v>#VALUE!</v>
      </c>
      <c r="BI147" s="27" t="s">
        <v>117</v>
      </c>
      <c r="BJ147" s="27" t="s">
        <v>117</v>
      </c>
      <c r="BK147" s="27" t="s">
        <v>117</v>
      </c>
      <c r="BL147" s="26">
        <v>6.08</v>
      </c>
      <c r="BM147" s="26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33"/>
        <v>0</v>
      </c>
      <c r="CC147" s="16"/>
      <c r="CD147" s="16"/>
      <c r="CE147" s="16"/>
      <c r="CF147" s="16">
        <f t="shared" si="34"/>
        <v>0</v>
      </c>
      <c r="CG147" s="16"/>
      <c r="CH147" s="16"/>
      <c r="CI147" s="16"/>
      <c r="CJ147" s="16">
        <f t="shared" si="35"/>
        <v>0</v>
      </c>
      <c r="CK147" s="16"/>
      <c r="CL147" s="16"/>
      <c r="CM147" s="16"/>
      <c r="CN147" s="16">
        <f t="shared" si="36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L147" s="16">
        <f t="shared" si="37"/>
        <v>3</v>
      </c>
      <c r="DM147" s="15">
        <f t="shared" si="38"/>
        <v>0</v>
      </c>
    </row>
    <row r="148" spans="1:117">
      <c r="A148" s="2">
        <v>152</v>
      </c>
      <c r="B148">
        <v>2205</v>
      </c>
      <c r="C148" s="5">
        <v>43379</v>
      </c>
      <c r="D148" s="49" t="s">
        <v>83</v>
      </c>
      <c r="E148" s="29" t="s">
        <v>79</v>
      </c>
      <c r="F148" s="30">
        <v>157</v>
      </c>
      <c r="G148" s="32">
        <v>52.1</v>
      </c>
      <c r="H148" s="30">
        <v>67</v>
      </c>
      <c r="I148" s="31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3">
        <v>117</v>
      </c>
      <c r="AF148" s="44">
        <v>0.37</v>
      </c>
      <c r="AG148" s="43">
        <v>244</v>
      </c>
      <c r="AH148" s="44">
        <v>10.7</v>
      </c>
      <c r="AI148" s="44">
        <v>0.9</v>
      </c>
      <c r="AJ148" s="44">
        <v>18.5</v>
      </c>
      <c r="AK148" s="45"/>
      <c r="AL148" s="43">
        <v>56</v>
      </c>
      <c r="AM148" s="20" t="b">
        <v>0</v>
      </c>
      <c r="AN148" s="36" t="s">
        <v>79</v>
      </c>
      <c r="AO148" s="41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1">
        <v>43380</v>
      </c>
      <c r="BD148" s="21">
        <v>43384.615277777775</v>
      </c>
      <c r="BE148" s="39">
        <v>5</v>
      </c>
      <c r="BF148" s="21">
        <v>43380.625</v>
      </c>
      <c r="BG148" s="23">
        <f t="shared" si="32"/>
        <v>0</v>
      </c>
      <c r="BH148" s="25" t="s">
        <v>127</v>
      </c>
      <c r="BI148" s="27" t="s">
        <v>117</v>
      </c>
      <c r="BJ148" s="27" t="s">
        <v>117</v>
      </c>
      <c r="BK148" s="27" t="s">
        <v>116</v>
      </c>
      <c r="BL148" s="26">
        <v>4.62</v>
      </c>
      <c r="BM148" s="26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33"/>
        <v>0</v>
      </c>
      <c r="CC148" s="16"/>
      <c r="CD148" s="16"/>
      <c r="CE148" s="16"/>
      <c r="CF148" s="16">
        <f t="shared" si="34"/>
        <v>0</v>
      </c>
      <c r="CG148" s="16"/>
      <c r="CH148" s="16"/>
      <c r="CI148" s="16"/>
      <c r="CJ148" s="16">
        <f t="shared" si="35"/>
        <v>0</v>
      </c>
      <c r="CK148" s="16"/>
      <c r="CL148" s="16"/>
      <c r="CM148" s="16"/>
      <c r="CN148" s="16">
        <f t="shared" si="36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L148" s="16">
        <f t="shared" si="37"/>
        <v>0</v>
      </c>
      <c r="DM148" s="15">
        <f t="shared" si="38"/>
        <v>0</v>
      </c>
    </row>
    <row r="149" spans="1:117">
      <c r="A149" s="2">
        <v>153</v>
      </c>
      <c r="B149">
        <v>2206</v>
      </c>
      <c r="C149" s="5">
        <v>43379</v>
      </c>
      <c r="D149" s="49" t="s">
        <v>84</v>
      </c>
      <c r="E149" s="29" t="s">
        <v>79</v>
      </c>
      <c r="F149" s="30">
        <v>148</v>
      </c>
      <c r="G149" s="32">
        <v>60.7</v>
      </c>
      <c r="H149" s="30">
        <v>71</v>
      </c>
      <c r="I149" s="31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3">
        <v>133</v>
      </c>
      <c r="AF149" s="44">
        <v>0.44</v>
      </c>
      <c r="AG149" s="43">
        <v>332</v>
      </c>
      <c r="AH149" s="44">
        <v>13.3</v>
      </c>
      <c r="AI149" s="44">
        <v>1.1000000000000001</v>
      </c>
      <c r="AJ149" s="44">
        <v>24.9</v>
      </c>
      <c r="AK149" s="44">
        <v>3.2</v>
      </c>
      <c r="AL149" s="43">
        <v>88</v>
      </c>
      <c r="AM149" s="20" t="b">
        <v>1</v>
      </c>
      <c r="AN149" s="36" t="s">
        <v>80</v>
      </c>
      <c r="AO149" s="41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1">
        <v>43380.256944444445</v>
      </c>
      <c r="BD149" s="21">
        <v>43386.695833333331</v>
      </c>
      <c r="BE149" s="39">
        <v>6</v>
      </c>
      <c r="BF149" s="21">
        <v>43381.489583333336</v>
      </c>
      <c r="BG149" s="23">
        <f t="shared" si="32"/>
        <v>1</v>
      </c>
      <c r="BI149" s="27" t="s">
        <v>117</v>
      </c>
      <c r="BJ149" s="27" t="s">
        <v>117</v>
      </c>
      <c r="BK149" s="27" t="s">
        <v>117</v>
      </c>
      <c r="BL149" s="26">
        <v>6.44</v>
      </c>
      <c r="BM149" s="26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33"/>
        <v>0</v>
      </c>
      <c r="CC149" s="16"/>
      <c r="CD149" s="16"/>
      <c r="CE149" s="16"/>
      <c r="CF149" s="16">
        <f t="shared" si="34"/>
        <v>0</v>
      </c>
      <c r="CG149" s="16"/>
      <c r="CH149" s="16"/>
      <c r="CI149" s="16"/>
      <c r="CJ149" s="16">
        <f t="shared" si="35"/>
        <v>0</v>
      </c>
      <c r="CK149" s="16"/>
      <c r="CL149" s="16"/>
      <c r="CM149" s="16"/>
      <c r="CN149" s="16">
        <f t="shared" si="36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L149" s="16">
        <f t="shared" si="37"/>
        <v>6</v>
      </c>
      <c r="DM149" s="15">
        <f t="shared" si="38"/>
        <v>0</v>
      </c>
    </row>
    <row r="150" spans="1:117">
      <c r="A150" s="2">
        <v>154</v>
      </c>
      <c r="B150">
        <v>2207</v>
      </c>
      <c r="C150" s="5">
        <v>43380</v>
      </c>
      <c r="D150" s="49" t="s">
        <v>78</v>
      </c>
      <c r="E150" s="29" t="s">
        <v>80</v>
      </c>
      <c r="F150" s="30">
        <v>180</v>
      </c>
      <c r="G150" s="30">
        <v>75</v>
      </c>
      <c r="H150" s="30">
        <v>47</v>
      </c>
      <c r="I150" s="31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3">
        <v>131</v>
      </c>
      <c r="AF150" s="44">
        <v>0.39</v>
      </c>
      <c r="AG150" s="43">
        <v>428</v>
      </c>
      <c r="AH150" s="44">
        <v>11.4</v>
      </c>
      <c r="AI150" s="43">
        <v>1</v>
      </c>
      <c r="AJ150" s="44">
        <v>23.7</v>
      </c>
      <c r="AK150" s="45"/>
      <c r="AL150" s="43">
        <v>70</v>
      </c>
      <c r="AM150" s="20" t="b">
        <v>1</v>
      </c>
      <c r="AN150" s="36" t="s">
        <v>80</v>
      </c>
      <c r="AO150" s="41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1">
        <v>43380.968055555553</v>
      </c>
      <c r="BD150" s="21">
        <v>43382.78402777778</v>
      </c>
      <c r="BE150" s="39">
        <v>2</v>
      </c>
      <c r="BF150" s="21">
        <v>43381</v>
      </c>
      <c r="BG150" s="23">
        <f t="shared" si="32"/>
        <v>1</v>
      </c>
      <c r="BI150" s="27" t="s">
        <v>117</v>
      </c>
      <c r="BJ150" s="27" t="s">
        <v>117</v>
      </c>
      <c r="BK150" s="27" t="s">
        <v>117</v>
      </c>
      <c r="BL150" s="26">
        <v>1.82</v>
      </c>
      <c r="BM150" s="26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33"/>
        <v>1</v>
      </c>
      <c r="CC150" s="16"/>
      <c r="CD150" s="16"/>
      <c r="CE150" s="16"/>
      <c r="CF150" s="16">
        <f t="shared" si="34"/>
        <v>0</v>
      </c>
      <c r="CG150" s="16"/>
      <c r="CH150" s="16"/>
      <c r="CI150" s="16"/>
      <c r="CJ150" s="16">
        <f t="shared" si="35"/>
        <v>0</v>
      </c>
      <c r="CK150" s="16"/>
      <c r="CL150" s="16"/>
      <c r="CM150" s="16"/>
      <c r="CN150" s="16">
        <f t="shared" si="36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L150" s="16">
        <f t="shared" si="37"/>
        <v>2</v>
      </c>
      <c r="DM150" s="15">
        <f t="shared" si="38"/>
        <v>0</v>
      </c>
    </row>
    <row r="151" spans="1:117">
      <c r="A151" s="2">
        <v>155</v>
      </c>
      <c r="B151">
        <v>2208</v>
      </c>
      <c r="C151" s="5">
        <v>43381</v>
      </c>
      <c r="D151" s="49" t="s">
        <v>78</v>
      </c>
      <c r="E151" s="29" t="s">
        <v>79</v>
      </c>
      <c r="F151" s="30">
        <v>157</v>
      </c>
      <c r="G151" s="32">
        <v>60.3</v>
      </c>
      <c r="H151" s="30">
        <v>57</v>
      </c>
      <c r="I151" s="31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3">
        <v>124</v>
      </c>
      <c r="AF151" s="44">
        <v>0.39</v>
      </c>
      <c r="AG151" s="43">
        <v>509</v>
      </c>
      <c r="AH151" s="44">
        <v>10.3</v>
      </c>
      <c r="AI151" s="44">
        <v>0.9</v>
      </c>
      <c r="AJ151" s="43">
        <v>20</v>
      </c>
      <c r="AK151" s="45"/>
      <c r="AL151" s="43">
        <v>94</v>
      </c>
      <c r="AM151" s="20" t="b">
        <v>0</v>
      </c>
      <c r="AN151" s="36" t="s">
        <v>79</v>
      </c>
      <c r="AO151" s="41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1">
        <v>43381.709722222222</v>
      </c>
      <c r="BD151" s="21">
        <v>43383.777777777781</v>
      </c>
      <c r="BE151" s="39">
        <v>2</v>
      </c>
      <c r="BF151" s="21">
        <v>43382.430555555555</v>
      </c>
      <c r="BG151" s="23">
        <f t="shared" si="32"/>
        <v>1</v>
      </c>
      <c r="BH151" s="25" t="s">
        <v>126</v>
      </c>
      <c r="BI151" s="27" t="s">
        <v>117</v>
      </c>
      <c r="BJ151" s="27" t="s">
        <v>116</v>
      </c>
      <c r="BK151" s="27" t="s">
        <v>116</v>
      </c>
      <c r="BL151" s="26">
        <v>2.0699999999999998</v>
      </c>
      <c r="BM151" s="26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33"/>
        <v>0</v>
      </c>
      <c r="CC151" s="16"/>
      <c r="CD151" s="16"/>
      <c r="CE151" s="16"/>
      <c r="CF151" s="16">
        <f t="shared" si="34"/>
        <v>0</v>
      </c>
      <c r="CG151" s="16"/>
      <c r="CH151" s="16"/>
      <c r="CI151" s="16"/>
      <c r="CJ151" s="16">
        <f t="shared" si="35"/>
        <v>0</v>
      </c>
      <c r="CK151" s="16"/>
      <c r="CL151" s="16"/>
      <c r="CM151" s="16"/>
      <c r="CN151" s="16">
        <f t="shared" si="36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L151" s="16">
        <f t="shared" si="37"/>
        <v>0</v>
      </c>
      <c r="DM151" s="15">
        <f t="shared" si="38"/>
        <v>0</v>
      </c>
    </row>
    <row r="152" spans="1:117">
      <c r="A152" s="2">
        <v>156</v>
      </c>
      <c r="B152">
        <v>2209</v>
      </c>
      <c r="C152" s="5">
        <v>43385</v>
      </c>
      <c r="D152" s="49" t="s">
        <v>78</v>
      </c>
      <c r="E152" s="29" t="s">
        <v>80</v>
      </c>
      <c r="F152" s="30">
        <v>170</v>
      </c>
      <c r="G152" s="32">
        <v>90.4</v>
      </c>
      <c r="H152" s="30">
        <v>59</v>
      </c>
      <c r="I152" s="31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3">
        <v>129</v>
      </c>
      <c r="AF152" s="44">
        <v>0.44</v>
      </c>
      <c r="AG152" s="43">
        <v>286</v>
      </c>
      <c r="AH152" s="44">
        <v>12.4</v>
      </c>
      <c r="AI152" s="44">
        <v>1.1000000000000001</v>
      </c>
      <c r="AJ152" s="44">
        <v>23.4</v>
      </c>
      <c r="AK152" s="45"/>
      <c r="AL152" s="43">
        <v>126</v>
      </c>
      <c r="AM152" s="20" t="b">
        <v>1</v>
      </c>
      <c r="AN152" s="36" t="s">
        <v>80</v>
      </c>
      <c r="AO152" s="41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1">
        <v>43385.593055555553</v>
      </c>
      <c r="BD152" s="21">
        <v>43390.986805555556</v>
      </c>
      <c r="BE152" s="39">
        <v>5</v>
      </c>
      <c r="BF152" s="21">
        <v>43388.694444444445</v>
      </c>
      <c r="BG152" s="23">
        <f t="shared" si="32"/>
        <v>3</v>
      </c>
      <c r="BH152" s="25" t="s">
        <v>125</v>
      </c>
      <c r="BI152" s="27" t="s">
        <v>117</v>
      </c>
      <c r="BJ152" s="27" t="s">
        <v>117</v>
      </c>
      <c r="BK152" s="27" t="s">
        <v>116</v>
      </c>
      <c r="BL152" s="26">
        <v>5.39</v>
      </c>
      <c r="BM152" s="26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33"/>
        <v>1</v>
      </c>
      <c r="CC152" s="16"/>
      <c r="CD152" s="16"/>
      <c r="CE152" s="16"/>
      <c r="CF152" s="16">
        <f t="shared" si="34"/>
        <v>0</v>
      </c>
      <c r="CG152" s="16"/>
      <c r="CH152" s="16"/>
      <c r="CI152" s="16"/>
      <c r="CJ152" s="16">
        <f t="shared" si="35"/>
        <v>0</v>
      </c>
      <c r="CK152" s="16"/>
      <c r="CL152" s="16"/>
      <c r="CM152" s="16"/>
      <c r="CN152" s="16">
        <f t="shared" si="36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L152" s="16">
        <f t="shared" si="37"/>
        <v>2</v>
      </c>
      <c r="DM152" s="15">
        <f t="shared" si="38"/>
        <v>0</v>
      </c>
    </row>
    <row r="153" spans="1:117">
      <c r="A153" s="2">
        <v>157</v>
      </c>
      <c r="B153">
        <v>2210</v>
      </c>
      <c r="C153" s="5">
        <v>43386</v>
      </c>
      <c r="D153" s="49" t="s">
        <v>78</v>
      </c>
      <c r="E153" s="29" t="s">
        <v>79</v>
      </c>
      <c r="F153" s="30">
        <v>163</v>
      </c>
      <c r="G153" s="32">
        <v>71.8</v>
      </c>
      <c r="H153" s="30">
        <v>75</v>
      </c>
      <c r="I153" s="31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3">
        <v>120</v>
      </c>
      <c r="AF153" s="44">
        <v>0.36</v>
      </c>
      <c r="AG153" s="43">
        <v>173</v>
      </c>
      <c r="AH153" s="44">
        <v>10.8</v>
      </c>
      <c r="AI153" s="44">
        <v>0.9</v>
      </c>
      <c r="AJ153" s="44">
        <v>24.2</v>
      </c>
      <c r="AK153" s="45"/>
      <c r="AL153" s="43">
        <v>67</v>
      </c>
      <c r="AM153" s="20" t="b">
        <v>0</v>
      </c>
      <c r="AN153" s="36" t="s">
        <v>79</v>
      </c>
      <c r="AO153" s="41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1">
        <v>43386.823611111111</v>
      </c>
      <c r="BD153" s="21">
        <v>43413.655555555553</v>
      </c>
      <c r="BE153" s="39">
        <v>27</v>
      </c>
      <c r="BF153" t="s">
        <v>113</v>
      </c>
      <c r="BG153" s="23" t="e">
        <f t="shared" si="32"/>
        <v>#VALUE!</v>
      </c>
      <c r="BI153" s="27" t="s">
        <v>117</v>
      </c>
      <c r="BJ153" s="27" t="s">
        <v>117</v>
      </c>
      <c r="BK153" s="27" t="s">
        <v>117</v>
      </c>
      <c r="BL153" s="26">
        <v>26.83</v>
      </c>
      <c r="BM153" s="26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33"/>
        <v>0</v>
      </c>
      <c r="CC153" s="16"/>
      <c r="CD153" s="16"/>
      <c r="CE153" s="16"/>
      <c r="CF153" s="16">
        <f t="shared" si="34"/>
        <v>0</v>
      </c>
      <c r="CG153" s="16"/>
      <c r="CH153" s="16"/>
      <c r="CI153" s="16"/>
      <c r="CJ153" s="16">
        <f t="shared" si="35"/>
        <v>0</v>
      </c>
      <c r="CK153" s="16"/>
      <c r="CL153" s="16"/>
      <c r="CM153" s="16"/>
      <c r="CN153" s="16">
        <f t="shared" si="36"/>
        <v>0</v>
      </c>
      <c r="CO153" s="3" t="s">
        <v>79</v>
      </c>
      <c r="CP153" s="6">
        <v>43386.823611111111</v>
      </c>
      <c r="CS153" s="7"/>
      <c r="DL153" s="16">
        <f t="shared" si="37"/>
        <v>0</v>
      </c>
      <c r="DM153" s="15">
        <f t="shared" si="38"/>
        <v>0</v>
      </c>
    </row>
    <row r="154" spans="1:117">
      <c r="A154" s="2">
        <v>158</v>
      </c>
      <c r="B154">
        <v>2211</v>
      </c>
      <c r="C154" s="5">
        <v>43387</v>
      </c>
      <c r="D154" s="49" t="s">
        <v>78</v>
      </c>
      <c r="E154" s="29" t="s">
        <v>80</v>
      </c>
      <c r="F154" s="30">
        <v>178</v>
      </c>
      <c r="G154" s="32">
        <v>76.099999999999994</v>
      </c>
      <c r="H154" s="30">
        <v>47</v>
      </c>
      <c r="I154" s="31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3">
        <v>82</v>
      </c>
      <c r="AF154" s="44">
        <v>0.28000000000000003</v>
      </c>
      <c r="AG154" s="43">
        <v>231</v>
      </c>
      <c r="AH154" s="44">
        <v>13.1</v>
      </c>
      <c r="AI154" s="44">
        <v>1.1000000000000001</v>
      </c>
      <c r="AJ154" s="44">
        <v>20.6</v>
      </c>
      <c r="AK154" s="45"/>
      <c r="AL154" s="43">
        <v>82</v>
      </c>
      <c r="AM154" s="20" t="b">
        <v>1</v>
      </c>
      <c r="AN154" s="36" t="s">
        <v>80</v>
      </c>
      <c r="AO154" s="41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1">
        <v>43386.978472222225</v>
      </c>
      <c r="BD154" s="21">
        <v>43396.893055555556</v>
      </c>
      <c r="BE154" s="39">
        <v>10</v>
      </c>
      <c r="BF154" t="s">
        <v>113</v>
      </c>
      <c r="BG154" s="23" t="e">
        <f t="shared" si="32"/>
        <v>#VALUE!</v>
      </c>
      <c r="BI154" s="27" t="s">
        <v>117</v>
      </c>
      <c r="BJ154" s="27" t="s">
        <v>117</v>
      </c>
      <c r="BK154" s="27" t="s">
        <v>117</v>
      </c>
      <c r="BL154" s="26">
        <v>9.91</v>
      </c>
      <c r="BM154" s="26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33"/>
        <v>1</v>
      </c>
      <c r="CC154" s="16"/>
      <c r="CD154" s="16"/>
      <c r="CE154" s="16"/>
      <c r="CF154" s="16">
        <f t="shared" si="34"/>
        <v>0</v>
      </c>
      <c r="CG154" s="16"/>
      <c r="CH154" s="16"/>
      <c r="CI154" s="16"/>
      <c r="CJ154" s="16">
        <f t="shared" si="35"/>
        <v>0</v>
      </c>
      <c r="CK154" s="16"/>
      <c r="CL154" s="16"/>
      <c r="CM154" s="16"/>
      <c r="CN154" s="16">
        <f t="shared" si="36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L154" s="16">
        <f t="shared" si="37"/>
        <v>4</v>
      </c>
      <c r="DM154" s="15">
        <f t="shared" si="38"/>
        <v>0</v>
      </c>
    </row>
    <row r="155" spans="1:117">
      <c r="A155" s="2">
        <v>159</v>
      </c>
      <c r="B155">
        <v>2213</v>
      </c>
      <c r="C155" s="5">
        <v>43392</v>
      </c>
      <c r="D155" s="49" t="s">
        <v>78</v>
      </c>
      <c r="E155" s="29" t="s">
        <v>79</v>
      </c>
      <c r="F155" s="30">
        <v>155</v>
      </c>
      <c r="G155" s="32">
        <v>59.9</v>
      </c>
      <c r="H155" s="30">
        <v>39</v>
      </c>
      <c r="I155" s="31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3">
        <v>104</v>
      </c>
      <c r="AF155" s="44">
        <v>0.34</v>
      </c>
      <c r="AG155" s="43">
        <v>345</v>
      </c>
      <c r="AH155" s="44">
        <v>29.6</v>
      </c>
      <c r="AI155" s="44">
        <v>2.8</v>
      </c>
      <c r="AJ155" s="44">
        <v>32.700000000000003</v>
      </c>
      <c r="AK155" s="45"/>
      <c r="AL155" s="43">
        <v>66</v>
      </c>
      <c r="AM155" s="20" t="b">
        <v>1</v>
      </c>
      <c r="AN155" s="36" t="s">
        <v>80</v>
      </c>
      <c r="AO155" s="41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1">
        <v>43392.697222222225</v>
      </c>
      <c r="BD155" s="21">
        <v>43395.849305555559</v>
      </c>
      <c r="BE155" s="39">
        <v>3</v>
      </c>
      <c r="BF155" s="21">
        <v>43393.527777777781</v>
      </c>
      <c r="BG155" s="23">
        <f t="shared" si="32"/>
        <v>1</v>
      </c>
      <c r="BH155" s="25" t="s">
        <v>123</v>
      </c>
      <c r="BI155" s="27" t="s">
        <v>117</v>
      </c>
      <c r="BJ155" s="27" t="s">
        <v>117</v>
      </c>
      <c r="BK155" s="27" t="s">
        <v>116</v>
      </c>
      <c r="BL155" s="26">
        <v>3.15</v>
      </c>
      <c r="BM155" s="26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33"/>
        <v>1</v>
      </c>
      <c r="CC155" s="16"/>
      <c r="CD155" s="16"/>
      <c r="CE155" s="16"/>
      <c r="CF155" s="16">
        <f t="shared" si="34"/>
        <v>0</v>
      </c>
      <c r="CG155" s="16"/>
      <c r="CH155" s="16"/>
      <c r="CI155" s="16"/>
      <c r="CJ155" s="16">
        <f t="shared" si="35"/>
        <v>0</v>
      </c>
      <c r="CK155" s="16"/>
      <c r="CL155" s="16"/>
      <c r="CM155" s="16"/>
      <c r="CN155" s="16">
        <f t="shared" si="36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L155" s="16">
        <f t="shared" si="37"/>
        <v>3</v>
      </c>
      <c r="DM155" s="15">
        <f t="shared" si="38"/>
        <v>0</v>
      </c>
    </row>
    <row r="156" spans="1:117">
      <c r="A156" s="2">
        <v>160</v>
      </c>
      <c r="B156">
        <v>2214</v>
      </c>
      <c r="C156" s="5">
        <v>43394</v>
      </c>
      <c r="D156" s="49" t="s">
        <v>78</v>
      </c>
      <c r="E156" s="29" t="s">
        <v>79</v>
      </c>
      <c r="F156" s="30">
        <v>162</v>
      </c>
      <c r="G156" s="30">
        <v>52</v>
      </c>
      <c r="H156" s="30">
        <v>34</v>
      </c>
      <c r="I156" s="31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3">
        <v>110</v>
      </c>
      <c r="AF156" s="44">
        <v>0.36</v>
      </c>
      <c r="AG156" s="43">
        <v>373</v>
      </c>
      <c r="AH156" s="44">
        <v>13.1</v>
      </c>
      <c r="AI156" s="44">
        <v>1.1000000000000001</v>
      </c>
      <c r="AJ156" s="44">
        <v>24.5</v>
      </c>
      <c r="AK156" s="45"/>
      <c r="AL156" s="43">
        <v>65</v>
      </c>
      <c r="AM156" s="20" t="b">
        <v>1</v>
      </c>
      <c r="AN156" s="36" t="s">
        <v>80</v>
      </c>
      <c r="AO156" s="41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1">
        <v>43394.986805555556</v>
      </c>
      <c r="BD156" s="21">
        <v>43399.468055555553</v>
      </c>
      <c r="BE156" s="39">
        <v>4</v>
      </c>
      <c r="BF156" t="s">
        <v>113</v>
      </c>
      <c r="BG156" s="23" t="e">
        <f t="shared" si="32"/>
        <v>#VALUE!</v>
      </c>
      <c r="BI156" s="27" t="s">
        <v>117</v>
      </c>
      <c r="BJ156" s="27" t="s">
        <v>117</v>
      </c>
      <c r="BK156" s="27" t="s">
        <v>117</v>
      </c>
      <c r="BL156" s="26">
        <v>4.4800000000000004</v>
      </c>
      <c r="BM156" s="26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33"/>
        <v>1</v>
      </c>
      <c r="CC156" s="16"/>
      <c r="CD156" s="16"/>
      <c r="CE156" s="16"/>
      <c r="CF156" s="16">
        <f t="shared" si="34"/>
        <v>0</v>
      </c>
      <c r="CG156" s="16"/>
      <c r="CH156" s="16"/>
      <c r="CI156" s="16"/>
      <c r="CJ156" s="16">
        <f t="shared" si="35"/>
        <v>0</v>
      </c>
      <c r="CK156" s="16"/>
      <c r="CL156" s="16"/>
      <c r="CM156" s="16"/>
      <c r="CN156" s="16">
        <f t="shared" si="36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L156" s="16">
        <f t="shared" si="37"/>
        <v>4</v>
      </c>
      <c r="DM156" s="15">
        <f t="shared" si="38"/>
        <v>0</v>
      </c>
    </row>
    <row r="157" spans="1:117">
      <c r="A157" s="2">
        <v>161</v>
      </c>
      <c r="B157">
        <v>2215</v>
      </c>
      <c r="C157" s="5">
        <v>43398</v>
      </c>
      <c r="D157" s="49" t="s">
        <v>78</v>
      </c>
      <c r="E157" s="29" t="s">
        <v>80</v>
      </c>
      <c r="F157" s="30">
        <v>170</v>
      </c>
      <c r="G157" s="32">
        <v>62.9</v>
      </c>
      <c r="H157" s="30">
        <v>37</v>
      </c>
      <c r="I157" s="31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3">
        <v>139</v>
      </c>
      <c r="AF157" s="44">
        <v>0.43</v>
      </c>
      <c r="AG157" s="43">
        <v>288</v>
      </c>
      <c r="AH157" s="44">
        <v>11.6</v>
      </c>
      <c r="AI157" s="43">
        <v>1</v>
      </c>
      <c r="AJ157" s="43">
        <v>26</v>
      </c>
      <c r="AK157" s="45"/>
      <c r="AL157" s="43">
        <v>58</v>
      </c>
      <c r="AM157" s="20" t="b">
        <v>0</v>
      </c>
      <c r="AN157" s="36" t="s">
        <v>79</v>
      </c>
      <c r="AO157" s="41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1">
        <v>43398.441666666666</v>
      </c>
      <c r="BD157" s="21">
        <v>43401.788888888892</v>
      </c>
      <c r="BE157" s="39">
        <v>3</v>
      </c>
      <c r="BF157" s="21">
        <v>43401.520833333336</v>
      </c>
      <c r="BG157" s="23">
        <f t="shared" si="32"/>
        <v>3</v>
      </c>
      <c r="BI157" s="27" t="s">
        <v>117</v>
      </c>
      <c r="BJ157" s="27" t="s">
        <v>117</v>
      </c>
      <c r="BK157" s="27" t="s">
        <v>117</v>
      </c>
      <c r="BL157" s="26">
        <v>3.35</v>
      </c>
      <c r="BM157" s="26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33"/>
        <v>0</v>
      </c>
      <c r="CC157" s="16"/>
      <c r="CD157" s="16"/>
      <c r="CE157" s="16"/>
      <c r="CF157" s="16">
        <f t="shared" si="34"/>
        <v>0</v>
      </c>
      <c r="CG157" s="16"/>
      <c r="CH157" s="16"/>
      <c r="CI157" s="16"/>
      <c r="CJ157" s="16">
        <f t="shared" si="35"/>
        <v>0</v>
      </c>
      <c r="CK157" s="16"/>
      <c r="CL157" s="16"/>
      <c r="CM157" s="16"/>
      <c r="CN157" s="16">
        <f t="shared" si="36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L157" s="16">
        <f t="shared" si="37"/>
        <v>0</v>
      </c>
      <c r="DM157" s="15">
        <f t="shared" si="38"/>
        <v>0</v>
      </c>
    </row>
    <row r="158" spans="1:117">
      <c r="A158" s="2">
        <v>162</v>
      </c>
      <c r="B158">
        <v>2216</v>
      </c>
      <c r="C158" s="5">
        <v>43401</v>
      </c>
      <c r="D158" s="49" t="s">
        <v>78</v>
      </c>
      <c r="E158" s="29" t="s">
        <v>79</v>
      </c>
      <c r="F158" s="30">
        <v>155</v>
      </c>
      <c r="G158" s="32">
        <v>49.8</v>
      </c>
      <c r="H158" s="30">
        <v>61</v>
      </c>
      <c r="I158" s="31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3">
        <v>73</v>
      </c>
      <c r="AF158" s="44">
        <v>0.22</v>
      </c>
      <c r="AG158" s="43">
        <v>89</v>
      </c>
      <c r="AH158" s="44">
        <v>11.1</v>
      </c>
      <c r="AI158" s="44">
        <v>0.9</v>
      </c>
      <c r="AJ158" s="44">
        <v>32.9</v>
      </c>
      <c r="AK158" s="45"/>
      <c r="AL158" s="43">
        <v>50</v>
      </c>
      <c r="AM158" s="20" t="b">
        <v>1</v>
      </c>
      <c r="AN158" s="36" t="s">
        <v>80</v>
      </c>
      <c r="AO158" s="41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1">
        <v>43401.654166666667</v>
      </c>
      <c r="BD158" s="21">
        <v>43406.572916666664</v>
      </c>
      <c r="BE158" s="39">
        <v>5</v>
      </c>
      <c r="BF158" s="21">
        <v>43404.5</v>
      </c>
      <c r="BG158" s="23">
        <f t="shared" si="32"/>
        <v>3</v>
      </c>
      <c r="BI158" s="27" t="s">
        <v>117</v>
      </c>
      <c r="BJ158" s="27" t="s">
        <v>117</v>
      </c>
      <c r="BK158" s="27" t="s">
        <v>117</v>
      </c>
      <c r="BL158" s="26">
        <v>4.92</v>
      </c>
      <c r="BM158" s="26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33"/>
        <v>10</v>
      </c>
      <c r="CC158" s="16">
        <v>2</v>
      </c>
      <c r="CD158" s="16"/>
      <c r="CE158" s="16"/>
      <c r="CF158" s="16">
        <f t="shared" si="34"/>
        <v>2</v>
      </c>
      <c r="CG158" s="16">
        <v>1</v>
      </c>
      <c r="CH158" s="16"/>
      <c r="CI158" s="16">
        <v>1</v>
      </c>
      <c r="CJ158" s="16">
        <f t="shared" si="35"/>
        <v>2</v>
      </c>
      <c r="CK158" s="16">
        <v>10</v>
      </c>
      <c r="CL158" s="16"/>
      <c r="CM158" s="16"/>
      <c r="CN158" s="16">
        <f t="shared" si="36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L158" s="16">
        <f t="shared" si="37"/>
        <v>17</v>
      </c>
      <c r="DM158" s="15">
        <f t="shared" si="38"/>
        <v>1</v>
      </c>
    </row>
    <row r="159" spans="1:117">
      <c r="A159" s="2">
        <v>163</v>
      </c>
      <c r="B159">
        <v>2217</v>
      </c>
      <c r="C159" s="5">
        <v>43401</v>
      </c>
      <c r="D159" s="49" t="s">
        <v>78</v>
      </c>
      <c r="E159" s="29" t="s">
        <v>79</v>
      </c>
      <c r="F159" s="30">
        <v>163</v>
      </c>
      <c r="G159" s="32">
        <v>52.3</v>
      </c>
      <c r="H159" s="30">
        <v>36</v>
      </c>
      <c r="I159" s="31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3">
        <v>140</v>
      </c>
      <c r="AF159" s="44">
        <v>0.4</v>
      </c>
      <c r="AG159" s="43">
        <v>127</v>
      </c>
      <c r="AH159" s="44">
        <v>11.9</v>
      </c>
      <c r="AI159" s="43">
        <v>1</v>
      </c>
      <c r="AJ159" s="44">
        <v>25.9</v>
      </c>
      <c r="AK159" s="45"/>
      <c r="AL159" s="43">
        <v>77</v>
      </c>
      <c r="AM159" s="20" t="b">
        <v>1</v>
      </c>
      <c r="AN159" s="36" t="s">
        <v>80</v>
      </c>
      <c r="AO159" s="41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1">
        <v>43402.206250000003</v>
      </c>
      <c r="BD159" s="21">
        <v>43406.837500000001</v>
      </c>
      <c r="BE159" s="39">
        <v>5</v>
      </c>
      <c r="BF159" t="s">
        <v>113</v>
      </c>
      <c r="BG159" s="23" t="e">
        <f t="shared" si="32"/>
        <v>#VALUE!</v>
      </c>
      <c r="BI159" s="27" t="s">
        <v>117</v>
      </c>
      <c r="BJ159" s="27" t="s">
        <v>117</v>
      </c>
      <c r="BK159" s="27" t="s">
        <v>117</v>
      </c>
      <c r="BL159" s="26">
        <v>4.63</v>
      </c>
      <c r="BM159" s="26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33"/>
        <v>1</v>
      </c>
      <c r="CC159" s="16"/>
      <c r="CD159" s="16"/>
      <c r="CE159" s="16"/>
      <c r="CF159" s="16">
        <f t="shared" si="34"/>
        <v>0</v>
      </c>
      <c r="CG159" s="16"/>
      <c r="CH159" s="16"/>
      <c r="CI159" s="16"/>
      <c r="CJ159" s="16">
        <f t="shared" si="35"/>
        <v>0</v>
      </c>
      <c r="CK159" s="16"/>
      <c r="CL159" s="16"/>
      <c r="CM159" s="16"/>
      <c r="CN159" s="16">
        <f t="shared" si="36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L159" s="16">
        <f t="shared" si="37"/>
        <v>2</v>
      </c>
      <c r="DM159" s="15">
        <f t="shared" si="38"/>
        <v>0</v>
      </c>
    </row>
    <row r="160" spans="1:117">
      <c r="A160" s="2">
        <v>165</v>
      </c>
      <c r="B160">
        <v>2218</v>
      </c>
      <c r="C160" s="5">
        <v>43402</v>
      </c>
      <c r="D160" s="49" t="s">
        <v>78</v>
      </c>
      <c r="E160" s="29" t="s">
        <v>80</v>
      </c>
      <c r="F160" s="30">
        <v>181</v>
      </c>
      <c r="G160" s="30">
        <v>74</v>
      </c>
      <c r="H160" s="30">
        <v>57</v>
      </c>
      <c r="I160" s="31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3">
        <v>135</v>
      </c>
      <c r="AF160" s="44">
        <v>0.44</v>
      </c>
      <c r="AG160" s="43">
        <v>203</v>
      </c>
      <c r="AH160" s="44">
        <v>10.3</v>
      </c>
      <c r="AI160" s="44">
        <v>0.9</v>
      </c>
      <c r="AJ160" s="44">
        <v>24.2</v>
      </c>
      <c r="AK160" s="45"/>
      <c r="AL160" s="43">
        <v>122</v>
      </c>
      <c r="AM160" s="20" t="b">
        <v>0</v>
      </c>
      <c r="AN160" s="36" t="s">
        <v>79</v>
      </c>
      <c r="AO160" s="41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1">
        <v>43402.676388888889</v>
      </c>
      <c r="BD160" s="21">
        <v>43408.53402777778</v>
      </c>
      <c r="BE160" s="39">
        <v>6</v>
      </c>
      <c r="BF160" s="21">
        <v>43405</v>
      </c>
      <c r="BG160" s="23">
        <f t="shared" si="32"/>
        <v>3</v>
      </c>
      <c r="BI160" s="27" t="s">
        <v>117</v>
      </c>
      <c r="BJ160" s="27" t="s">
        <v>117</v>
      </c>
      <c r="BK160" s="27" t="s">
        <v>117</v>
      </c>
      <c r="BL160" s="26">
        <v>5.86</v>
      </c>
      <c r="BM160" s="26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33"/>
        <v>2</v>
      </c>
      <c r="CC160" s="16"/>
      <c r="CD160" s="16"/>
      <c r="CE160" s="16"/>
      <c r="CF160" s="16">
        <f t="shared" si="34"/>
        <v>0</v>
      </c>
      <c r="CG160" s="16"/>
      <c r="CH160" s="16">
        <v>1</v>
      </c>
      <c r="CI160" s="16"/>
      <c r="CJ160" s="16">
        <f t="shared" si="35"/>
        <v>1</v>
      </c>
      <c r="CK160" s="16"/>
      <c r="CL160" s="16"/>
      <c r="CM160" s="16"/>
      <c r="CN160" s="16">
        <f t="shared" si="36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L160" s="16">
        <f t="shared" si="37"/>
        <v>0</v>
      </c>
      <c r="DM160" s="15">
        <f t="shared" si="38"/>
        <v>0</v>
      </c>
    </row>
    <row r="161" spans="1:117">
      <c r="A161" s="2">
        <v>164</v>
      </c>
      <c r="B161">
        <v>2219</v>
      </c>
      <c r="C161" s="5">
        <v>43402</v>
      </c>
      <c r="D161" s="49" t="s">
        <v>78</v>
      </c>
      <c r="E161" s="29" t="s">
        <v>79</v>
      </c>
      <c r="F161" s="30">
        <v>160</v>
      </c>
      <c r="G161" s="32">
        <v>46.9</v>
      </c>
      <c r="H161" s="30">
        <v>41</v>
      </c>
      <c r="I161" s="31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3">
        <v>119</v>
      </c>
      <c r="AF161" s="44">
        <v>0.4</v>
      </c>
      <c r="AG161" s="43">
        <v>261</v>
      </c>
      <c r="AH161" s="44">
        <v>12.5</v>
      </c>
      <c r="AI161" s="44">
        <v>1.1000000000000001</v>
      </c>
      <c r="AJ161" s="44">
        <v>24.9</v>
      </c>
      <c r="AK161" s="45"/>
      <c r="AL161" s="43">
        <v>47</v>
      </c>
      <c r="AM161" s="20" t="b">
        <v>1</v>
      </c>
      <c r="AN161" s="36" t="s">
        <v>80</v>
      </c>
      <c r="AO161" s="41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1">
        <v>43402.675000000003</v>
      </c>
      <c r="BD161" s="21">
        <v>43407.65625</v>
      </c>
      <c r="BE161" s="39">
        <v>5</v>
      </c>
      <c r="BF161" s="21">
        <v>43405.715277777781</v>
      </c>
      <c r="BG161" s="23">
        <f t="shared" si="32"/>
        <v>3</v>
      </c>
      <c r="BI161" s="27" t="s">
        <v>117</v>
      </c>
      <c r="BJ161" s="27" t="s">
        <v>117</v>
      </c>
      <c r="BK161" s="27" t="s">
        <v>117</v>
      </c>
      <c r="BL161" s="26">
        <v>4.9800000000000004</v>
      </c>
      <c r="BM161" s="26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33"/>
        <v>0</v>
      </c>
      <c r="CC161" s="16"/>
      <c r="CD161" s="16"/>
      <c r="CE161" s="16"/>
      <c r="CF161" s="16">
        <f t="shared" si="34"/>
        <v>0</v>
      </c>
      <c r="CG161" s="16"/>
      <c r="CH161" s="16"/>
      <c r="CI161" s="16"/>
      <c r="CJ161" s="16">
        <f t="shared" si="35"/>
        <v>0</v>
      </c>
      <c r="CK161" s="16"/>
      <c r="CL161" s="16"/>
      <c r="CM161" s="16"/>
      <c r="CN161" s="16">
        <f t="shared" si="36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L161" s="16">
        <f t="shared" si="37"/>
        <v>3</v>
      </c>
      <c r="DM161" s="15">
        <f t="shared" si="38"/>
        <v>0</v>
      </c>
    </row>
    <row r="162" spans="1:117">
      <c r="A162" s="2">
        <v>166</v>
      </c>
      <c r="B162">
        <v>2220</v>
      </c>
      <c r="C162" s="9">
        <v>43405</v>
      </c>
      <c r="D162" s="49" t="s">
        <v>78</v>
      </c>
      <c r="E162" s="29" t="b">
        <v>1</v>
      </c>
      <c r="F162" s="29">
        <v>174</v>
      </c>
      <c r="G162" s="33">
        <v>59.299999237060497</v>
      </c>
      <c r="H162" s="29">
        <v>60</v>
      </c>
      <c r="I162" s="33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5">
        <v>136</v>
      </c>
      <c r="AF162" s="46">
        <v>0.40999999642372098</v>
      </c>
      <c r="AG162" s="45">
        <v>318</v>
      </c>
      <c r="AH162" s="47">
        <v>11.800000190734901</v>
      </c>
      <c r="AI162" s="47">
        <v>1</v>
      </c>
      <c r="AJ162" s="47">
        <v>25.299999237060501</v>
      </c>
      <c r="AK162" s="45"/>
      <c r="AL162" s="45">
        <v>62</v>
      </c>
      <c r="AM162" s="20" t="b">
        <v>0</v>
      </c>
      <c r="AN162" s="36" t="s">
        <v>79</v>
      </c>
      <c r="AO162" s="41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1">
        <v>43405.274305555555</v>
      </c>
      <c r="BD162" s="21">
        <v>43406.756249999999</v>
      </c>
      <c r="BE162" s="39">
        <v>1</v>
      </c>
      <c r="BF162" t="s">
        <v>113</v>
      </c>
      <c r="BG162" s="23" t="e">
        <f t="shared" ref="BG162:BG193" si="39">DATEDIF(BC162,BF162,"d")</f>
        <v>#VALUE!</v>
      </c>
      <c r="BI162" s="27" t="s">
        <v>117</v>
      </c>
      <c r="BJ162" s="27" t="s">
        <v>117</v>
      </c>
      <c r="BK162" s="27" t="s">
        <v>117</v>
      </c>
      <c r="BL162" s="26">
        <v>1.48</v>
      </c>
      <c r="BM162" s="26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40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41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42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43">SUM(CK162:CM162)</f>
        <v>0</v>
      </c>
      <c r="CO162" s="12" t="b">
        <v>0</v>
      </c>
      <c r="CS162" s="3">
        <v>0</v>
      </c>
      <c r="CT162" s="3">
        <v>0</v>
      </c>
      <c r="DL162" s="16">
        <f t="shared" ref="DL162:DL193" si="44">BY162+AU162</f>
        <v>0</v>
      </c>
      <c r="DM162" s="15">
        <f t="shared" si="38"/>
        <v>0</v>
      </c>
    </row>
    <row r="163" spans="1:117">
      <c r="A163" s="2">
        <v>168</v>
      </c>
      <c r="B163">
        <v>2221</v>
      </c>
      <c r="C163" s="9">
        <v>43406</v>
      </c>
      <c r="D163" s="49" t="s">
        <v>83</v>
      </c>
      <c r="E163" s="29" t="b">
        <v>1</v>
      </c>
      <c r="F163" s="29">
        <v>172</v>
      </c>
      <c r="G163" s="33">
        <v>92.5</v>
      </c>
      <c r="H163" s="29">
        <v>70</v>
      </c>
      <c r="I163" s="33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5">
        <v>140</v>
      </c>
      <c r="AF163" s="46">
        <v>0.40999999642372098</v>
      </c>
      <c r="AG163" s="45">
        <v>230</v>
      </c>
      <c r="AH163" s="47">
        <v>11.6000003814697</v>
      </c>
      <c r="AI163" s="47">
        <v>1</v>
      </c>
      <c r="AJ163" s="47">
        <v>22.799999237060501</v>
      </c>
      <c r="AK163" s="45"/>
      <c r="AL163" s="45">
        <v>102</v>
      </c>
      <c r="AM163" s="20" t="b">
        <v>0</v>
      </c>
      <c r="AN163" s="36" t="s">
        <v>79</v>
      </c>
      <c r="AO163" s="41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1">
        <v>43406.467361111114</v>
      </c>
      <c r="BD163" s="21">
        <v>43407.893750000003</v>
      </c>
      <c r="BE163" s="39">
        <v>1</v>
      </c>
      <c r="BF163" t="s">
        <v>113</v>
      </c>
      <c r="BG163" s="23" t="e">
        <f t="shared" si="39"/>
        <v>#VALUE!</v>
      </c>
      <c r="BI163" s="27" t="s">
        <v>117</v>
      </c>
      <c r="BJ163" s="27" t="s">
        <v>117</v>
      </c>
      <c r="BK163" s="27" t="s">
        <v>117</v>
      </c>
      <c r="BL163" s="26">
        <v>1.43</v>
      </c>
      <c r="BM163" s="26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40"/>
        <v>0</v>
      </c>
      <c r="CC163" s="15">
        <v>0</v>
      </c>
      <c r="CD163" s="15">
        <v>0</v>
      </c>
      <c r="CE163" s="15">
        <v>0</v>
      </c>
      <c r="CF163" s="16">
        <f t="shared" si="41"/>
        <v>0</v>
      </c>
      <c r="CG163" s="15">
        <v>0</v>
      </c>
      <c r="CH163" s="15">
        <v>0</v>
      </c>
      <c r="CI163" s="15">
        <v>0</v>
      </c>
      <c r="CJ163" s="16">
        <f t="shared" si="42"/>
        <v>0</v>
      </c>
      <c r="CK163" s="15">
        <v>0</v>
      </c>
      <c r="CL163" s="15">
        <v>0</v>
      </c>
      <c r="CM163" s="15">
        <v>0</v>
      </c>
      <c r="CN163" s="16">
        <f t="shared" si="43"/>
        <v>0</v>
      </c>
      <c r="CO163" s="12" t="b">
        <v>0</v>
      </c>
      <c r="CS163" s="3">
        <v>0</v>
      </c>
      <c r="CT163" s="3">
        <v>0</v>
      </c>
      <c r="DL163" s="16">
        <f t="shared" si="44"/>
        <v>0</v>
      </c>
      <c r="DM163" s="15">
        <f t="shared" si="38"/>
        <v>0</v>
      </c>
    </row>
    <row r="164" spans="1:117">
      <c r="A164" s="2">
        <v>167</v>
      </c>
      <c r="B164">
        <v>2222</v>
      </c>
      <c r="C164" s="9">
        <v>43406</v>
      </c>
      <c r="D164" s="49" t="s">
        <v>78</v>
      </c>
      <c r="E164" s="29" t="b">
        <v>1</v>
      </c>
      <c r="F164" s="29">
        <v>173</v>
      </c>
      <c r="G164" s="33">
        <v>65</v>
      </c>
      <c r="H164" s="29">
        <v>64</v>
      </c>
      <c r="I164" s="33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5">
        <v>101</v>
      </c>
      <c r="AF164" s="46">
        <v>0.31999999284744302</v>
      </c>
      <c r="AG164" s="45">
        <v>188</v>
      </c>
      <c r="AH164" s="47">
        <v>27.299999237060501</v>
      </c>
      <c r="AI164" s="47">
        <v>2.5</v>
      </c>
      <c r="AJ164" s="47">
        <v>36.099998474121101</v>
      </c>
      <c r="AK164" s="45"/>
      <c r="AL164" s="45">
        <v>72</v>
      </c>
      <c r="AM164" s="20" t="b">
        <v>1</v>
      </c>
      <c r="AN164" s="36" t="b">
        <v>1</v>
      </c>
      <c r="AO164" s="41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1">
        <v>43407.20416666667</v>
      </c>
      <c r="BD164" s="21">
        <v>43436.549305555556</v>
      </c>
      <c r="BE164" s="39">
        <v>29</v>
      </c>
      <c r="BF164" t="s">
        <v>113</v>
      </c>
      <c r="BG164" s="23" t="e">
        <f t="shared" si="39"/>
        <v>#VALUE!</v>
      </c>
      <c r="BH164" s="25" t="s">
        <v>121</v>
      </c>
      <c r="BI164" s="27" t="s">
        <v>117</v>
      </c>
      <c r="BJ164" s="27" t="s">
        <v>116</v>
      </c>
      <c r="BK164" s="27" t="s">
        <v>116</v>
      </c>
      <c r="BL164" s="26">
        <v>29.35</v>
      </c>
      <c r="BM164" s="26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40"/>
        <v>3</v>
      </c>
      <c r="CC164" s="15">
        <v>4</v>
      </c>
      <c r="CD164" s="15">
        <v>0</v>
      </c>
      <c r="CE164" s="15">
        <v>0</v>
      </c>
      <c r="CF164" s="16">
        <f t="shared" si="41"/>
        <v>4</v>
      </c>
      <c r="CG164" s="15">
        <v>0</v>
      </c>
      <c r="CH164" s="15">
        <v>0</v>
      </c>
      <c r="CI164" s="15">
        <v>0</v>
      </c>
      <c r="CJ164" s="16">
        <f t="shared" si="42"/>
        <v>0</v>
      </c>
      <c r="CK164" s="15">
        <v>0</v>
      </c>
      <c r="CL164" s="15">
        <v>0</v>
      </c>
      <c r="CM164" s="15">
        <v>0</v>
      </c>
      <c r="CN164" s="16">
        <f t="shared" si="43"/>
        <v>0</v>
      </c>
      <c r="CO164" s="12" t="b">
        <v>0</v>
      </c>
      <c r="CS164" s="3">
        <v>0</v>
      </c>
      <c r="CT164" s="3">
        <v>0</v>
      </c>
      <c r="DL164" s="16">
        <f t="shared" si="44"/>
        <v>5</v>
      </c>
      <c r="DM164" s="15">
        <f t="shared" si="38"/>
        <v>0</v>
      </c>
    </row>
    <row r="165" spans="1:117">
      <c r="A165" s="2">
        <v>169</v>
      </c>
      <c r="B165">
        <v>2223</v>
      </c>
      <c r="C165" s="9">
        <v>43407</v>
      </c>
      <c r="D165" s="49" t="s">
        <v>78</v>
      </c>
      <c r="E165" s="29" t="b">
        <v>0</v>
      </c>
      <c r="F165" s="29">
        <v>175</v>
      </c>
      <c r="G165" s="33">
        <v>82.400001525878906</v>
      </c>
      <c r="H165" s="29">
        <v>62</v>
      </c>
      <c r="I165" s="33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5">
        <v>164</v>
      </c>
      <c r="AF165" s="46">
        <v>0.5</v>
      </c>
      <c r="AG165" s="45">
        <v>296</v>
      </c>
      <c r="AH165" s="47">
        <v>14.5</v>
      </c>
      <c r="AI165" s="47">
        <v>1.29999995231628</v>
      </c>
      <c r="AJ165" s="47">
        <v>26.700000762939499</v>
      </c>
      <c r="AK165" s="45"/>
      <c r="AL165" s="45">
        <v>89</v>
      </c>
      <c r="AM165" s="20" t="b">
        <v>1</v>
      </c>
      <c r="AN165" s="37" t="b">
        <v>1</v>
      </c>
      <c r="AO165" s="41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1">
        <v>43408.344444444447</v>
      </c>
      <c r="BD165" s="21">
        <v>43424.887499999997</v>
      </c>
      <c r="BE165" s="39">
        <v>17</v>
      </c>
      <c r="BF165" s="21">
        <v>43415.5625</v>
      </c>
      <c r="BG165" s="23">
        <f t="shared" si="39"/>
        <v>7</v>
      </c>
      <c r="BH165" s="25" t="s">
        <v>122</v>
      </c>
      <c r="BI165" s="27" t="s">
        <v>116</v>
      </c>
      <c r="BJ165" s="27" t="s">
        <v>116</v>
      </c>
      <c r="BK165" s="27" t="s">
        <v>116</v>
      </c>
      <c r="BL165" s="26">
        <v>16.54</v>
      </c>
      <c r="BM165" s="26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40"/>
        <v>1</v>
      </c>
      <c r="CC165" s="15">
        <v>0</v>
      </c>
      <c r="CD165" s="15">
        <v>0</v>
      </c>
      <c r="CE165" s="15">
        <v>0</v>
      </c>
      <c r="CF165" s="16">
        <f t="shared" si="41"/>
        <v>0</v>
      </c>
      <c r="CG165" s="15">
        <v>0</v>
      </c>
      <c r="CH165" s="15">
        <v>0</v>
      </c>
      <c r="CI165" s="15">
        <v>0</v>
      </c>
      <c r="CJ165" s="16">
        <f t="shared" si="42"/>
        <v>0</v>
      </c>
      <c r="CK165" s="15">
        <v>0</v>
      </c>
      <c r="CL165" s="15">
        <v>0</v>
      </c>
      <c r="CM165" s="15">
        <v>0</v>
      </c>
      <c r="CN165" s="16">
        <f t="shared" si="43"/>
        <v>0</v>
      </c>
      <c r="CO165" s="12" t="b">
        <v>0</v>
      </c>
      <c r="CS165" s="3">
        <v>0</v>
      </c>
      <c r="CT165" s="3">
        <v>0</v>
      </c>
      <c r="DL165" s="16">
        <f t="shared" si="44"/>
        <v>8</v>
      </c>
      <c r="DM165" s="15">
        <f t="shared" si="38"/>
        <v>0</v>
      </c>
    </row>
    <row r="166" spans="1:117">
      <c r="A166" s="2">
        <v>171</v>
      </c>
      <c r="B166">
        <v>2224</v>
      </c>
      <c r="C166" s="9">
        <v>43410</v>
      </c>
      <c r="D166" s="49" t="s">
        <v>78</v>
      </c>
      <c r="E166" s="29" t="b">
        <v>0</v>
      </c>
      <c r="F166" s="29">
        <v>167</v>
      </c>
      <c r="G166" s="33">
        <v>65.5</v>
      </c>
      <c r="H166" s="29">
        <v>55</v>
      </c>
      <c r="I166" s="33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5">
        <v>131</v>
      </c>
      <c r="AF166" s="46">
        <v>0.40000000596046398</v>
      </c>
      <c r="AG166" s="45">
        <v>266</v>
      </c>
      <c r="AH166" s="47">
        <v>11</v>
      </c>
      <c r="AI166" s="47">
        <v>0.89999997615814198</v>
      </c>
      <c r="AJ166" s="47">
        <v>20.399999618530298</v>
      </c>
      <c r="AK166" s="45"/>
      <c r="AL166" s="45">
        <v>80</v>
      </c>
      <c r="AM166" s="20" t="b">
        <v>1</v>
      </c>
      <c r="AN166" s="36" t="b">
        <v>1</v>
      </c>
      <c r="AO166" s="41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1">
        <v>43410.393055555556</v>
      </c>
      <c r="BD166" s="21">
        <v>43417.643750000003</v>
      </c>
      <c r="BE166" s="39">
        <v>7</v>
      </c>
      <c r="BF166" s="21">
        <v>43413.583333333336</v>
      </c>
      <c r="BG166" s="23">
        <f t="shared" si="39"/>
        <v>3</v>
      </c>
      <c r="BI166" s="27" t="s">
        <v>117</v>
      </c>
      <c r="BJ166" s="27" t="s">
        <v>117</v>
      </c>
      <c r="BK166" s="27" t="s">
        <v>117</v>
      </c>
      <c r="BL166" s="26">
        <v>7.25</v>
      </c>
      <c r="BM166" s="26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40"/>
        <v>2</v>
      </c>
      <c r="CC166" s="15">
        <v>0</v>
      </c>
      <c r="CD166" s="15">
        <v>0</v>
      </c>
      <c r="CE166" s="15">
        <v>0</v>
      </c>
      <c r="CF166" s="16">
        <f t="shared" si="41"/>
        <v>0</v>
      </c>
      <c r="CG166" s="15">
        <v>0</v>
      </c>
      <c r="CH166" s="15">
        <v>0</v>
      </c>
      <c r="CI166" s="15">
        <v>0</v>
      </c>
      <c r="CJ166" s="16">
        <f t="shared" si="42"/>
        <v>0</v>
      </c>
      <c r="CK166" s="15">
        <v>0</v>
      </c>
      <c r="CL166" s="15">
        <v>0</v>
      </c>
      <c r="CM166" s="15">
        <v>0</v>
      </c>
      <c r="CN166" s="16">
        <f t="shared" si="43"/>
        <v>0</v>
      </c>
      <c r="CO166" s="12" t="b">
        <v>0</v>
      </c>
      <c r="CS166" s="3">
        <v>0</v>
      </c>
      <c r="CT166" s="3">
        <v>0</v>
      </c>
      <c r="DL166" s="16">
        <f t="shared" si="44"/>
        <v>1</v>
      </c>
      <c r="DM166" s="15">
        <f t="shared" si="38"/>
        <v>0</v>
      </c>
    </row>
    <row r="167" spans="1:117">
      <c r="A167" s="2">
        <v>170</v>
      </c>
      <c r="B167">
        <v>2225</v>
      </c>
      <c r="C167" s="9">
        <v>43410</v>
      </c>
      <c r="D167" s="49" t="s">
        <v>78</v>
      </c>
      <c r="E167" s="29" t="b">
        <v>0</v>
      </c>
      <c r="F167" s="29">
        <v>165</v>
      </c>
      <c r="G167" s="33">
        <v>68.300003051757798</v>
      </c>
      <c r="H167" s="29">
        <v>70</v>
      </c>
      <c r="I167" s="33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5">
        <v>145</v>
      </c>
      <c r="AF167" s="46">
        <v>0.43000000715255698</v>
      </c>
      <c r="AG167" s="45">
        <v>293</v>
      </c>
      <c r="AH167" s="47">
        <v>10.8999996185303</v>
      </c>
      <c r="AI167" s="47">
        <v>0.89999997615814198</v>
      </c>
      <c r="AJ167" s="47">
        <v>20.899999618530298</v>
      </c>
      <c r="AK167" s="45"/>
      <c r="AL167" s="45">
        <v>72</v>
      </c>
      <c r="AM167" s="20" t="b">
        <v>0</v>
      </c>
      <c r="AN167" s="36" t="s">
        <v>79</v>
      </c>
      <c r="AO167" s="41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1">
        <v>43410.748611111114</v>
      </c>
      <c r="BD167" s="21">
        <v>43412.991666666669</v>
      </c>
      <c r="BE167" s="39">
        <v>2</v>
      </c>
      <c r="BF167" s="21">
        <v>43411.417361111111</v>
      </c>
      <c r="BG167" s="23">
        <f t="shared" si="39"/>
        <v>1</v>
      </c>
      <c r="BI167" s="27" t="s">
        <v>117</v>
      </c>
      <c r="BJ167" s="27" t="s">
        <v>117</v>
      </c>
      <c r="BK167" s="27" t="s">
        <v>117</v>
      </c>
      <c r="BL167" s="26">
        <v>2.2400000000000002</v>
      </c>
      <c r="BM167" s="26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40"/>
        <v>0</v>
      </c>
      <c r="CC167" s="15">
        <v>0</v>
      </c>
      <c r="CD167" s="15">
        <v>0</v>
      </c>
      <c r="CE167" s="15">
        <v>0</v>
      </c>
      <c r="CF167" s="16">
        <f t="shared" si="41"/>
        <v>0</v>
      </c>
      <c r="CG167" s="15">
        <v>0</v>
      </c>
      <c r="CH167" s="15">
        <v>0</v>
      </c>
      <c r="CI167" s="15">
        <v>0</v>
      </c>
      <c r="CJ167" s="16">
        <f t="shared" si="42"/>
        <v>0</v>
      </c>
      <c r="CK167" s="15">
        <v>0</v>
      </c>
      <c r="CL167" s="15">
        <v>0</v>
      </c>
      <c r="CM167" s="15">
        <v>0</v>
      </c>
      <c r="CN167" s="16">
        <f t="shared" si="43"/>
        <v>0</v>
      </c>
      <c r="CO167" s="12" t="b">
        <v>0</v>
      </c>
      <c r="CS167" s="3">
        <v>0</v>
      </c>
      <c r="CT167" s="3">
        <v>0</v>
      </c>
      <c r="DL167" s="16">
        <f t="shared" si="44"/>
        <v>0</v>
      </c>
      <c r="DM167" s="15">
        <f t="shared" si="38"/>
        <v>0</v>
      </c>
    </row>
    <row r="168" spans="1:117">
      <c r="A168" s="2">
        <v>172</v>
      </c>
      <c r="B168">
        <v>2226</v>
      </c>
      <c r="C168" s="9">
        <v>43415</v>
      </c>
      <c r="D168" s="49" t="s">
        <v>78</v>
      </c>
      <c r="E168" s="29" t="b">
        <v>1</v>
      </c>
      <c r="F168" s="29">
        <v>168</v>
      </c>
      <c r="G168" s="33">
        <v>68.199996948242202</v>
      </c>
      <c r="H168" s="29">
        <v>66</v>
      </c>
      <c r="I168" s="33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5">
        <v>129</v>
      </c>
      <c r="AF168" s="46">
        <v>0.37999999523162797</v>
      </c>
      <c r="AG168" s="45">
        <v>119</v>
      </c>
      <c r="AH168" s="47">
        <v>13.199999809265099</v>
      </c>
      <c r="AI168" s="47">
        <v>1.1000000238418599</v>
      </c>
      <c r="AJ168" s="47">
        <v>24</v>
      </c>
      <c r="AK168" s="45"/>
      <c r="AL168" s="45">
        <v>65</v>
      </c>
      <c r="AM168" s="20" t="b">
        <v>1</v>
      </c>
      <c r="AN168" s="36" t="b">
        <v>1</v>
      </c>
      <c r="AO168" s="41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1">
        <v>43416.136111111111</v>
      </c>
      <c r="BD168" s="21">
        <v>43417.719444444447</v>
      </c>
      <c r="BE168" s="39">
        <v>2</v>
      </c>
      <c r="BF168" s="21">
        <v>43416.513888888891</v>
      </c>
      <c r="BG168" s="23">
        <f t="shared" si="39"/>
        <v>0</v>
      </c>
      <c r="BI168" s="27" t="s">
        <v>117</v>
      </c>
      <c r="BJ168" s="27" t="s">
        <v>117</v>
      </c>
      <c r="BK168" s="27" t="s">
        <v>117</v>
      </c>
      <c r="BL168" s="26">
        <v>1.58</v>
      </c>
      <c r="BM168" s="26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40"/>
        <v>0</v>
      </c>
      <c r="CC168" s="15">
        <v>4</v>
      </c>
      <c r="CD168" s="15">
        <v>0</v>
      </c>
      <c r="CE168" s="15">
        <v>0</v>
      </c>
      <c r="CF168" s="16">
        <f t="shared" si="41"/>
        <v>4</v>
      </c>
      <c r="CG168" s="15">
        <v>0</v>
      </c>
      <c r="CH168" s="15">
        <v>0</v>
      </c>
      <c r="CI168" s="15">
        <v>0</v>
      </c>
      <c r="CJ168" s="16">
        <f t="shared" si="42"/>
        <v>0</v>
      </c>
      <c r="CK168" s="15">
        <v>10</v>
      </c>
      <c r="CL168" s="15">
        <v>0</v>
      </c>
      <c r="CM168" s="15">
        <v>0</v>
      </c>
      <c r="CN168" s="16">
        <f t="shared" si="43"/>
        <v>10</v>
      </c>
      <c r="CO168" s="12" t="b">
        <v>0</v>
      </c>
      <c r="CS168" s="3">
        <v>0</v>
      </c>
      <c r="CT168" s="3">
        <v>0</v>
      </c>
      <c r="DL168" s="16">
        <f t="shared" si="44"/>
        <v>4</v>
      </c>
      <c r="DM168" s="15">
        <f t="shared" si="38"/>
        <v>0</v>
      </c>
    </row>
    <row r="169" spans="1:117">
      <c r="A169" s="2">
        <v>173</v>
      </c>
      <c r="B169">
        <v>2227</v>
      </c>
      <c r="C169" s="9">
        <v>43422</v>
      </c>
      <c r="D169" s="49" t="s">
        <v>78</v>
      </c>
      <c r="E169" s="29" t="b">
        <v>1</v>
      </c>
      <c r="F169" s="29">
        <v>164</v>
      </c>
      <c r="G169" s="33">
        <v>74.199996948242202</v>
      </c>
      <c r="H169" s="29">
        <v>47</v>
      </c>
      <c r="I169" s="33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5">
        <v>86</v>
      </c>
      <c r="AF169" s="46">
        <v>0.28999999165535001</v>
      </c>
      <c r="AG169" s="45">
        <v>152</v>
      </c>
      <c r="AH169" s="47">
        <v>14.3999996185303</v>
      </c>
      <c r="AI169" s="47">
        <v>1.20000004768372</v>
      </c>
      <c r="AJ169" s="47">
        <v>32</v>
      </c>
      <c r="AK169" s="45"/>
      <c r="AL169" s="45">
        <v>52</v>
      </c>
      <c r="AM169" s="20" t="b">
        <v>1</v>
      </c>
      <c r="AN169" s="36" t="b">
        <v>1</v>
      </c>
      <c r="AO169" s="41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1">
        <v>43423</v>
      </c>
      <c r="BD169" s="21">
        <v>43431.731249999997</v>
      </c>
      <c r="BE169" s="39">
        <v>9</v>
      </c>
      <c r="BF169" s="21">
        <v>43458.361111111109</v>
      </c>
      <c r="BG169" s="23">
        <f t="shared" si="39"/>
        <v>35</v>
      </c>
      <c r="BI169" s="27" t="s">
        <v>117</v>
      </c>
      <c r="BJ169" s="27" t="s">
        <v>117</v>
      </c>
      <c r="BK169" s="27" t="s">
        <v>117</v>
      </c>
      <c r="BL169" s="26">
        <v>8.73</v>
      </c>
      <c r="BM169" s="26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40"/>
        <v>6</v>
      </c>
      <c r="CC169" s="15">
        <v>0</v>
      </c>
      <c r="CD169" s="15">
        <v>0</v>
      </c>
      <c r="CE169" s="15">
        <v>0</v>
      </c>
      <c r="CF169" s="16">
        <f t="shared" si="41"/>
        <v>0</v>
      </c>
      <c r="CG169" s="15">
        <v>1</v>
      </c>
      <c r="CH169" s="15">
        <v>0</v>
      </c>
      <c r="CI169" s="15">
        <v>0</v>
      </c>
      <c r="CJ169" s="16">
        <f t="shared" si="42"/>
        <v>1</v>
      </c>
      <c r="CK169" s="15">
        <v>0</v>
      </c>
      <c r="CL169" s="15">
        <v>0</v>
      </c>
      <c r="CM169" s="15">
        <v>0</v>
      </c>
      <c r="CN169" s="16">
        <f t="shared" si="43"/>
        <v>0</v>
      </c>
      <c r="CO169" s="12" t="b">
        <v>0</v>
      </c>
      <c r="CS169" s="3">
        <v>0</v>
      </c>
      <c r="CT169" s="3">
        <v>0</v>
      </c>
      <c r="DL169" s="16">
        <f t="shared" si="44"/>
        <v>10</v>
      </c>
      <c r="DM169" s="15">
        <f t="shared" si="38"/>
        <v>1</v>
      </c>
    </row>
    <row r="170" spans="1:117">
      <c r="A170" s="2">
        <v>174</v>
      </c>
      <c r="B170">
        <v>2228</v>
      </c>
      <c r="C170" s="9">
        <v>43423</v>
      </c>
      <c r="D170" s="49" t="s">
        <v>78</v>
      </c>
      <c r="E170" s="29" t="b">
        <v>0</v>
      </c>
      <c r="F170" s="29">
        <v>157</v>
      </c>
      <c r="G170" s="33">
        <v>66.400001525878906</v>
      </c>
      <c r="H170" s="29">
        <v>64</v>
      </c>
      <c r="I170" s="33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5">
        <v>115</v>
      </c>
      <c r="AF170" s="46">
        <v>0.37000000476837203</v>
      </c>
      <c r="AG170" s="45">
        <v>273</v>
      </c>
      <c r="AH170" s="47">
        <v>11.800000190734901</v>
      </c>
      <c r="AI170" s="47">
        <v>1</v>
      </c>
      <c r="AJ170" s="47">
        <v>20.899999618530298</v>
      </c>
      <c r="AK170" s="45"/>
      <c r="AL170" s="45">
        <v>53</v>
      </c>
      <c r="AM170" s="20" t="b">
        <v>1</v>
      </c>
      <c r="AN170" s="36" t="b">
        <v>1</v>
      </c>
      <c r="AO170" s="41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1">
        <v>43423.918749999997</v>
      </c>
      <c r="BD170" s="21">
        <v>43457.565972222219</v>
      </c>
      <c r="BE170" s="39">
        <v>34</v>
      </c>
      <c r="BF170" t="s">
        <v>113</v>
      </c>
      <c r="BG170" s="23" t="e">
        <f t="shared" si="39"/>
        <v>#VALUE!</v>
      </c>
      <c r="BI170" s="27" t="s">
        <v>117</v>
      </c>
      <c r="BJ170" s="27" t="s">
        <v>117</v>
      </c>
      <c r="BK170" s="27" t="s">
        <v>117</v>
      </c>
      <c r="BL170" s="26">
        <v>33.65</v>
      </c>
      <c r="BM170" s="26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40"/>
        <v>0</v>
      </c>
      <c r="CC170" s="15">
        <v>0</v>
      </c>
      <c r="CD170" s="15">
        <v>0</v>
      </c>
      <c r="CE170" s="15">
        <v>0</v>
      </c>
      <c r="CF170" s="16">
        <f t="shared" si="41"/>
        <v>0</v>
      </c>
      <c r="CG170" s="15">
        <v>0</v>
      </c>
      <c r="CH170" s="15">
        <v>0</v>
      </c>
      <c r="CI170" s="15">
        <v>0</v>
      </c>
      <c r="CJ170" s="16">
        <f t="shared" si="42"/>
        <v>0</v>
      </c>
      <c r="CK170" s="15">
        <v>0</v>
      </c>
      <c r="CL170" s="15">
        <v>0</v>
      </c>
      <c r="CM170" s="15">
        <v>0</v>
      </c>
      <c r="CN170" s="16">
        <f t="shared" si="43"/>
        <v>0</v>
      </c>
      <c r="CO170" s="12" t="b">
        <v>0</v>
      </c>
      <c r="CS170" s="3">
        <v>0</v>
      </c>
      <c r="CT170" s="3">
        <v>0</v>
      </c>
      <c r="DL170" s="16">
        <f t="shared" si="44"/>
        <v>5</v>
      </c>
      <c r="DM170" s="15">
        <f t="shared" si="38"/>
        <v>0</v>
      </c>
    </row>
    <row r="171" spans="1:117">
      <c r="A171" s="2">
        <v>175</v>
      </c>
      <c r="B171">
        <v>2229</v>
      </c>
      <c r="C171" s="9">
        <v>43423</v>
      </c>
      <c r="D171" s="49" t="s">
        <v>83</v>
      </c>
      <c r="E171" s="29" t="b">
        <v>1</v>
      </c>
      <c r="F171" s="29">
        <v>164</v>
      </c>
      <c r="G171" s="33">
        <v>53.900001525878899</v>
      </c>
      <c r="H171" s="29">
        <v>70</v>
      </c>
      <c r="I171" s="33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5">
        <v>168</v>
      </c>
      <c r="AF171" s="46">
        <v>0.50999999046325695</v>
      </c>
      <c r="AG171" s="45">
        <v>239</v>
      </c>
      <c r="AH171" s="47">
        <v>11.1000003814697</v>
      </c>
      <c r="AI171" s="47">
        <v>0.89999997615814198</v>
      </c>
      <c r="AJ171" s="47">
        <v>18.700000762939499</v>
      </c>
      <c r="AK171" s="45"/>
      <c r="AL171" s="45">
        <v>75</v>
      </c>
      <c r="AM171" s="20" t="b">
        <v>1</v>
      </c>
      <c r="AN171" s="36" t="b">
        <v>1</v>
      </c>
      <c r="AO171" s="41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1">
        <v>43424.068055555559</v>
      </c>
      <c r="BD171" s="21">
        <v>43426.284722222219</v>
      </c>
      <c r="BE171" s="39">
        <v>2</v>
      </c>
      <c r="BF171" t="s">
        <v>113</v>
      </c>
      <c r="BG171" s="23" t="e">
        <f t="shared" si="39"/>
        <v>#VALUE!</v>
      </c>
      <c r="BI171" s="27" t="s">
        <v>117</v>
      </c>
      <c r="BJ171" s="27" t="s">
        <v>117</v>
      </c>
      <c r="BK171" s="27" t="s">
        <v>117</v>
      </c>
      <c r="BL171" s="26">
        <v>2.2200000000000002</v>
      </c>
      <c r="BM171" s="26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40"/>
        <v>0</v>
      </c>
      <c r="CC171" s="15">
        <v>0</v>
      </c>
      <c r="CD171" s="15">
        <v>0</v>
      </c>
      <c r="CE171" s="15">
        <v>0</v>
      </c>
      <c r="CF171" s="16">
        <f t="shared" si="41"/>
        <v>0</v>
      </c>
      <c r="CG171" s="15">
        <v>0</v>
      </c>
      <c r="CH171" s="15">
        <v>0</v>
      </c>
      <c r="CI171" s="15">
        <v>0</v>
      </c>
      <c r="CJ171" s="16">
        <f t="shared" si="42"/>
        <v>0</v>
      </c>
      <c r="CK171" s="15">
        <v>0</v>
      </c>
      <c r="CL171" s="15">
        <v>0</v>
      </c>
      <c r="CM171" s="15">
        <v>0</v>
      </c>
      <c r="CN171" s="16">
        <f t="shared" si="43"/>
        <v>0</v>
      </c>
      <c r="CO171" s="12" t="b">
        <v>0</v>
      </c>
      <c r="CS171" s="3">
        <v>0</v>
      </c>
      <c r="CT171" s="3">
        <v>0</v>
      </c>
      <c r="DL171" s="16">
        <f t="shared" si="44"/>
        <v>0</v>
      </c>
      <c r="DM171" s="15">
        <f t="shared" si="38"/>
        <v>0</v>
      </c>
    </row>
    <row r="172" spans="1:117">
      <c r="A172" s="2">
        <v>176</v>
      </c>
      <c r="B172">
        <v>2230</v>
      </c>
      <c r="C172" s="9">
        <v>43425</v>
      </c>
      <c r="D172" s="49" t="s">
        <v>84</v>
      </c>
      <c r="E172" s="29" t="b">
        <v>0</v>
      </c>
      <c r="F172" s="29">
        <v>180</v>
      </c>
      <c r="G172" s="33">
        <v>77.300003051757798</v>
      </c>
      <c r="H172" s="29">
        <v>57</v>
      </c>
      <c r="I172" s="33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5">
        <v>132</v>
      </c>
      <c r="AF172" s="46">
        <v>0.41999998688697798</v>
      </c>
      <c r="AG172" s="45">
        <v>288</v>
      </c>
      <c r="AH172" s="47">
        <v>11.699999809265099</v>
      </c>
      <c r="AI172" s="47">
        <v>1</v>
      </c>
      <c r="AJ172" s="47">
        <v>23.700000762939499</v>
      </c>
      <c r="AK172" s="45"/>
      <c r="AL172" s="45">
        <v>61</v>
      </c>
      <c r="AM172" s="20" t="b">
        <v>0</v>
      </c>
      <c r="AN172" s="36" t="s">
        <v>79</v>
      </c>
      <c r="AO172" s="41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1">
        <v>43425.800694444442</v>
      </c>
      <c r="BD172" s="21">
        <v>43430.800694444442</v>
      </c>
      <c r="BE172" s="39">
        <v>5</v>
      </c>
      <c r="BF172" s="21">
        <v>43427.833333333336</v>
      </c>
      <c r="BG172" s="23">
        <f t="shared" si="39"/>
        <v>2</v>
      </c>
      <c r="BI172" s="27" t="s">
        <v>117</v>
      </c>
      <c r="BJ172" s="27" t="s">
        <v>117</v>
      </c>
      <c r="BK172" s="27" t="s">
        <v>117</v>
      </c>
      <c r="BL172" s="26">
        <v>5</v>
      </c>
      <c r="BM172" s="26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40"/>
        <v>0</v>
      </c>
      <c r="CC172" s="15">
        <v>0</v>
      </c>
      <c r="CD172" s="15">
        <v>0</v>
      </c>
      <c r="CE172" s="15">
        <v>0</v>
      </c>
      <c r="CF172" s="16">
        <f t="shared" si="41"/>
        <v>0</v>
      </c>
      <c r="CG172" s="15">
        <v>0</v>
      </c>
      <c r="CH172" s="15">
        <v>0</v>
      </c>
      <c r="CI172" s="15">
        <v>0</v>
      </c>
      <c r="CJ172" s="16">
        <f t="shared" si="42"/>
        <v>0</v>
      </c>
      <c r="CK172" s="15">
        <v>0</v>
      </c>
      <c r="CL172" s="15">
        <v>0</v>
      </c>
      <c r="CM172" s="15">
        <v>0</v>
      </c>
      <c r="CN172" s="16">
        <f t="shared" si="43"/>
        <v>0</v>
      </c>
      <c r="CO172" s="12" t="b">
        <v>0</v>
      </c>
      <c r="CS172" s="3">
        <v>0</v>
      </c>
      <c r="CT172" s="3">
        <v>0</v>
      </c>
      <c r="DL172" s="16">
        <f t="shared" si="44"/>
        <v>0</v>
      </c>
      <c r="DM172" s="15">
        <f t="shared" si="38"/>
        <v>0</v>
      </c>
    </row>
    <row r="173" spans="1:117">
      <c r="A173" s="2">
        <v>177</v>
      </c>
      <c r="B173">
        <v>2231</v>
      </c>
      <c r="C173" s="9">
        <v>43429</v>
      </c>
      <c r="D173" s="49" t="s">
        <v>78</v>
      </c>
      <c r="E173" s="29" t="b">
        <v>0</v>
      </c>
      <c r="F173" s="29">
        <v>162</v>
      </c>
      <c r="G173" s="33">
        <v>51.099998474121101</v>
      </c>
      <c r="H173" s="29">
        <v>36</v>
      </c>
      <c r="I173" s="33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5">
        <v>109</v>
      </c>
      <c r="AF173" s="46">
        <v>0.37000000476837203</v>
      </c>
      <c r="AG173" s="45">
        <v>459</v>
      </c>
      <c r="AH173" s="47">
        <v>12.800000190734901</v>
      </c>
      <c r="AI173" s="47">
        <v>1.1000000238418599</v>
      </c>
      <c r="AJ173" s="47">
        <v>27</v>
      </c>
      <c r="AK173" s="45"/>
      <c r="AL173" s="45">
        <v>67</v>
      </c>
      <c r="AM173" s="20" t="b">
        <v>1</v>
      </c>
      <c r="AN173" s="36" t="b">
        <v>1</v>
      </c>
      <c r="AO173" s="41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1">
        <v>43429.926388888889</v>
      </c>
      <c r="BD173" s="21">
        <v>43433.666666666664</v>
      </c>
      <c r="BE173" s="39">
        <v>4</v>
      </c>
      <c r="BF173" s="21">
        <v>43430.422222222223</v>
      </c>
      <c r="BG173" s="23">
        <f t="shared" si="39"/>
        <v>1</v>
      </c>
      <c r="BI173" s="27" t="s">
        <v>117</v>
      </c>
      <c r="BJ173" s="27" t="s">
        <v>117</v>
      </c>
      <c r="BK173" s="27" t="s">
        <v>117</v>
      </c>
      <c r="BL173" s="26">
        <v>3.74</v>
      </c>
      <c r="BM173" s="26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40"/>
        <v>0</v>
      </c>
      <c r="CC173" s="15">
        <v>0</v>
      </c>
      <c r="CD173" s="15">
        <v>0</v>
      </c>
      <c r="CE173" s="15">
        <v>0</v>
      </c>
      <c r="CF173" s="16">
        <f t="shared" si="41"/>
        <v>0</v>
      </c>
      <c r="CG173" s="15">
        <v>0</v>
      </c>
      <c r="CH173" s="15">
        <v>0</v>
      </c>
      <c r="CI173" s="15">
        <v>0</v>
      </c>
      <c r="CJ173" s="16">
        <f t="shared" si="42"/>
        <v>0</v>
      </c>
      <c r="CK173" s="15">
        <v>0</v>
      </c>
      <c r="CL173" s="15">
        <v>0</v>
      </c>
      <c r="CM173" s="15">
        <v>0</v>
      </c>
      <c r="CN173" s="16">
        <f t="shared" si="43"/>
        <v>0</v>
      </c>
      <c r="CO173" s="12" t="b">
        <v>0</v>
      </c>
      <c r="CS173" s="3">
        <v>0</v>
      </c>
      <c r="CT173" s="3">
        <v>0</v>
      </c>
      <c r="DL173" s="16">
        <f t="shared" si="44"/>
        <v>3</v>
      </c>
      <c r="DM173" s="15">
        <f t="shared" si="38"/>
        <v>0</v>
      </c>
    </row>
    <row r="174" spans="1:117">
      <c r="A174" s="2">
        <v>178</v>
      </c>
      <c r="B174">
        <v>2232</v>
      </c>
      <c r="C174" s="9">
        <v>43430</v>
      </c>
      <c r="D174" s="49" t="s">
        <v>78</v>
      </c>
      <c r="E174" s="29" t="b">
        <v>0</v>
      </c>
      <c r="F174" s="29">
        <v>163</v>
      </c>
      <c r="G174" s="33">
        <v>71</v>
      </c>
      <c r="H174" s="29">
        <v>76</v>
      </c>
      <c r="I174" s="33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5">
        <v>148</v>
      </c>
      <c r="AF174" s="46">
        <v>0.44999998807907099</v>
      </c>
      <c r="AG174" s="45">
        <v>267</v>
      </c>
      <c r="AH174" s="47">
        <v>12.699999809265099</v>
      </c>
      <c r="AI174" s="47">
        <v>1.1000000238418599</v>
      </c>
      <c r="AJ174" s="47">
        <v>30.200000762939499</v>
      </c>
      <c r="AK174" s="45"/>
      <c r="AL174" s="45">
        <v>63</v>
      </c>
      <c r="AM174" s="20" t="b">
        <v>1</v>
      </c>
      <c r="AN174" s="36" t="b">
        <v>1</v>
      </c>
      <c r="AO174" s="41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1">
        <v>43430.711805555555</v>
      </c>
      <c r="BD174" s="21">
        <v>43436.986111111109</v>
      </c>
      <c r="BE174" s="39">
        <v>6</v>
      </c>
      <c r="BF174" t="s">
        <v>113</v>
      </c>
      <c r="BG174" s="23" t="e">
        <f t="shared" si="39"/>
        <v>#VALUE!</v>
      </c>
      <c r="BI174" s="27" t="s">
        <v>117</v>
      </c>
      <c r="BJ174" s="27" t="s">
        <v>117</v>
      </c>
      <c r="BK174" s="27" t="s">
        <v>117</v>
      </c>
      <c r="BL174" s="26">
        <v>6.27</v>
      </c>
      <c r="BM174" s="26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40"/>
        <v>2</v>
      </c>
      <c r="CC174" s="15">
        <v>0</v>
      </c>
      <c r="CD174" s="15">
        <v>0</v>
      </c>
      <c r="CE174" s="15">
        <v>0</v>
      </c>
      <c r="CF174" s="16">
        <f t="shared" si="41"/>
        <v>0</v>
      </c>
      <c r="CG174" s="15">
        <v>0</v>
      </c>
      <c r="CH174" s="15">
        <v>0</v>
      </c>
      <c r="CI174" s="15">
        <v>0</v>
      </c>
      <c r="CJ174" s="16">
        <f t="shared" si="42"/>
        <v>0</v>
      </c>
      <c r="CK174" s="15">
        <v>0</v>
      </c>
      <c r="CL174" s="15">
        <v>0</v>
      </c>
      <c r="CM174" s="15">
        <v>0</v>
      </c>
      <c r="CN174" s="16">
        <f t="shared" si="43"/>
        <v>0</v>
      </c>
      <c r="CO174" s="12" t="b">
        <v>0</v>
      </c>
      <c r="CS174" s="3">
        <v>0</v>
      </c>
      <c r="CT174" s="3">
        <v>0</v>
      </c>
      <c r="DL174" s="16">
        <f t="shared" si="44"/>
        <v>0</v>
      </c>
      <c r="DM174" s="15">
        <f t="shared" si="38"/>
        <v>0</v>
      </c>
    </row>
    <row r="175" spans="1:117">
      <c r="A175" s="2">
        <v>179</v>
      </c>
      <c r="B175">
        <v>2233</v>
      </c>
      <c r="C175" s="9">
        <v>43432</v>
      </c>
      <c r="D175" s="49" t="s">
        <v>78</v>
      </c>
      <c r="E175" s="29" t="b">
        <v>0</v>
      </c>
      <c r="F175" s="29">
        <v>157</v>
      </c>
      <c r="G175" s="33">
        <v>75.300003051757798</v>
      </c>
      <c r="H175" s="29">
        <v>59</v>
      </c>
      <c r="I175" s="33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5">
        <v>105</v>
      </c>
      <c r="AF175" s="46">
        <v>0.33000001311302202</v>
      </c>
      <c r="AG175" s="45">
        <v>469</v>
      </c>
      <c r="AH175" s="47">
        <v>11.6000003814697</v>
      </c>
      <c r="AI175" s="47">
        <v>1</v>
      </c>
      <c r="AJ175" s="47">
        <v>21.200000762939499</v>
      </c>
      <c r="AK175" s="45"/>
      <c r="AL175" s="45">
        <v>59</v>
      </c>
      <c r="AM175" s="20" t="b">
        <v>1</v>
      </c>
      <c r="AN175" s="36" t="b">
        <v>1</v>
      </c>
      <c r="AO175" s="41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1">
        <v>43432.956944444442</v>
      </c>
      <c r="BD175" s="21">
        <v>43449.620138888888</v>
      </c>
      <c r="BE175" s="39">
        <v>17</v>
      </c>
      <c r="BF175" t="s">
        <v>113</v>
      </c>
      <c r="BG175" s="23" t="e">
        <f t="shared" si="39"/>
        <v>#VALUE!</v>
      </c>
      <c r="BI175" s="27" t="s">
        <v>117</v>
      </c>
      <c r="BJ175" s="27" t="s">
        <v>117</v>
      </c>
      <c r="BK175" s="27" t="s">
        <v>117</v>
      </c>
      <c r="BL175" s="26">
        <v>16.66</v>
      </c>
      <c r="BM175" s="26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40"/>
        <v>1</v>
      </c>
      <c r="CC175" s="15">
        <v>0</v>
      </c>
      <c r="CD175" s="15">
        <v>0</v>
      </c>
      <c r="CE175" s="15">
        <v>0</v>
      </c>
      <c r="CF175" s="16">
        <f t="shared" si="41"/>
        <v>0</v>
      </c>
      <c r="CG175" s="15">
        <v>0</v>
      </c>
      <c r="CH175" s="15">
        <v>0</v>
      </c>
      <c r="CI175" s="15">
        <v>0</v>
      </c>
      <c r="CJ175" s="16">
        <f t="shared" si="42"/>
        <v>0</v>
      </c>
      <c r="CK175" s="15">
        <v>0</v>
      </c>
      <c r="CL175" s="15">
        <v>0</v>
      </c>
      <c r="CM175" s="15">
        <v>0</v>
      </c>
      <c r="CN175" s="16">
        <f t="shared" si="43"/>
        <v>0</v>
      </c>
      <c r="CO175" s="12" t="b">
        <v>0</v>
      </c>
      <c r="CS175" s="3">
        <v>0</v>
      </c>
      <c r="CT175" s="3">
        <v>0</v>
      </c>
      <c r="DL175" s="16">
        <f t="shared" si="44"/>
        <v>2</v>
      </c>
      <c r="DM175" s="15">
        <f t="shared" si="38"/>
        <v>0</v>
      </c>
    </row>
    <row r="176" spans="1:117">
      <c r="A176" s="2">
        <v>180</v>
      </c>
      <c r="B176">
        <v>2234</v>
      </c>
      <c r="C176" s="9">
        <v>43433</v>
      </c>
      <c r="D176" s="49" t="s">
        <v>78</v>
      </c>
      <c r="E176" s="29" t="b">
        <v>0</v>
      </c>
      <c r="F176" s="29">
        <v>157.5</v>
      </c>
      <c r="G176" s="33">
        <v>55.400001525878899</v>
      </c>
      <c r="H176" s="29">
        <v>31</v>
      </c>
      <c r="I176" s="33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5">
        <v>97</v>
      </c>
      <c r="AF176" s="46">
        <v>0.33000001311302202</v>
      </c>
      <c r="AG176" s="45">
        <v>519</v>
      </c>
      <c r="AH176" s="47">
        <v>14.3999996185303</v>
      </c>
      <c r="AI176" s="47">
        <v>1.20000004768372</v>
      </c>
      <c r="AJ176" s="47">
        <v>26.5</v>
      </c>
      <c r="AK176" s="45"/>
      <c r="AL176" s="45">
        <v>38</v>
      </c>
      <c r="AM176" s="20" t="b">
        <v>1</v>
      </c>
      <c r="AN176" s="36" t="b">
        <v>1</v>
      </c>
      <c r="AO176" s="41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1">
        <v>43434.311111111114</v>
      </c>
      <c r="BD176" s="21">
        <v>43438.009722222225</v>
      </c>
      <c r="BE176" s="39">
        <v>4</v>
      </c>
      <c r="BF176" s="21">
        <v>43434.739583333336</v>
      </c>
      <c r="BG176" s="23">
        <f t="shared" si="39"/>
        <v>0</v>
      </c>
      <c r="BI176" s="27" t="s">
        <v>117</v>
      </c>
      <c r="BJ176" s="27" t="s">
        <v>117</v>
      </c>
      <c r="BK176" s="27" t="s">
        <v>117</v>
      </c>
      <c r="BL176" s="26">
        <v>3.7</v>
      </c>
      <c r="BM176" s="26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40"/>
        <v>2</v>
      </c>
      <c r="CC176" s="15">
        <v>0</v>
      </c>
      <c r="CD176" s="15">
        <v>0</v>
      </c>
      <c r="CE176" s="15">
        <v>0</v>
      </c>
      <c r="CF176" s="16">
        <f t="shared" si="41"/>
        <v>0</v>
      </c>
      <c r="CG176" s="15">
        <v>0</v>
      </c>
      <c r="CH176" s="15">
        <v>0</v>
      </c>
      <c r="CI176" s="15">
        <v>0</v>
      </c>
      <c r="CJ176" s="16">
        <f t="shared" si="42"/>
        <v>0</v>
      </c>
      <c r="CK176" s="15">
        <v>0</v>
      </c>
      <c r="CL176" s="15">
        <v>0</v>
      </c>
      <c r="CM176" s="15">
        <v>0</v>
      </c>
      <c r="CN176" s="16">
        <f t="shared" si="43"/>
        <v>0</v>
      </c>
      <c r="CO176" s="12" t="b">
        <v>0</v>
      </c>
      <c r="CS176" s="3">
        <v>0</v>
      </c>
      <c r="CT176" s="3">
        <v>0</v>
      </c>
      <c r="DL176" s="16">
        <f t="shared" si="44"/>
        <v>4</v>
      </c>
      <c r="DM176" s="15">
        <f t="shared" si="38"/>
        <v>0</v>
      </c>
    </row>
    <row r="177" spans="1:117">
      <c r="A177" s="2">
        <v>181</v>
      </c>
      <c r="B177">
        <v>2235</v>
      </c>
      <c r="C177" s="9">
        <v>43436</v>
      </c>
      <c r="D177" s="49" t="s">
        <v>78</v>
      </c>
      <c r="E177" s="29" t="b">
        <v>0</v>
      </c>
      <c r="F177" s="29">
        <v>175</v>
      </c>
      <c r="G177" s="33">
        <v>65.800003051757798</v>
      </c>
      <c r="H177" s="29">
        <v>48</v>
      </c>
      <c r="I177" s="33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5">
        <v>117</v>
      </c>
      <c r="AF177" s="46">
        <v>0.37000000476837203</v>
      </c>
      <c r="AG177" s="45">
        <v>184</v>
      </c>
      <c r="AH177" s="47">
        <v>13.3999996185303</v>
      </c>
      <c r="AI177" s="47">
        <v>1.1000000238418599</v>
      </c>
      <c r="AJ177" s="47">
        <v>22.100000381469702</v>
      </c>
      <c r="AK177" s="45"/>
      <c r="AL177" s="45">
        <v>83</v>
      </c>
      <c r="AM177" s="20" t="b">
        <v>1</v>
      </c>
      <c r="AN177" s="36" t="b">
        <v>1</v>
      </c>
      <c r="AO177" s="41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1">
        <v>43436.746527777781</v>
      </c>
      <c r="BD177" s="21">
        <v>43438.700694444444</v>
      </c>
      <c r="BE177" s="39">
        <v>2</v>
      </c>
      <c r="BF177" t="s">
        <v>113</v>
      </c>
      <c r="BG177" s="23" t="e">
        <f t="shared" si="39"/>
        <v>#VALUE!</v>
      </c>
      <c r="BI177" s="27" t="s">
        <v>117</v>
      </c>
      <c r="BJ177" s="27" t="s">
        <v>117</v>
      </c>
      <c r="BK177" s="27" t="s">
        <v>117</v>
      </c>
      <c r="BL177" s="26">
        <v>1.95</v>
      </c>
      <c r="BM177" s="26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40"/>
        <v>0</v>
      </c>
      <c r="CC177" s="15">
        <v>0</v>
      </c>
      <c r="CD177" s="15">
        <v>0</v>
      </c>
      <c r="CE177" s="15">
        <v>0</v>
      </c>
      <c r="CF177" s="16">
        <f t="shared" si="41"/>
        <v>0</v>
      </c>
      <c r="CG177" s="15">
        <v>0</v>
      </c>
      <c r="CH177" s="15">
        <v>0</v>
      </c>
      <c r="CI177" s="15">
        <v>0</v>
      </c>
      <c r="CJ177" s="16">
        <f t="shared" si="42"/>
        <v>0</v>
      </c>
      <c r="CK177" s="15">
        <v>0</v>
      </c>
      <c r="CL177" s="15">
        <v>0</v>
      </c>
      <c r="CM177" s="15">
        <v>0</v>
      </c>
      <c r="CN177" s="16">
        <f t="shared" si="43"/>
        <v>0</v>
      </c>
      <c r="CO177" s="12" t="b">
        <v>0</v>
      </c>
      <c r="CS177" s="3">
        <v>0</v>
      </c>
      <c r="CT177" s="3">
        <v>0</v>
      </c>
      <c r="DL177" s="16">
        <f t="shared" si="44"/>
        <v>0</v>
      </c>
      <c r="DM177" s="15">
        <f t="shared" si="38"/>
        <v>0</v>
      </c>
    </row>
    <row r="178" spans="1:117">
      <c r="A178" s="2">
        <v>184</v>
      </c>
      <c r="B178">
        <v>2236</v>
      </c>
      <c r="C178" s="9">
        <v>43438</v>
      </c>
      <c r="D178" s="49" t="s">
        <v>78</v>
      </c>
      <c r="E178" s="29" t="b">
        <v>0</v>
      </c>
      <c r="F178" s="29">
        <v>168</v>
      </c>
      <c r="G178" s="33">
        <v>84.099998474121094</v>
      </c>
      <c r="H178" s="29">
        <v>53</v>
      </c>
      <c r="I178" s="33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5">
        <v>101</v>
      </c>
      <c r="AF178" s="46">
        <v>0.31999999284744302</v>
      </c>
      <c r="AG178" s="45">
        <v>317</v>
      </c>
      <c r="AH178" s="47">
        <v>11</v>
      </c>
      <c r="AI178" s="47">
        <v>0.89999997615814198</v>
      </c>
      <c r="AJ178" s="47">
        <v>20.299999237060501</v>
      </c>
      <c r="AK178" s="47">
        <v>1.29999995231628</v>
      </c>
      <c r="AL178" s="45">
        <v>90</v>
      </c>
      <c r="AM178" s="20" t="b">
        <v>1</v>
      </c>
      <c r="AN178" s="36" t="b">
        <v>1</v>
      </c>
      <c r="AO178" s="41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1">
        <v>43438.935416666667</v>
      </c>
      <c r="BD178" s="21">
        <v>43448.884027777778</v>
      </c>
      <c r="BE178" s="39">
        <v>10</v>
      </c>
      <c r="BF178" t="s">
        <v>113</v>
      </c>
      <c r="BG178" s="23" t="e">
        <f t="shared" si="39"/>
        <v>#VALUE!</v>
      </c>
      <c r="BI178" s="27" t="s">
        <v>117</v>
      </c>
      <c r="BJ178" s="27" t="s">
        <v>117</v>
      </c>
      <c r="BK178" s="27" t="s">
        <v>117</v>
      </c>
      <c r="BL178" s="26">
        <v>9.9499999999999993</v>
      </c>
      <c r="BM178" s="26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40"/>
        <v>5</v>
      </c>
      <c r="CC178" s="15">
        <v>0</v>
      </c>
      <c r="CD178" s="15">
        <v>0</v>
      </c>
      <c r="CE178" s="15">
        <v>0</v>
      </c>
      <c r="CF178" s="16">
        <f t="shared" si="41"/>
        <v>0</v>
      </c>
      <c r="CG178" s="15">
        <v>1</v>
      </c>
      <c r="CH178" s="15">
        <v>0</v>
      </c>
      <c r="CI178" s="15">
        <v>0</v>
      </c>
      <c r="CJ178" s="16">
        <f t="shared" si="42"/>
        <v>1</v>
      </c>
      <c r="CK178" s="15">
        <v>0</v>
      </c>
      <c r="CL178" s="15">
        <v>0</v>
      </c>
      <c r="CM178" s="15">
        <v>0</v>
      </c>
      <c r="CN178" s="16">
        <f t="shared" si="43"/>
        <v>0</v>
      </c>
      <c r="CO178" s="12" t="b">
        <v>0</v>
      </c>
      <c r="CS178" s="3">
        <v>0</v>
      </c>
      <c r="CT178" s="3">
        <v>0</v>
      </c>
      <c r="DL178" s="16">
        <f t="shared" si="44"/>
        <v>21</v>
      </c>
      <c r="DM178" s="15">
        <f t="shared" si="38"/>
        <v>1</v>
      </c>
    </row>
    <row r="179" spans="1:117">
      <c r="A179" s="2">
        <v>182</v>
      </c>
      <c r="B179">
        <v>2237</v>
      </c>
      <c r="C179" s="9">
        <v>43438</v>
      </c>
      <c r="D179" s="49" t="s">
        <v>78</v>
      </c>
      <c r="E179" s="29" t="b">
        <v>0</v>
      </c>
      <c r="F179" s="29">
        <v>157</v>
      </c>
      <c r="G179" s="33">
        <v>49.5</v>
      </c>
      <c r="H179" s="29">
        <v>28</v>
      </c>
      <c r="I179" s="33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5">
        <v>143</v>
      </c>
      <c r="AF179" s="46">
        <v>0.43000000715255698</v>
      </c>
      <c r="AG179" s="45">
        <v>244</v>
      </c>
      <c r="AH179" s="47">
        <v>13.6000003814697</v>
      </c>
      <c r="AI179" s="47">
        <v>1.1000000238418599</v>
      </c>
      <c r="AJ179" s="47">
        <v>26.899999618530298</v>
      </c>
      <c r="AK179" s="45"/>
      <c r="AL179" s="45">
        <v>63</v>
      </c>
      <c r="AM179" s="20" t="b">
        <v>0</v>
      </c>
      <c r="AN179" s="36" t="s">
        <v>79</v>
      </c>
      <c r="AO179" s="41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1">
        <v>43438.629166666666</v>
      </c>
      <c r="BD179" s="21">
        <v>43439.818055555559</v>
      </c>
      <c r="BE179" s="39">
        <v>1</v>
      </c>
      <c r="BF179" t="s">
        <v>113</v>
      </c>
      <c r="BG179" s="23" t="e">
        <f t="shared" si="39"/>
        <v>#VALUE!</v>
      </c>
      <c r="BI179" s="27" t="s">
        <v>117</v>
      </c>
      <c r="BJ179" s="27" t="s">
        <v>117</v>
      </c>
      <c r="BK179" s="27" t="s">
        <v>117</v>
      </c>
      <c r="BL179" s="26">
        <v>1.19</v>
      </c>
      <c r="BM179" s="26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40"/>
        <v>0</v>
      </c>
      <c r="CC179" s="15">
        <v>0</v>
      </c>
      <c r="CD179" s="15">
        <v>0</v>
      </c>
      <c r="CE179" s="15">
        <v>0</v>
      </c>
      <c r="CF179" s="16">
        <f t="shared" si="41"/>
        <v>0</v>
      </c>
      <c r="CG179" s="15">
        <v>0</v>
      </c>
      <c r="CH179" s="15">
        <v>0</v>
      </c>
      <c r="CI179" s="15">
        <v>0</v>
      </c>
      <c r="CJ179" s="16">
        <f t="shared" si="42"/>
        <v>0</v>
      </c>
      <c r="CK179" s="15">
        <v>0</v>
      </c>
      <c r="CL179" s="15">
        <v>0</v>
      </c>
      <c r="CM179" s="15">
        <v>0</v>
      </c>
      <c r="CN179" s="16">
        <f t="shared" si="43"/>
        <v>0</v>
      </c>
      <c r="CO179" s="12" t="b">
        <v>0</v>
      </c>
      <c r="CS179" s="3">
        <v>0</v>
      </c>
      <c r="CT179" s="3">
        <v>0</v>
      </c>
      <c r="DL179" s="16">
        <f t="shared" si="44"/>
        <v>0</v>
      </c>
      <c r="DM179" s="15">
        <f t="shared" si="38"/>
        <v>0</v>
      </c>
    </row>
    <row r="180" spans="1:117">
      <c r="A180" s="2">
        <v>183</v>
      </c>
      <c r="B180">
        <v>2238</v>
      </c>
      <c r="C180" s="9">
        <v>43438</v>
      </c>
      <c r="D180" s="49" t="s">
        <v>78</v>
      </c>
      <c r="E180" s="29" t="b">
        <v>1</v>
      </c>
      <c r="F180" s="29">
        <v>182</v>
      </c>
      <c r="G180" s="33">
        <v>70.699996948242202</v>
      </c>
      <c r="H180" s="29">
        <v>71</v>
      </c>
      <c r="I180" s="33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5">
        <v>131</v>
      </c>
      <c r="AF180" s="46">
        <v>0.41999998688697798</v>
      </c>
      <c r="AG180" s="45">
        <v>408</v>
      </c>
      <c r="AH180" s="47">
        <v>10.199999809265099</v>
      </c>
      <c r="AI180" s="47">
        <v>0.80000001192092896</v>
      </c>
      <c r="AJ180" s="47">
        <v>21</v>
      </c>
      <c r="AK180" s="45"/>
      <c r="AL180" s="45">
        <v>63</v>
      </c>
      <c r="AM180" s="20" t="b">
        <v>0</v>
      </c>
      <c r="AN180" s="36" t="s">
        <v>79</v>
      </c>
      <c r="AO180" s="41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1">
        <v>43439.231944444444</v>
      </c>
      <c r="BD180" s="21">
        <v>43440.979861111111</v>
      </c>
      <c r="BE180" s="39">
        <v>2</v>
      </c>
      <c r="BF180" s="21">
        <v>43439.71597222222</v>
      </c>
      <c r="BG180" s="23">
        <f t="shared" si="39"/>
        <v>0</v>
      </c>
      <c r="BI180" s="27" t="s">
        <v>117</v>
      </c>
      <c r="BJ180" s="27" t="s">
        <v>117</v>
      </c>
      <c r="BK180" s="27" t="s">
        <v>117</v>
      </c>
      <c r="BL180" s="26">
        <v>1.75</v>
      </c>
      <c r="BM180" s="26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40"/>
        <v>2</v>
      </c>
      <c r="CC180" s="15">
        <v>0</v>
      </c>
      <c r="CD180" s="15">
        <v>0</v>
      </c>
      <c r="CE180" s="15">
        <v>0</v>
      </c>
      <c r="CF180" s="16">
        <f t="shared" si="41"/>
        <v>0</v>
      </c>
      <c r="CG180" s="15">
        <v>0</v>
      </c>
      <c r="CH180" s="15">
        <v>0</v>
      </c>
      <c r="CI180" s="15">
        <v>0</v>
      </c>
      <c r="CJ180" s="16">
        <f t="shared" si="42"/>
        <v>0</v>
      </c>
      <c r="CK180" s="15">
        <v>0</v>
      </c>
      <c r="CL180" s="15">
        <v>0</v>
      </c>
      <c r="CM180" s="15">
        <v>0</v>
      </c>
      <c r="CN180" s="16">
        <f t="shared" si="43"/>
        <v>0</v>
      </c>
      <c r="CO180" s="12" t="b">
        <v>0</v>
      </c>
      <c r="CS180" s="3">
        <v>0</v>
      </c>
      <c r="CT180" s="3">
        <v>0</v>
      </c>
      <c r="DL180" s="16">
        <f t="shared" si="44"/>
        <v>0</v>
      </c>
      <c r="DM180" s="15">
        <f t="shared" si="38"/>
        <v>0</v>
      </c>
    </row>
    <row r="181" spans="1:117">
      <c r="A181" s="2">
        <v>185</v>
      </c>
      <c r="B181">
        <v>2239</v>
      </c>
      <c r="C181" s="9">
        <v>43440</v>
      </c>
      <c r="D181" s="49" t="s">
        <v>78</v>
      </c>
      <c r="E181" s="29" t="b">
        <v>0</v>
      </c>
      <c r="F181" s="29">
        <v>172</v>
      </c>
      <c r="G181" s="33">
        <v>88.900001525878906</v>
      </c>
      <c r="H181" s="29">
        <v>55</v>
      </c>
      <c r="I181" s="33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5">
        <v>153</v>
      </c>
      <c r="AF181" s="46">
        <v>0.46999999880790699</v>
      </c>
      <c r="AG181" s="45">
        <v>122</v>
      </c>
      <c r="AH181" s="47">
        <v>11.300000190734901</v>
      </c>
      <c r="AI181" s="47">
        <v>0.89999997615814198</v>
      </c>
      <c r="AJ181" s="47">
        <v>18.700000762939499</v>
      </c>
      <c r="AK181" s="45"/>
      <c r="AL181" s="45">
        <v>70</v>
      </c>
      <c r="AM181" s="20" t="b">
        <v>1</v>
      </c>
      <c r="AN181" s="36" t="b">
        <v>1</v>
      </c>
      <c r="AO181" s="41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1">
        <v>43441.097222222219</v>
      </c>
      <c r="BD181" s="21">
        <v>43443.588194444441</v>
      </c>
      <c r="BE181" s="39">
        <v>2</v>
      </c>
      <c r="BF181" s="21">
        <v>43442.472222222219</v>
      </c>
      <c r="BG181" s="23">
        <f t="shared" si="39"/>
        <v>1</v>
      </c>
      <c r="BI181" s="27" t="s">
        <v>117</v>
      </c>
      <c r="BJ181" s="27" t="s">
        <v>117</v>
      </c>
      <c r="BK181" s="27" t="s">
        <v>117</v>
      </c>
      <c r="BL181" s="26">
        <v>2.4900000000000002</v>
      </c>
      <c r="BM181" s="26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40"/>
        <v>0</v>
      </c>
      <c r="CC181" s="15">
        <v>0</v>
      </c>
      <c r="CD181" s="15">
        <v>0</v>
      </c>
      <c r="CE181" s="15">
        <v>0</v>
      </c>
      <c r="CF181" s="16">
        <f t="shared" si="41"/>
        <v>0</v>
      </c>
      <c r="CG181" s="15">
        <v>0</v>
      </c>
      <c r="CH181" s="15">
        <v>0</v>
      </c>
      <c r="CI181" s="15">
        <v>0</v>
      </c>
      <c r="CJ181" s="16">
        <f t="shared" si="42"/>
        <v>0</v>
      </c>
      <c r="CK181" s="15">
        <v>10</v>
      </c>
      <c r="CL181" s="15">
        <v>0</v>
      </c>
      <c r="CM181" s="15">
        <v>0</v>
      </c>
      <c r="CN181" s="16">
        <f t="shared" si="43"/>
        <v>10</v>
      </c>
      <c r="CO181" s="12" t="b">
        <v>0</v>
      </c>
      <c r="CS181" s="3">
        <v>0</v>
      </c>
      <c r="CT181" s="3">
        <v>0</v>
      </c>
      <c r="DL181" s="16">
        <f t="shared" si="44"/>
        <v>0</v>
      </c>
      <c r="DM181" s="15">
        <f t="shared" si="38"/>
        <v>0</v>
      </c>
    </row>
    <row r="182" spans="1:117">
      <c r="A182" s="2">
        <v>186</v>
      </c>
      <c r="B182">
        <v>2240</v>
      </c>
      <c r="C182" s="9">
        <v>43441</v>
      </c>
      <c r="D182" s="49" t="s">
        <v>78</v>
      </c>
      <c r="E182" s="29" t="b">
        <v>0</v>
      </c>
      <c r="F182" s="29">
        <v>163</v>
      </c>
      <c r="G182" s="33">
        <v>62.200000762939503</v>
      </c>
      <c r="H182" s="29">
        <v>70</v>
      </c>
      <c r="I182" s="33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5">
        <v>154</v>
      </c>
      <c r="AF182" s="46">
        <v>0.46000000834464999</v>
      </c>
      <c r="AG182" s="45">
        <v>179</v>
      </c>
      <c r="AH182" s="47">
        <v>30.200000762939499</v>
      </c>
      <c r="AI182" s="47">
        <v>2.7000000476837198</v>
      </c>
      <c r="AJ182" s="47">
        <v>39.700000762939503</v>
      </c>
      <c r="AK182" s="45"/>
      <c r="AL182" s="45">
        <v>86</v>
      </c>
      <c r="AM182" s="20" t="b">
        <v>0</v>
      </c>
      <c r="AN182" s="36" t="s">
        <v>79</v>
      </c>
      <c r="AO182" s="41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1">
        <v>43441.506249999999</v>
      </c>
      <c r="BD182" s="21">
        <v>43442.715277777781</v>
      </c>
      <c r="BE182" s="39">
        <v>1</v>
      </c>
      <c r="BF182" s="21">
        <v>43441.763888888891</v>
      </c>
      <c r="BG182" s="23">
        <f t="shared" si="39"/>
        <v>0</v>
      </c>
      <c r="BI182" s="27" t="s">
        <v>117</v>
      </c>
      <c r="BJ182" s="27" t="s">
        <v>117</v>
      </c>
      <c r="BK182" s="27" t="s">
        <v>117</v>
      </c>
      <c r="BL182" s="26">
        <v>1.21</v>
      </c>
      <c r="BM182" s="26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40"/>
        <v>0</v>
      </c>
      <c r="CC182" s="15">
        <v>0</v>
      </c>
      <c r="CD182" s="15">
        <v>0</v>
      </c>
      <c r="CE182" s="15">
        <v>0</v>
      </c>
      <c r="CF182" s="16">
        <f t="shared" si="41"/>
        <v>0</v>
      </c>
      <c r="CG182" s="15">
        <v>0</v>
      </c>
      <c r="CH182" s="15">
        <v>0</v>
      </c>
      <c r="CI182" s="15">
        <v>0</v>
      </c>
      <c r="CJ182" s="16">
        <f t="shared" si="42"/>
        <v>0</v>
      </c>
      <c r="CK182" s="15">
        <v>0</v>
      </c>
      <c r="CL182" s="15">
        <v>0</v>
      </c>
      <c r="CM182" s="15">
        <v>0</v>
      </c>
      <c r="CN182" s="16">
        <f t="shared" si="43"/>
        <v>0</v>
      </c>
      <c r="CO182" s="12" t="b">
        <v>0</v>
      </c>
      <c r="CS182" s="3">
        <v>0</v>
      </c>
      <c r="CT182" s="3">
        <v>0</v>
      </c>
      <c r="DL182" s="16">
        <f t="shared" si="44"/>
        <v>0</v>
      </c>
      <c r="DM182" s="15">
        <f t="shared" si="38"/>
        <v>0</v>
      </c>
    </row>
    <row r="183" spans="1:117">
      <c r="A183" s="2">
        <v>187</v>
      </c>
      <c r="B183">
        <v>2241</v>
      </c>
      <c r="C183" s="9">
        <v>43442</v>
      </c>
      <c r="D183" s="49" t="s">
        <v>78</v>
      </c>
      <c r="E183" s="29" t="b">
        <v>0</v>
      </c>
      <c r="F183" s="29">
        <v>163</v>
      </c>
      <c r="G183" s="33">
        <v>66.900001525878906</v>
      </c>
      <c r="H183" s="29">
        <v>23</v>
      </c>
      <c r="I183" s="33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5">
        <v>100</v>
      </c>
      <c r="AF183" s="46">
        <v>0.33000001311302202</v>
      </c>
      <c r="AG183" s="45">
        <v>565</v>
      </c>
      <c r="AH183" s="47">
        <v>12</v>
      </c>
      <c r="AI183" s="47">
        <v>1</v>
      </c>
      <c r="AJ183" s="47">
        <v>23.799999237060501</v>
      </c>
      <c r="AK183" s="45"/>
      <c r="AL183" s="45">
        <v>57</v>
      </c>
      <c r="AM183" s="20" t="b">
        <v>0</v>
      </c>
      <c r="AN183" s="36" t="s">
        <v>79</v>
      </c>
      <c r="AO183" s="41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1">
        <v>43442.746527777781</v>
      </c>
      <c r="BD183" s="21">
        <v>43456.636805555558</v>
      </c>
      <c r="BE183" s="39">
        <v>14</v>
      </c>
      <c r="BF183" t="s">
        <v>113</v>
      </c>
      <c r="BG183" s="23" t="e">
        <f t="shared" si="39"/>
        <v>#VALUE!</v>
      </c>
      <c r="BH183" s="25" t="s">
        <v>120</v>
      </c>
      <c r="BI183" s="27" t="s">
        <v>116</v>
      </c>
      <c r="BJ183" s="27" t="s">
        <v>116</v>
      </c>
      <c r="BK183" s="27" t="s">
        <v>116</v>
      </c>
      <c r="BL183" s="26">
        <v>13.89</v>
      </c>
      <c r="BM183" s="26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40"/>
        <v>1</v>
      </c>
      <c r="CC183" s="15">
        <v>0</v>
      </c>
      <c r="CD183" s="15">
        <v>0</v>
      </c>
      <c r="CE183" s="15">
        <v>0</v>
      </c>
      <c r="CF183" s="16">
        <f t="shared" si="41"/>
        <v>0</v>
      </c>
      <c r="CG183" s="15">
        <v>0</v>
      </c>
      <c r="CH183" s="15">
        <v>0</v>
      </c>
      <c r="CI183" s="15">
        <v>0</v>
      </c>
      <c r="CJ183" s="16">
        <f t="shared" si="42"/>
        <v>0</v>
      </c>
      <c r="CK183" s="15">
        <v>0</v>
      </c>
      <c r="CL183" s="15">
        <v>0</v>
      </c>
      <c r="CM183" s="15">
        <v>0</v>
      </c>
      <c r="CN183" s="16">
        <f t="shared" si="43"/>
        <v>0</v>
      </c>
      <c r="CO183" s="12" t="b">
        <v>0</v>
      </c>
      <c r="CS183" s="3">
        <v>0</v>
      </c>
      <c r="CT183" s="3">
        <v>0</v>
      </c>
      <c r="DL183" s="16">
        <f t="shared" si="44"/>
        <v>2</v>
      </c>
      <c r="DM183" s="15">
        <f t="shared" si="38"/>
        <v>0</v>
      </c>
    </row>
    <row r="184" spans="1:117">
      <c r="A184" s="2">
        <v>188</v>
      </c>
      <c r="B184">
        <v>2242</v>
      </c>
      <c r="C184" s="9">
        <v>43443</v>
      </c>
      <c r="D184" s="49" t="s">
        <v>78</v>
      </c>
      <c r="E184" s="29" t="b">
        <v>1</v>
      </c>
      <c r="F184" s="33">
        <v>154.19999694824199</v>
      </c>
      <c r="G184" s="33">
        <v>62.200000762939503</v>
      </c>
      <c r="H184" s="29">
        <v>68</v>
      </c>
      <c r="I184" s="33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5">
        <v>142</v>
      </c>
      <c r="AF184" s="46">
        <v>0.46000000834464999</v>
      </c>
      <c r="AG184" s="45">
        <v>401</v>
      </c>
      <c r="AH184" s="47">
        <v>11.800000190734901</v>
      </c>
      <c r="AI184" s="47">
        <v>1</v>
      </c>
      <c r="AJ184" s="47">
        <v>26.700000762939499</v>
      </c>
      <c r="AK184" s="45"/>
      <c r="AL184" s="45">
        <v>66</v>
      </c>
      <c r="AM184" s="20" t="b">
        <v>1</v>
      </c>
      <c r="AN184" s="36" t="b">
        <v>1</v>
      </c>
      <c r="AO184" s="41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1">
        <v>43443.54583333333</v>
      </c>
      <c r="BD184" s="21">
        <v>43446.706250000003</v>
      </c>
      <c r="BE184" s="39">
        <v>3</v>
      </c>
      <c r="BF184" s="21">
        <v>43445</v>
      </c>
      <c r="BG184" s="23">
        <f t="shared" si="39"/>
        <v>2</v>
      </c>
      <c r="BI184" s="27" t="s">
        <v>117</v>
      </c>
      <c r="BJ184" s="27" t="s">
        <v>117</v>
      </c>
      <c r="BK184" s="27" t="s">
        <v>117</v>
      </c>
      <c r="BL184" s="26">
        <v>3.16</v>
      </c>
      <c r="BM184" s="26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40"/>
        <v>0</v>
      </c>
      <c r="CC184" s="15">
        <v>0</v>
      </c>
      <c r="CD184" s="15">
        <v>0</v>
      </c>
      <c r="CE184" s="15">
        <v>0</v>
      </c>
      <c r="CF184" s="16">
        <f t="shared" si="41"/>
        <v>0</v>
      </c>
      <c r="CG184" s="15">
        <v>0</v>
      </c>
      <c r="CH184" s="15">
        <v>0</v>
      </c>
      <c r="CI184" s="15">
        <v>0</v>
      </c>
      <c r="CJ184" s="16">
        <f t="shared" si="42"/>
        <v>0</v>
      </c>
      <c r="CK184" s="15">
        <v>0</v>
      </c>
      <c r="CL184" s="15">
        <v>0</v>
      </c>
      <c r="CM184" s="15">
        <v>0</v>
      </c>
      <c r="CN184" s="16">
        <f t="shared" si="43"/>
        <v>0</v>
      </c>
      <c r="CO184" s="12" t="b">
        <v>0</v>
      </c>
      <c r="CS184" s="3">
        <v>0</v>
      </c>
      <c r="CT184" s="3">
        <v>0</v>
      </c>
      <c r="DL184" s="16">
        <f t="shared" si="44"/>
        <v>1</v>
      </c>
      <c r="DM184" s="15">
        <f t="shared" si="38"/>
        <v>0</v>
      </c>
    </row>
    <row r="185" spans="1:117">
      <c r="A185" s="2">
        <v>189</v>
      </c>
      <c r="B185">
        <v>2243</v>
      </c>
      <c r="C185" s="9">
        <v>43445</v>
      </c>
      <c r="D185" s="49" t="s">
        <v>78</v>
      </c>
      <c r="E185" s="29" t="b">
        <v>1</v>
      </c>
      <c r="F185" s="29">
        <v>175</v>
      </c>
      <c r="G185" s="33">
        <v>79.400001525878906</v>
      </c>
      <c r="H185" s="29">
        <v>61</v>
      </c>
      <c r="I185" s="33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5">
        <v>130</v>
      </c>
      <c r="AF185" s="46">
        <v>0.40999999642372098</v>
      </c>
      <c r="AG185" s="45">
        <v>158</v>
      </c>
      <c r="AH185" s="47">
        <v>12</v>
      </c>
      <c r="AI185" s="47">
        <v>1</v>
      </c>
      <c r="AJ185" s="47">
        <v>23.5</v>
      </c>
      <c r="AK185" s="45"/>
      <c r="AL185" s="45">
        <v>78</v>
      </c>
      <c r="AM185" s="20" t="b">
        <v>1</v>
      </c>
      <c r="AN185" s="36" t="b">
        <v>1</v>
      </c>
      <c r="AO185" s="41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1">
        <v>43445.631944444445</v>
      </c>
      <c r="BD185" s="21">
        <v>43447.730555555558</v>
      </c>
      <c r="BE185" s="39">
        <v>2</v>
      </c>
      <c r="BF185" s="21">
        <v>43446.458333333336</v>
      </c>
      <c r="BG185" s="23">
        <f t="shared" si="39"/>
        <v>1</v>
      </c>
      <c r="BI185" s="27" t="s">
        <v>117</v>
      </c>
      <c r="BJ185" s="27" t="s">
        <v>117</v>
      </c>
      <c r="BK185" s="27" t="s">
        <v>117</v>
      </c>
      <c r="BL185" s="26">
        <v>2.1</v>
      </c>
      <c r="BM185" s="26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40"/>
        <v>0</v>
      </c>
      <c r="CC185" s="15">
        <v>0</v>
      </c>
      <c r="CD185" s="15">
        <v>0</v>
      </c>
      <c r="CE185" s="15">
        <v>0</v>
      </c>
      <c r="CF185" s="16">
        <f t="shared" si="41"/>
        <v>0</v>
      </c>
      <c r="CG185" s="15">
        <v>0</v>
      </c>
      <c r="CH185" s="15">
        <v>0</v>
      </c>
      <c r="CI185" s="15">
        <v>0</v>
      </c>
      <c r="CJ185" s="16">
        <f t="shared" si="42"/>
        <v>0</v>
      </c>
      <c r="CK185" s="15">
        <v>0</v>
      </c>
      <c r="CL185" s="15">
        <v>0</v>
      </c>
      <c r="CM185" s="15">
        <v>0</v>
      </c>
      <c r="CN185" s="16">
        <f t="shared" si="43"/>
        <v>0</v>
      </c>
      <c r="CO185" s="12" t="b">
        <v>0</v>
      </c>
      <c r="CS185" s="3">
        <v>0</v>
      </c>
      <c r="CT185" s="3">
        <v>0</v>
      </c>
      <c r="DL185" s="16">
        <f t="shared" si="44"/>
        <v>0</v>
      </c>
      <c r="DM185" s="15">
        <f t="shared" si="38"/>
        <v>0</v>
      </c>
    </row>
    <row r="186" spans="1:117">
      <c r="A186" s="2">
        <v>190</v>
      </c>
      <c r="B186">
        <v>2244</v>
      </c>
      <c r="C186" s="9">
        <v>43446</v>
      </c>
      <c r="D186" s="49" t="s">
        <v>78</v>
      </c>
      <c r="E186" s="29" t="b">
        <v>0</v>
      </c>
      <c r="F186" s="29">
        <v>158</v>
      </c>
      <c r="G186" s="33">
        <v>61.299999237060497</v>
      </c>
      <c r="H186" s="29">
        <v>55</v>
      </c>
      <c r="I186" s="33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5">
        <v>122</v>
      </c>
      <c r="AF186" s="46">
        <v>0.40000000596046398</v>
      </c>
      <c r="AG186" s="45">
        <v>250</v>
      </c>
      <c r="AH186" s="47">
        <v>11.199999809265099</v>
      </c>
      <c r="AI186" s="47">
        <v>0.89999997615814198</v>
      </c>
      <c r="AJ186" s="47">
        <v>22.799999237060501</v>
      </c>
      <c r="AK186" s="45"/>
      <c r="AL186" s="45">
        <v>65</v>
      </c>
      <c r="AM186" s="20" t="b">
        <v>1</v>
      </c>
      <c r="AN186" s="36" t="s">
        <v>79</v>
      </c>
      <c r="AO186" s="41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1">
        <v>43447.129166666666</v>
      </c>
      <c r="BD186" s="21">
        <v>43451.567361111112</v>
      </c>
      <c r="BE186" s="39">
        <v>4</v>
      </c>
      <c r="BF186" t="s">
        <v>113</v>
      </c>
      <c r="BG186" s="23" t="e">
        <f t="shared" si="39"/>
        <v>#VALUE!</v>
      </c>
      <c r="BI186" s="27" t="s">
        <v>117</v>
      </c>
      <c r="BJ186" s="27" t="s">
        <v>117</v>
      </c>
      <c r="BK186" s="27" t="s">
        <v>117</v>
      </c>
      <c r="BL186" s="26">
        <v>4.4400000000000004</v>
      </c>
      <c r="BM186" s="26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40"/>
        <v>1</v>
      </c>
      <c r="CC186" s="15">
        <v>0</v>
      </c>
      <c r="CD186" s="15">
        <v>0</v>
      </c>
      <c r="CE186" s="15">
        <v>0</v>
      </c>
      <c r="CF186" s="16">
        <f t="shared" si="41"/>
        <v>0</v>
      </c>
      <c r="CG186" s="15">
        <v>0</v>
      </c>
      <c r="CH186" s="15">
        <v>0</v>
      </c>
      <c r="CI186" s="15">
        <v>0</v>
      </c>
      <c r="CJ186" s="16">
        <f t="shared" si="42"/>
        <v>0</v>
      </c>
      <c r="CK186" s="15">
        <v>0</v>
      </c>
      <c r="CL186" s="15">
        <v>0</v>
      </c>
      <c r="CM186" s="15">
        <v>0</v>
      </c>
      <c r="CN186" s="16">
        <f t="shared" si="43"/>
        <v>0</v>
      </c>
      <c r="CO186" s="12" t="b">
        <v>0</v>
      </c>
      <c r="CS186" s="3">
        <v>0</v>
      </c>
      <c r="CT186" s="3">
        <v>0</v>
      </c>
      <c r="DL186" s="16">
        <f t="shared" si="44"/>
        <v>21</v>
      </c>
      <c r="DM186" s="15">
        <f t="shared" si="38"/>
        <v>1</v>
      </c>
    </row>
    <row r="187" spans="1:117">
      <c r="A187" s="2">
        <v>191</v>
      </c>
      <c r="B187">
        <v>2245</v>
      </c>
      <c r="C187" s="9">
        <v>43450</v>
      </c>
      <c r="D187" s="49" t="s">
        <v>78</v>
      </c>
      <c r="E187" s="29" t="b">
        <v>1</v>
      </c>
      <c r="F187" s="29">
        <v>183</v>
      </c>
      <c r="G187" s="33">
        <v>92.099998474121094</v>
      </c>
      <c r="H187" s="29">
        <v>56</v>
      </c>
      <c r="I187" s="33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5">
        <v>158</v>
      </c>
      <c r="AF187" s="46">
        <v>0.479999989271164</v>
      </c>
      <c r="AG187" s="45">
        <v>210</v>
      </c>
      <c r="AH187" s="47">
        <v>11.199999809265099</v>
      </c>
      <c r="AI187" s="47">
        <v>0.89999997615814198</v>
      </c>
      <c r="AJ187" s="47">
        <v>26.5</v>
      </c>
      <c r="AK187" s="45"/>
      <c r="AL187" s="45">
        <v>93</v>
      </c>
      <c r="AM187" s="20" t="b">
        <v>1</v>
      </c>
      <c r="AN187" s="36" t="b">
        <v>1</v>
      </c>
      <c r="AO187" s="41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1">
        <v>43450.607638888891</v>
      </c>
      <c r="BD187" s="21">
        <v>43456.040972222225</v>
      </c>
      <c r="BE187" s="39">
        <v>5</v>
      </c>
      <c r="BF187" t="s">
        <v>113</v>
      </c>
      <c r="BG187" s="23" t="e">
        <f t="shared" si="39"/>
        <v>#VALUE!</v>
      </c>
      <c r="BI187" s="27" t="s">
        <v>117</v>
      </c>
      <c r="BJ187" s="27" t="s">
        <v>117</v>
      </c>
      <c r="BK187" s="27" t="s">
        <v>117</v>
      </c>
      <c r="BL187" s="26">
        <v>5.43</v>
      </c>
      <c r="BM187" s="26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40"/>
        <v>0</v>
      </c>
      <c r="CC187" s="15">
        <v>0</v>
      </c>
      <c r="CD187" s="15">
        <v>0</v>
      </c>
      <c r="CE187" s="15">
        <v>0</v>
      </c>
      <c r="CF187" s="16">
        <f t="shared" si="41"/>
        <v>0</v>
      </c>
      <c r="CG187" s="15">
        <v>0</v>
      </c>
      <c r="CH187" s="15">
        <v>0</v>
      </c>
      <c r="CI187" s="15">
        <v>0</v>
      </c>
      <c r="CJ187" s="16">
        <f t="shared" si="42"/>
        <v>0</v>
      </c>
      <c r="CK187" s="15">
        <v>0</v>
      </c>
      <c r="CL187" s="15">
        <v>0</v>
      </c>
      <c r="CM187" s="15">
        <v>0</v>
      </c>
      <c r="CN187" s="16">
        <f t="shared" si="43"/>
        <v>0</v>
      </c>
      <c r="CO187" s="12" t="b">
        <v>0</v>
      </c>
      <c r="CS187" s="3">
        <v>0</v>
      </c>
      <c r="CT187" s="3">
        <v>0</v>
      </c>
      <c r="DL187" s="16">
        <f t="shared" si="44"/>
        <v>0</v>
      </c>
      <c r="DM187" s="15">
        <f t="shared" si="38"/>
        <v>0</v>
      </c>
    </row>
    <row r="188" spans="1:117">
      <c r="A188" s="2">
        <v>192</v>
      </c>
      <c r="B188">
        <v>2246</v>
      </c>
      <c r="C188" s="9">
        <v>43450</v>
      </c>
      <c r="D188" s="49" t="s">
        <v>78</v>
      </c>
      <c r="E188" s="29" t="b">
        <v>1</v>
      </c>
      <c r="F188" s="29">
        <v>181</v>
      </c>
      <c r="G188" s="33">
        <v>62.700000762939503</v>
      </c>
      <c r="H188" s="29">
        <v>37</v>
      </c>
      <c r="I188" s="33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5">
        <v>131</v>
      </c>
      <c r="AF188" s="46">
        <v>0.41999998688697798</v>
      </c>
      <c r="AG188" s="45">
        <v>382</v>
      </c>
      <c r="AH188" s="47">
        <v>12.6000003814697</v>
      </c>
      <c r="AI188" s="47">
        <v>1.1000000238418599</v>
      </c>
      <c r="AJ188" s="47">
        <v>27.100000381469702</v>
      </c>
      <c r="AK188" s="45"/>
      <c r="AL188" s="45">
        <v>56</v>
      </c>
      <c r="AM188" s="20" t="b">
        <v>1</v>
      </c>
      <c r="AN188" s="36" t="b">
        <v>1</v>
      </c>
      <c r="AO188" s="41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1">
        <v>43451.081944444442</v>
      </c>
      <c r="BD188" s="21">
        <v>43454.578472222223</v>
      </c>
      <c r="BE188" s="39">
        <v>3</v>
      </c>
      <c r="BF188" t="s">
        <v>113</v>
      </c>
      <c r="BG188" s="23" t="e">
        <f t="shared" si="39"/>
        <v>#VALUE!</v>
      </c>
      <c r="BI188" s="27" t="s">
        <v>117</v>
      </c>
      <c r="BJ188" s="27" t="s">
        <v>117</v>
      </c>
      <c r="BK188" s="27" t="s">
        <v>117</v>
      </c>
      <c r="BL188" s="26">
        <v>3.5</v>
      </c>
      <c r="BM188" s="26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40"/>
        <v>1</v>
      </c>
      <c r="CC188" s="15">
        <v>0</v>
      </c>
      <c r="CD188" s="15">
        <v>0</v>
      </c>
      <c r="CE188" s="15">
        <v>0</v>
      </c>
      <c r="CF188" s="16">
        <f t="shared" si="41"/>
        <v>0</v>
      </c>
      <c r="CG188" s="15">
        <v>0</v>
      </c>
      <c r="CH188" s="15">
        <v>0</v>
      </c>
      <c r="CI188" s="15">
        <v>0</v>
      </c>
      <c r="CJ188" s="16">
        <f t="shared" si="42"/>
        <v>0</v>
      </c>
      <c r="CK188" s="15">
        <v>0</v>
      </c>
      <c r="CL188" s="15">
        <v>0</v>
      </c>
      <c r="CM188" s="15">
        <v>0</v>
      </c>
      <c r="CN188" s="16">
        <f t="shared" si="43"/>
        <v>0</v>
      </c>
      <c r="CO188" s="12" t="b">
        <v>0</v>
      </c>
      <c r="CS188" s="3">
        <v>0</v>
      </c>
      <c r="CT188" s="3">
        <v>0</v>
      </c>
      <c r="DL188" s="16">
        <f t="shared" si="44"/>
        <v>1</v>
      </c>
      <c r="DM188" s="15">
        <f t="shared" si="38"/>
        <v>0</v>
      </c>
    </row>
    <row r="189" spans="1:117">
      <c r="A189" s="2">
        <v>193</v>
      </c>
      <c r="B189">
        <v>2248</v>
      </c>
      <c r="C189" s="9">
        <v>43451</v>
      </c>
      <c r="D189" s="49" t="s">
        <v>78</v>
      </c>
      <c r="E189" s="29" t="b">
        <v>1</v>
      </c>
      <c r="F189" s="29">
        <v>180</v>
      </c>
      <c r="G189" s="33">
        <v>65.400001525878906</v>
      </c>
      <c r="H189" s="29">
        <v>70</v>
      </c>
      <c r="I189" s="33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5">
        <v>143</v>
      </c>
      <c r="AF189" s="46">
        <v>0.43000000715255698</v>
      </c>
      <c r="AG189" s="45">
        <v>211</v>
      </c>
      <c r="AH189" s="47">
        <v>11.1000003814697</v>
      </c>
      <c r="AI189" s="47">
        <v>0.89999997615814198</v>
      </c>
      <c r="AJ189" s="47">
        <v>20.299999237060501</v>
      </c>
      <c r="AK189" s="45"/>
      <c r="AL189" s="45">
        <v>68</v>
      </c>
      <c r="AM189" s="20" t="b">
        <v>0</v>
      </c>
      <c r="AN189" s="36" t="s">
        <v>79</v>
      </c>
      <c r="AO189" s="41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1">
        <v>43451.75277777778</v>
      </c>
      <c r="BD189" s="21">
        <v>43455.525000000001</v>
      </c>
      <c r="BE189" s="39">
        <v>4</v>
      </c>
      <c r="BF189" t="s">
        <v>113</v>
      </c>
      <c r="BG189" s="23" t="e">
        <f t="shared" si="39"/>
        <v>#VALUE!</v>
      </c>
      <c r="BI189" s="27" t="s">
        <v>117</v>
      </c>
      <c r="BJ189" s="27" t="s">
        <v>117</v>
      </c>
      <c r="BK189" s="27" t="s">
        <v>117</v>
      </c>
      <c r="BL189" s="26">
        <v>3.77</v>
      </c>
      <c r="BM189" s="26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40"/>
        <v>1</v>
      </c>
      <c r="CC189" s="15">
        <v>0</v>
      </c>
      <c r="CD189" s="15">
        <v>0</v>
      </c>
      <c r="CE189" s="15">
        <v>0</v>
      </c>
      <c r="CF189" s="16">
        <f t="shared" si="41"/>
        <v>0</v>
      </c>
      <c r="CG189" s="15">
        <v>0</v>
      </c>
      <c r="CH189" s="15">
        <v>0</v>
      </c>
      <c r="CI189" s="15">
        <v>0</v>
      </c>
      <c r="CJ189" s="16">
        <f t="shared" si="42"/>
        <v>0</v>
      </c>
      <c r="CK189" s="15">
        <v>0</v>
      </c>
      <c r="CL189" s="15">
        <v>0</v>
      </c>
      <c r="CM189" s="15">
        <v>0</v>
      </c>
      <c r="CN189" s="16">
        <f t="shared" si="43"/>
        <v>0</v>
      </c>
      <c r="CO189" s="12" t="b">
        <v>0</v>
      </c>
      <c r="CS189" s="3">
        <v>0</v>
      </c>
      <c r="CT189" s="3">
        <v>0</v>
      </c>
      <c r="DL189" s="16">
        <f t="shared" si="44"/>
        <v>0</v>
      </c>
      <c r="DM189" s="15">
        <f t="shared" si="38"/>
        <v>0</v>
      </c>
    </row>
    <row r="190" spans="1:117">
      <c r="A190" s="2">
        <v>194</v>
      </c>
      <c r="B190">
        <v>2249</v>
      </c>
      <c r="C190" s="9">
        <v>43453</v>
      </c>
      <c r="D190" s="49" t="s">
        <v>78</v>
      </c>
      <c r="E190" s="29" t="b">
        <v>0</v>
      </c>
      <c r="F190" s="29">
        <v>175</v>
      </c>
      <c r="G190" s="33">
        <v>84.099998474121094</v>
      </c>
      <c r="H190" s="29">
        <v>56</v>
      </c>
      <c r="I190" s="33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5">
        <v>134</v>
      </c>
      <c r="AF190" s="46">
        <v>0.40999999642372098</v>
      </c>
      <c r="AG190" s="45">
        <v>168</v>
      </c>
      <c r="AH190" s="47">
        <v>11.3999996185303</v>
      </c>
      <c r="AI190" s="47">
        <v>1</v>
      </c>
      <c r="AJ190" s="47">
        <v>23.600000381469702</v>
      </c>
      <c r="AK190" s="45"/>
      <c r="AL190" s="45">
        <v>85</v>
      </c>
      <c r="AM190" s="20" t="b">
        <v>1</v>
      </c>
      <c r="AN190" s="36" t="b">
        <v>1</v>
      </c>
      <c r="AO190" s="41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1">
        <v>43454.00277777778</v>
      </c>
      <c r="BD190" s="21">
        <v>43456.767361111109</v>
      </c>
      <c r="BE190" s="39">
        <v>3</v>
      </c>
      <c r="BF190" s="21">
        <v>43454</v>
      </c>
      <c r="BG190" s="23">
        <f t="shared" si="39"/>
        <v>0</v>
      </c>
      <c r="BH190" s="25" t="s">
        <v>119</v>
      </c>
      <c r="BI190" s="27" t="s">
        <v>117</v>
      </c>
      <c r="BJ190" s="27" t="s">
        <v>117</v>
      </c>
      <c r="BK190" s="27" t="s">
        <v>116</v>
      </c>
      <c r="BL190" s="26">
        <v>2.76</v>
      </c>
      <c r="BM190" s="26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40"/>
        <v>0</v>
      </c>
      <c r="CC190" s="15">
        <v>0</v>
      </c>
      <c r="CD190" s="15">
        <v>0</v>
      </c>
      <c r="CE190" s="15">
        <v>0</v>
      </c>
      <c r="CF190" s="16">
        <f t="shared" si="41"/>
        <v>0</v>
      </c>
      <c r="CG190" s="15">
        <v>0</v>
      </c>
      <c r="CH190" s="15">
        <v>0</v>
      </c>
      <c r="CI190" s="15">
        <v>0</v>
      </c>
      <c r="CJ190" s="16">
        <f t="shared" si="42"/>
        <v>0</v>
      </c>
      <c r="CK190" s="15">
        <v>0</v>
      </c>
      <c r="CL190" s="15">
        <v>0</v>
      </c>
      <c r="CM190" s="15">
        <v>0</v>
      </c>
      <c r="CN190" s="16">
        <f t="shared" si="43"/>
        <v>0</v>
      </c>
      <c r="CO190" s="12" t="b">
        <v>0</v>
      </c>
      <c r="CS190" s="3">
        <v>0</v>
      </c>
      <c r="CT190" s="3">
        <v>0</v>
      </c>
      <c r="DL190" s="16">
        <f t="shared" si="44"/>
        <v>0</v>
      </c>
      <c r="DM190" s="15">
        <f t="shared" si="38"/>
        <v>0</v>
      </c>
    </row>
    <row r="191" spans="1:117">
      <c r="A191" s="2">
        <v>195</v>
      </c>
      <c r="B191">
        <v>2250</v>
      </c>
      <c r="C191" s="9">
        <v>43454</v>
      </c>
      <c r="D191" s="49" t="s">
        <v>78</v>
      </c>
      <c r="E191" s="29" t="b">
        <v>1</v>
      </c>
      <c r="F191" s="29">
        <v>177</v>
      </c>
      <c r="G191" s="33">
        <v>94.400001525878906</v>
      </c>
      <c r="H191" s="29">
        <v>67</v>
      </c>
      <c r="I191" s="33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5">
        <v>146</v>
      </c>
      <c r="AF191" s="46">
        <v>0.44999998807907099</v>
      </c>
      <c r="AG191" s="45">
        <v>161</v>
      </c>
      <c r="AH191" s="47">
        <v>10.800000190734901</v>
      </c>
      <c r="AI191" s="47">
        <v>0.89999997615814198</v>
      </c>
      <c r="AJ191" s="47">
        <v>20.700000762939499</v>
      </c>
      <c r="AK191" s="45"/>
      <c r="AL191" s="45">
        <v>80</v>
      </c>
      <c r="AM191" s="20" t="b">
        <v>1</v>
      </c>
      <c r="AN191" s="36" t="b">
        <v>1</v>
      </c>
      <c r="AO191" s="41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1">
        <v>43454.659722222219</v>
      </c>
      <c r="BD191" s="21">
        <v>43457.565972222219</v>
      </c>
      <c r="BE191" s="39">
        <v>3</v>
      </c>
      <c r="BF191" s="21">
        <v>43456</v>
      </c>
      <c r="BG191" s="23">
        <f t="shared" si="39"/>
        <v>2</v>
      </c>
      <c r="BI191" s="27" t="s">
        <v>117</v>
      </c>
      <c r="BJ191" s="27" t="s">
        <v>117</v>
      </c>
      <c r="BK191" s="27" t="s">
        <v>117</v>
      </c>
      <c r="BL191" s="26">
        <v>2.91</v>
      </c>
      <c r="BM191" s="26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40"/>
        <v>0</v>
      </c>
      <c r="CC191" s="15">
        <v>0</v>
      </c>
      <c r="CD191" s="15">
        <v>0</v>
      </c>
      <c r="CE191" s="15">
        <v>0</v>
      </c>
      <c r="CF191" s="16">
        <f t="shared" si="41"/>
        <v>0</v>
      </c>
      <c r="CG191" s="15">
        <v>0</v>
      </c>
      <c r="CH191" s="15">
        <v>0</v>
      </c>
      <c r="CI191" s="15">
        <v>0</v>
      </c>
      <c r="CJ191" s="16">
        <f t="shared" si="42"/>
        <v>0</v>
      </c>
      <c r="CK191" s="15">
        <v>0</v>
      </c>
      <c r="CL191" s="15">
        <v>0</v>
      </c>
      <c r="CM191" s="15">
        <v>0</v>
      </c>
      <c r="CN191" s="16">
        <f t="shared" si="43"/>
        <v>0</v>
      </c>
      <c r="CO191" s="12" t="b">
        <v>0</v>
      </c>
      <c r="CS191" s="3">
        <v>0</v>
      </c>
      <c r="CT191" s="3">
        <v>0</v>
      </c>
      <c r="DL191" s="16">
        <f t="shared" si="44"/>
        <v>0</v>
      </c>
      <c r="DM191" s="15">
        <f t="shared" si="38"/>
        <v>0</v>
      </c>
    </row>
    <row r="192" spans="1:117">
      <c r="A192" s="2">
        <v>196</v>
      </c>
      <c r="B192">
        <v>2251</v>
      </c>
      <c r="C192" s="9">
        <v>43461</v>
      </c>
      <c r="D192" s="49" t="s">
        <v>78</v>
      </c>
      <c r="E192" s="29" t="b">
        <v>1</v>
      </c>
      <c r="F192" s="29">
        <v>170</v>
      </c>
      <c r="G192" s="33">
        <v>56.5</v>
      </c>
      <c r="H192" s="29">
        <v>45</v>
      </c>
      <c r="I192" s="33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5">
        <v>102</v>
      </c>
      <c r="AF192" s="45">
        <v>0.31</v>
      </c>
      <c r="AG192" s="45">
        <v>136</v>
      </c>
      <c r="AH192" s="47">
        <v>11.3</v>
      </c>
      <c r="AI192" s="47">
        <v>0.9</v>
      </c>
      <c r="AJ192" s="47">
        <v>25.8</v>
      </c>
      <c r="AK192" s="45"/>
      <c r="AL192" s="45">
        <v>82</v>
      </c>
      <c r="AM192" s="20" t="b">
        <v>0</v>
      </c>
      <c r="AN192" s="36" t="s">
        <v>79</v>
      </c>
      <c r="AO192" s="41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1">
        <v>43462.332638888889</v>
      </c>
      <c r="BD192" s="21">
        <v>43462.966666666667</v>
      </c>
      <c r="BE192" s="39">
        <v>1</v>
      </c>
      <c r="BF192" s="21">
        <v>43462.326388888891</v>
      </c>
      <c r="BG192" s="23">
        <f t="shared" si="39"/>
        <v>0</v>
      </c>
      <c r="BI192" s="27" t="s">
        <v>117</v>
      </c>
      <c r="BJ192" s="27" t="s">
        <v>117</v>
      </c>
      <c r="BK192" s="27" t="s">
        <v>117</v>
      </c>
      <c r="BL192" s="26">
        <v>0.63</v>
      </c>
      <c r="BM192" s="26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40"/>
        <v>0</v>
      </c>
      <c r="CC192" s="15">
        <v>0</v>
      </c>
      <c r="CD192" s="15">
        <v>0</v>
      </c>
      <c r="CE192" s="15">
        <v>0</v>
      </c>
      <c r="CF192" s="16">
        <f t="shared" si="41"/>
        <v>0</v>
      </c>
      <c r="CG192" s="15">
        <v>0</v>
      </c>
      <c r="CH192" s="15">
        <v>0</v>
      </c>
      <c r="CI192" s="15">
        <v>0</v>
      </c>
      <c r="CJ192" s="16">
        <f t="shared" si="42"/>
        <v>0</v>
      </c>
      <c r="CK192" s="15">
        <v>0</v>
      </c>
      <c r="CL192" s="15">
        <v>0</v>
      </c>
      <c r="CM192" s="15">
        <v>0</v>
      </c>
      <c r="CN192" s="16">
        <f t="shared" si="43"/>
        <v>0</v>
      </c>
      <c r="CO192" s="12" t="b">
        <v>0</v>
      </c>
      <c r="CS192" s="3">
        <v>0</v>
      </c>
      <c r="CT192" s="3">
        <v>0</v>
      </c>
      <c r="DL192" s="16">
        <f t="shared" si="44"/>
        <v>2</v>
      </c>
      <c r="DM192" s="15">
        <f t="shared" si="38"/>
        <v>0</v>
      </c>
    </row>
    <row r="193" spans="1:117">
      <c r="A193" s="2">
        <v>197</v>
      </c>
      <c r="B193">
        <v>2252</v>
      </c>
      <c r="C193" s="13">
        <v>43464</v>
      </c>
      <c r="D193" s="49" t="s">
        <v>78</v>
      </c>
      <c r="E193" s="29" t="b">
        <v>1</v>
      </c>
      <c r="F193" s="29">
        <v>182</v>
      </c>
      <c r="G193" s="33">
        <v>76.800003051757798</v>
      </c>
      <c r="H193" s="29">
        <v>68</v>
      </c>
      <c r="I193" s="33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5">
        <v>96</v>
      </c>
      <c r="AF193" s="45">
        <v>0.28999999999999998</v>
      </c>
      <c r="AG193" s="45">
        <v>134</v>
      </c>
      <c r="AH193" s="47">
        <v>14.9</v>
      </c>
      <c r="AI193" s="47">
        <v>1.3</v>
      </c>
      <c r="AJ193" s="47">
        <v>28.7</v>
      </c>
      <c r="AK193" s="45"/>
      <c r="AL193" s="45">
        <v>95</v>
      </c>
      <c r="AM193" s="20" t="b">
        <v>0</v>
      </c>
      <c r="AN193" s="36" t="s">
        <v>79</v>
      </c>
      <c r="AO193" s="41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1">
        <v>43464.681250000001</v>
      </c>
      <c r="BD193" s="21">
        <v>43465.838888888888</v>
      </c>
      <c r="BE193" s="39">
        <v>1</v>
      </c>
      <c r="BF193" s="23" t="s">
        <v>113</v>
      </c>
      <c r="BG193" s="23" t="e">
        <f t="shared" si="39"/>
        <v>#VALUE!</v>
      </c>
      <c r="BH193" s="25" t="s">
        <v>118</v>
      </c>
      <c r="BI193" s="27" t="s">
        <v>117</v>
      </c>
      <c r="BJ193" s="27" t="s">
        <v>116</v>
      </c>
      <c r="BK193" s="27" t="s">
        <v>116</v>
      </c>
      <c r="BL193" s="26">
        <v>1.1599999999999999</v>
      </c>
      <c r="BM193" s="26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40"/>
        <v>1</v>
      </c>
      <c r="CC193" s="15">
        <v>0</v>
      </c>
      <c r="CD193" s="15">
        <v>0</v>
      </c>
      <c r="CE193" s="15">
        <v>0</v>
      </c>
      <c r="CF193" s="16">
        <f t="shared" si="41"/>
        <v>0</v>
      </c>
      <c r="CG193" s="15">
        <v>0</v>
      </c>
      <c r="CH193" s="15">
        <v>0</v>
      </c>
      <c r="CI193" s="15">
        <v>0</v>
      </c>
      <c r="CJ193" s="16">
        <f t="shared" si="42"/>
        <v>0</v>
      </c>
      <c r="CK193" s="15">
        <v>0</v>
      </c>
      <c r="CL193" s="15">
        <v>0</v>
      </c>
      <c r="CM193" s="15">
        <v>0</v>
      </c>
      <c r="CN193" s="16">
        <f t="shared" si="43"/>
        <v>0</v>
      </c>
      <c r="CO193" s="12" t="b">
        <v>0</v>
      </c>
      <c r="CS193" s="3">
        <v>0</v>
      </c>
      <c r="CT193" s="3">
        <v>0</v>
      </c>
      <c r="DL193" s="16">
        <f t="shared" si="44"/>
        <v>4</v>
      </c>
      <c r="DM193" s="15">
        <f t="shared" si="38"/>
        <v>0</v>
      </c>
    </row>
    <row r="194" spans="1:117">
      <c r="DK194" s="1"/>
      <c r="DL194" s="16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xmlns:xlrd2="http://schemas.microsoft.com/office/spreadsheetml/2017/richdata2" ref="A2:DG205">
    <sortCondition ref="B1"/>
  </sortState>
  <conditionalFormatting sqref="BB2:BH193">
    <cfRule type="containsText" dxfId="0" priority="1" operator="containsText" text="TRUE">
      <formula>NOT(ISERROR(SEARCH("TRUE",BB2)))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Tenzin Gyaltsen</cp:lastModifiedBy>
  <cp:lastPrinted>2019-05-11T18:04:35Z</cp:lastPrinted>
  <dcterms:created xsi:type="dcterms:W3CDTF">2018-12-16T03:16:31Z</dcterms:created>
  <dcterms:modified xsi:type="dcterms:W3CDTF">2024-11-30T00:43:16Z</dcterms:modified>
</cp:coreProperties>
</file>