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GS_GitHub\"/>
    </mc:Choice>
  </mc:AlternateContent>
  <bookViews>
    <workbookView xWindow="0" yWindow="0" windowWidth="23040" windowHeight="9084"/>
  </bookViews>
  <sheets>
    <sheet name="Auto-Generating System" sheetId="1" r:id="rId1"/>
    <sheet name="Installation &amp; Setup" sheetId="6" r:id="rId2"/>
    <sheet name="SummarizedUserGuide" sheetId="2" r:id="rId3"/>
    <sheet name="Normal Function" sheetId="3" r:id="rId4"/>
    <sheet name="(Optional) Specific Function" sheetId="4" r:id="rId5"/>
    <sheet name="(Optional) Iteration Function" sheetId="5" r:id="rId6"/>
  </sheets>
  <calcPr calcId="152511"/>
</workbook>
</file>

<file path=xl/calcChain.xml><?xml version="1.0" encoding="utf-8"?>
<calcChain xmlns="http://schemas.openxmlformats.org/spreadsheetml/2006/main">
  <c r="C16" i="5" l="1"/>
  <c r="C19" i="4"/>
  <c r="C20" i="4" s="1"/>
  <c r="C17" i="4"/>
  <c r="C18" i="4" s="1"/>
  <c r="C16" i="4"/>
  <c r="C20" i="2" l="1"/>
  <c r="C21" i="2" s="1"/>
  <c r="C94" i="2"/>
  <c r="C92" i="2"/>
  <c r="C93" i="2" s="1"/>
  <c r="C90" i="2"/>
  <c r="C91" i="2" s="1"/>
  <c r="C88" i="2"/>
  <c r="C89" i="2" s="1"/>
  <c r="C86" i="2"/>
  <c r="C87" i="2" s="1"/>
  <c r="C84" i="2"/>
  <c r="C85" i="2" s="1"/>
  <c r="C82" i="2"/>
  <c r="C83" i="2" s="1"/>
  <c r="C80" i="2"/>
  <c r="C81" i="2" s="1"/>
  <c r="C78" i="2"/>
  <c r="C79" i="2" s="1"/>
  <c r="C76" i="2"/>
  <c r="C77" i="2" s="1"/>
  <c r="C74" i="2"/>
  <c r="C75" i="2" s="1"/>
  <c r="C72" i="2"/>
  <c r="C73" i="2" s="1"/>
  <c r="C70" i="2"/>
  <c r="C71" i="2" s="1"/>
  <c r="C68" i="2"/>
  <c r="C69" i="2" s="1"/>
  <c r="C66" i="2"/>
  <c r="C67" i="2" s="1"/>
  <c r="C64" i="2"/>
  <c r="C65" i="2" s="1"/>
  <c r="C62" i="2"/>
  <c r="C63" i="2" s="1"/>
  <c r="C60" i="2"/>
  <c r="C61" i="2" s="1"/>
  <c r="C58" i="2"/>
  <c r="C59" i="2" s="1"/>
  <c r="C56" i="2"/>
  <c r="C57" i="2" s="1"/>
  <c r="C54" i="2"/>
  <c r="C55" i="2" s="1"/>
  <c r="C52" i="2"/>
  <c r="C53" i="2" s="1"/>
  <c r="C50" i="2"/>
  <c r="C51" i="2" s="1"/>
  <c r="C48" i="2"/>
  <c r="C49" i="2" s="1"/>
  <c r="C46" i="2"/>
  <c r="C47" i="2" s="1"/>
  <c r="C44" i="2"/>
  <c r="C45" i="2" s="1"/>
  <c r="C42" i="2"/>
  <c r="C43" i="2" s="1"/>
  <c r="C40" i="2"/>
  <c r="C41" i="2" s="1"/>
  <c r="C38" i="2"/>
  <c r="C39" i="2" s="1"/>
  <c r="C36" i="2"/>
  <c r="C37" i="2" s="1"/>
  <c r="C34" i="2"/>
  <c r="C35" i="2" s="1"/>
  <c r="C32" i="2"/>
  <c r="C33" i="2" s="1"/>
  <c r="C30" i="2"/>
  <c r="C31" i="2" s="1"/>
  <c r="C28" i="2"/>
  <c r="C29" i="2" s="1"/>
  <c r="C26" i="2"/>
  <c r="C27" i="2" s="1"/>
  <c r="C24" i="2"/>
  <c r="C25" i="2" s="1"/>
  <c r="C22" i="2"/>
  <c r="C23" i="2" s="1"/>
  <c r="C19" i="2"/>
  <c r="B16" i="1"/>
  <c r="B17" i="1" s="1"/>
  <c r="B90" i="1"/>
  <c r="B88" i="1"/>
  <c r="B89" i="1" s="1"/>
  <c r="B86" i="1"/>
  <c r="B87" i="1" s="1"/>
  <c r="B84" i="1"/>
  <c r="B85" i="1" s="1"/>
  <c r="B82" i="1"/>
  <c r="B83" i="1" s="1"/>
  <c r="B80" i="1"/>
  <c r="B81" i="1" s="1"/>
  <c r="B78" i="1"/>
  <c r="B79" i="1" s="1"/>
  <c r="B76" i="1"/>
  <c r="B77" i="1" s="1"/>
  <c r="B74" i="1"/>
  <c r="B75" i="1" s="1"/>
  <c r="B72" i="1"/>
  <c r="B73" i="1" s="1"/>
  <c r="B70" i="1"/>
  <c r="B71" i="1" s="1"/>
  <c r="B68" i="1"/>
  <c r="B69" i="1" s="1"/>
  <c r="B66" i="1"/>
  <c r="B67" i="1" s="1"/>
  <c r="B64" i="1"/>
  <c r="B65" i="1" s="1"/>
  <c r="B62" i="1"/>
  <c r="B63" i="1" s="1"/>
  <c r="B60" i="1"/>
  <c r="B61" i="1" s="1"/>
  <c r="B58" i="1"/>
  <c r="B59" i="1" s="1"/>
  <c r="B56" i="1"/>
  <c r="B57" i="1" s="1"/>
  <c r="B54" i="1"/>
  <c r="B55" i="1" s="1"/>
  <c r="B52" i="1"/>
  <c r="B53" i="1" s="1"/>
  <c r="B50" i="1"/>
  <c r="B51" i="1" s="1"/>
  <c r="B48" i="1"/>
  <c r="B49" i="1" s="1"/>
  <c r="B46" i="1"/>
  <c r="B47" i="1" s="1"/>
  <c r="B44" i="1"/>
  <c r="B45" i="1" s="1"/>
  <c r="B42" i="1"/>
  <c r="B43" i="1" s="1"/>
  <c r="B40" i="1"/>
  <c r="B41" i="1" s="1"/>
  <c r="B38" i="1"/>
  <c r="B39" i="1" s="1"/>
  <c r="B36" i="1"/>
  <c r="B37" i="1" s="1"/>
  <c r="B34" i="1"/>
  <c r="B35" i="1" s="1"/>
  <c r="B32" i="1"/>
  <c r="B33" i="1" s="1"/>
  <c r="B30" i="1"/>
  <c r="B31" i="1" s="1"/>
  <c r="B28" i="1"/>
  <c r="B29" i="1" s="1"/>
  <c r="B26" i="1"/>
  <c r="B27" i="1" s="1"/>
  <c r="B24" i="1"/>
  <c r="B25" i="1" s="1"/>
  <c r="B22" i="1"/>
  <c r="B23" i="1" s="1"/>
  <c r="B20" i="1"/>
  <c r="B21" i="1" s="1"/>
  <c r="B18" i="1"/>
  <c r="B19" i="1" s="1"/>
  <c r="B15" i="1"/>
  <c r="B102" i="1"/>
  <c r="B101" i="1"/>
  <c r="B100" i="1"/>
  <c r="B99" i="1"/>
  <c r="B98" i="1"/>
  <c r="B97" i="1"/>
  <c r="B96" i="1"/>
  <c r="B95" i="1"/>
  <c r="B94" i="1"/>
  <c r="B93" i="1"/>
  <c r="B92" i="1"/>
  <c r="B91" i="1"/>
</calcChain>
</file>

<file path=xl/sharedStrings.xml><?xml version="1.0" encoding="utf-8"?>
<sst xmlns="http://schemas.openxmlformats.org/spreadsheetml/2006/main" count="241" uniqueCount="105">
  <si>
    <t>Linewidth:</t>
  </si>
  <si>
    <t>Number of block:</t>
  </si>
  <si>
    <t>Ratio/Angle(type R/A): </t>
  </si>
  <si>
    <t>Left unit</t>
  </si>
  <si>
    <t>3.2/3</t>
  </si>
  <si>
    <t>Right unit</t>
  </si>
  <si>
    <t>2.0/3</t>
  </si>
  <si>
    <t>4.7/5</t>
  </si>
  <si>
    <t>Row</t>
  </si>
  <si>
    <t>Repeat</t>
  </si>
  <si>
    <t>Specific</t>
  </si>
  <si>
    <t>Twist</t>
  </si>
  <si>
    <t>Facet angle</t>
  </si>
  <si>
    <t>Opacity</t>
  </si>
  <si>
    <t>Auto-Generating System</t>
  </si>
  <si>
    <t>In range of (0, 10]</t>
  </si>
  <si>
    <t>Number of block is the order of the output layout.</t>
  </si>
  <si>
    <t>Number of the repeated unit</t>
  </si>
  <si>
    <t>Number of the row</t>
  </si>
  <si>
    <t>Functions</t>
  </si>
  <si>
    <t>(Optional) Replace the horizontal mountain crease (red) with a facet crease (yellow). Create a mountain crease (red) in between the valley crease (blue) and facet crease (yellow). The input angle is the angle between facet crease (yellow) and mountain crease (red)</t>
  </si>
  <si>
    <t>Iterative</t>
  </si>
  <si>
    <t>Crease ID</t>
  </si>
  <si>
    <t>Specific Structure</t>
  </si>
  <si>
    <t>Origami1</t>
  </si>
  <si>
    <t>Origami2</t>
  </si>
  <si>
    <t>Origami3</t>
  </si>
  <si>
    <t>Origami4</t>
  </si>
  <si>
    <t>Description</t>
  </si>
  <si>
    <t>Ratio</t>
  </si>
  <si>
    <t>Angle</t>
  </si>
  <si>
    <t>Select “Ratio” for ratio and “Angle” for angle (in degree).</t>
  </si>
  <si>
    <t>Normal</t>
  </si>
  <si>
    <t>Select the functions: Normal, Iterative, Specific Structure</t>
  </si>
  <si>
    <t>(Optional) Delete every horizontal mountain crease (red) in each unit. Select "Twist" to enable the twist or "None" to disable the twist</t>
  </si>
  <si>
    <t>None</t>
  </si>
  <si>
    <t>Parameters</t>
  </si>
  <si>
    <t>Label</t>
  </si>
  <si>
    <t>Type the height/width [ratio] or angle in degree [Angle] of the left part of spring origami (Example: 4.0/3.0 or 20.567)</t>
  </si>
  <si>
    <t>Type the height/width [ratio] or angle in degree [Angle] of the right part of spring origami (Example: 4.0/3.0 or 20.567)</t>
  </si>
  <si>
    <t>Float</t>
  </si>
  <si>
    <t>Integer</t>
  </si>
  <si>
    <t>(Optional) The Opacity level for iterative mode. Iterative mode create N derivative structures for Spring Origami with N creases, one different crease of each structures is modified by the opacity level.</t>
  </si>
  <si>
    <t>(Optional) Input the Opacity correspond to the Crease ID need to modified</t>
  </si>
  <si>
    <t>(Optional) Input the Crease ID need to modified</t>
  </si>
  <si>
    <t>Input Option</t>
  </si>
  <si>
    <t>A ratio</t>
  </si>
  <si>
    <t>A float</t>
  </si>
  <si>
    <t>Input format:</t>
  </si>
  <si>
    <t>Origami5</t>
  </si>
  <si>
    <t>4.0/3.0</t>
  </si>
  <si>
    <t>1.0/1.0</t>
  </si>
  <si>
    <t>Summarize Description</t>
  </si>
  <si>
    <t>To using "Specifc Function", choose the "Specific Structure" from the list of "Functions"</t>
  </si>
  <si>
    <t>User may continue input the creases ID need to modified followed by the crease opacity.</t>
  </si>
  <si>
    <t>Input the crease opacity respective to the modified crease ID listed above. In this case: the crease opacity for crease ID = 1 is 5%.</t>
  </si>
  <si>
    <t>Input the crease opacity respective to the modified crease ID listed above. In this case: the crease opacity for crease ID = 2 is 40%.</t>
  </si>
  <si>
    <t>Input the crease which need to modified, in this case: modified crease ID = 1</t>
  </si>
  <si>
    <t>Input the crease which need to modified, in this case: modified crease ID = 2</t>
  </si>
  <si>
    <t>The Indexing Rule</t>
  </si>
  <si>
    <t>Step 1: Download (a) Auto-Generating System.py (b) EXCEL Template (c) hexcode.csv from the GitHub Repository and place them under the same folder.</t>
  </si>
  <si>
    <t>Step 2: Make sure (a) NumPy (b) matplotlib (c) math (d) CSV libraries are installed in python; otherwise, install those libraries before proceeding to the next step.</t>
  </si>
  <si>
    <t>Step 3: Specify the origami parameters by following the user guide in the EXCEL template.</t>
  </si>
  <si>
    <t>Step 4: After modifying the EXCEL template file, save the file in .csv format (Comma Delimited).</t>
  </si>
  <si>
    <t>Step 5: Run the script (Auto-Generating System.py script) from any python platform.</t>
  </si>
  <si>
    <t>Step 6: System requests two inputs from the user, (a) EXCEL template file (type Auto-Generating System_template.csv unless the user changes the file name) and (b) desired output file name. </t>
  </si>
  <si>
    <t>Step 7: System generated output file is stored under the same folder as the python script.</t>
  </si>
  <si>
    <t>Supplementary S1</t>
  </si>
  <si>
    <t>To using "Iteration Function", choose the "Iterative" from the list of "Functions"</t>
  </si>
  <si>
    <t>Input the crease opacity which wish to apply to the modified origami creases.</t>
  </si>
  <si>
    <t>Example and Description of the Function</t>
  </si>
  <si>
    <t>The Iterative mode creates N derivative structures from a normal spring origami with N creases. The iteration function can generate structures that can each have different modified creases. For instance, the user may choose a 0% crease opacity to generate an origami structure consisting of three rows and two repeat units (36 creases) using the iterating function. The system will then generate 36 derivative structures in a single output file, with each structure having one crease with 0% crease opacity.  None of the 36 derivative structures generated by the system will have the same transparent crease (Supplementary S2). The single output file can be subjected to AGS, allowing all the derivative structures to be folded simultaneously (Supplementary S2). This function enables simultaneous comparison of the folded derivative origami structure with the different modified creases. While the Specific function requires the user to specify the crease that needs to be modified, the iteration function will automatically generate multiple origami structures with all possible creases that can be modified.</t>
  </si>
  <si>
    <t>Installation and Setup</t>
  </si>
  <si>
    <t>Each column indicates an origami structure</t>
  </si>
  <si>
    <t>Example</t>
  </si>
  <si>
    <t>To using "Normal Function", choose the "Normal" from the list of "Functions"</t>
  </si>
  <si>
    <t>Demo</t>
  </si>
  <si>
    <t>Normal Function</t>
  </si>
  <si>
    <t>Specific Function</t>
  </si>
  <si>
    <t>Iterative Function</t>
  </si>
  <si>
    <t>The user input generates leftmost origami structure with linewidth = 1 (Fig. 1) followed by the rightmost origami structure with linewidth = 0.1 (Fig. 2)</t>
  </si>
  <si>
    <t>Fig. 1</t>
  </si>
  <si>
    <t>Fig. 2</t>
  </si>
  <si>
    <t>The user input indicates the "Origami 1" is located at the leftmost and followed by "Origami 2" (Fig. 3)</t>
  </si>
  <si>
    <t>Fig. 3</t>
  </si>
  <si>
    <t>According to both type of user input shown above, system generates the same base with specified ratio/angle (Fig. 5)</t>
  </si>
  <si>
    <t>Type the height/left base length [ratio] or Alpha angle in degree [Angle] of the left part of spring origami (Example: 4.0/3.0 or 53.13) (Fig. 4)</t>
  </si>
  <si>
    <t>Type the height/right base length [ratio] or Beta angle in degree [Angle] of the right part of spring origami (Example: 1.0/1.0 or 45) (Fig. 4)</t>
  </si>
  <si>
    <t>Fig. 4</t>
  </si>
  <si>
    <t>Fig. 5</t>
  </si>
  <si>
    <t>According to the user input shown above, system generates a spring origami with 4 rows and 5 repeats (Fig. 6)</t>
  </si>
  <si>
    <t>Fig. 6</t>
  </si>
  <si>
    <t>(Optional) Delete every horizontal mountain crease (red) in each unit. Select "Twist" to enable the twist (Fig. 8) or "None" to disable the twist (Fig. 7)</t>
  </si>
  <si>
    <t>(Optional) Replace the horizontal mountain crease (red) with a facet crease (yellow). Create a mountain crease (red) in between the valley crease (blue) and facet crease (yellow). The input angle is the angle between facet crease (yellow) and mountain crease (red). Input a desired facet angle to enable the facet crease (Fig. 9) or leave it blank to disable the facet crease (Fig. 7)</t>
  </si>
  <si>
    <t>Fig. 7</t>
  </si>
  <si>
    <t>Fig. 8</t>
  </si>
  <si>
    <t>According to the user input, system generates the topmost spring origami structure without twist and facet angle (Fig. 7). Enable the twist could generate the spring origami in middle (Fig. 8). The bottommost spring origami is generated by facet angle 30 degree (Fig. 9).</t>
  </si>
  <si>
    <t>Fig. 9</t>
  </si>
  <si>
    <t>Fig. 10</t>
  </si>
  <si>
    <t>Fig. 11</t>
  </si>
  <si>
    <t>The index of the typical creases (namely mountain fold and valley fold) are ascending from mountain fold to valley fold and from horizontal to vertical (Fig. 10). </t>
  </si>
  <si>
    <t>The indexing included the transparent origami crease when the “Twist” option was chosen (Fig. 11). The index of facet creases are followed by the typical crease (Fig. 12). </t>
  </si>
  <si>
    <t>Fig. 12</t>
  </si>
  <si>
    <r>
      <t>The Specific function allows the user to input the specific “seat number” of the crease in the origami structure that needs to be modified, followed by the specific crease opacity (Supplementary S1). Users can input multiple pairs of “seat number” and crease opacity for one spring origami structure. For instance, the user may input the 1</t>
    </r>
    <r>
      <rPr>
        <vertAlign val="superscript"/>
        <sz val="11"/>
        <rFont val="Calibri"/>
        <family val="2"/>
      </rPr>
      <t>st</t>
    </r>
    <r>
      <rPr>
        <sz val="11"/>
        <rFont val="Calibri"/>
        <family val="2"/>
      </rPr>
      <t xml:space="preserve"> and 2</t>
    </r>
    <r>
      <rPr>
        <vertAlign val="superscript"/>
        <sz val="11"/>
        <rFont val="Calibri"/>
        <family val="2"/>
      </rPr>
      <t>nd</t>
    </r>
    <r>
      <rPr>
        <sz val="11"/>
        <rFont val="Calibri"/>
        <family val="2"/>
      </rPr>
      <t xml:space="preserve"> crease, with crease opacity 5% and 40%. The system will generate a normal spring origami with 5% crease opacity for the 1</t>
    </r>
    <r>
      <rPr>
        <vertAlign val="superscript"/>
        <sz val="11"/>
        <rFont val="Calibri"/>
        <family val="2"/>
      </rPr>
      <t>st</t>
    </r>
    <r>
      <rPr>
        <sz val="11"/>
        <rFont val="Calibri"/>
        <family val="2"/>
      </rPr>
      <t xml:space="preserve"> crease and 40% crease opacity for the 2</t>
    </r>
    <r>
      <rPr>
        <vertAlign val="superscript"/>
        <sz val="11"/>
        <rFont val="Calibri"/>
        <family val="2"/>
      </rPr>
      <t>nd</t>
    </r>
    <r>
      <rPr>
        <sz val="11"/>
        <rFont val="Calibri"/>
        <family val="2"/>
      </rPr>
      <t xml:space="preserve"> crease (Supplementary S1 A-B). In addition, the system also allows users to generate multiple modified origami at the same time (Supplementary S1 C-D).</t>
    </r>
  </si>
  <si>
    <t>NOTE: For illustration purpose, this demo EXCEL tab contain all functions, however, Iterative Function need to use individually.</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</si>
</sst>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11"/>
      <color theme="0"/>
      <name val="Calibri"/>
      <family val="2"/>
      <scheme val="minor"/>
    </font>
    <font>
      <sz val="11"/>
      <color rgb="FF000000"/>
      <name val="Calibri"/>
      <family val="2"/>
      <scheme val="minor"/>
    </font>
    <font>
      <sz val="11"/>
      <name val="Calibri"/>
      <family val="2"/>
      <scheme val="minor"/>
    </font>
    <font>
      <i/>
      <u/>
      <sz val="11"/>
      <color theme="0"/>
      <name val="Calibri"/>
      <family val="2"/>
      <scheme val="minor"/>
    </font>
    <font>
      <b/>
      <u/>
      <sz val="11"/>
      <color theme="1"/>
      <name val="Calibri"/>
      <family val="2"/>
      <scheme val="minor"/>
    </font>
    <font>
      <sz val="11"/>
      <name val="Calibri"/>
      <family val="2"/>
    </font>
    <font>
      <vertAlign val="superscrip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rgb="FF002060"/>
        <bgColor indexed="64"/>
      </patternFill>
    </fill>
    <fill>
      <patternFill patternType="solid">
        <fgColor theme="9" tint="0.39997558519241921"/>
        <bgColor indexed="64"/>
      </patternFill>
    </fill>
    <fill>
      <patternFill patternType="solid">
        <fgColor theme="0"/>
        <bgColor indexed="64"/>
      </patternFill>
    </fill>
    <fill>
      <patternFill patternType="solid">
        <fgColor theme="1" tint="0.499984740745262"/>
        <bgColor indexed="64"/>
      </patternFill>
    </fill>
    <fill>
      <patternFill patternType="solid">
        <fgColor theme="1"/>
        <bgColor indexed="64"/>
      </patternFill>
    </fill>
  </fills>
  <borders count="5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style="medium">
        <color indexed="64"/>
      </left>
      <right style="medium">
        <color indexed="64"/>
      </right>
      <top style="medium">
        <color indexed="64"/>
      </top>
      <bottom/>
      <diagonal/>
    </border>
    <border>
      <left/>
      <right/>
      <top style="thick">
        <color indexed="64"/>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medium">
        <color indexed="64"/>
      </top>
      <bottom/>
      <diagonal/>
    </border>
    <border>
      <left style="thick">
        <color indexed="64"/>
      </left>
      <right style="medium">
        <color indexed="64"/>
      </right>
      <top style="thick">
        <color indexed="64"/>
      </top>
      <bottom style="thick">
        <color indexed="64"/>
      </bottom>
      <diagonal/>
    </border>
    <border>
      <left/>
      <right/>
      <top/>
      <bottom style="medium">
        <color indexed="64"/>
      </bottom>
      <diagonal/>
    </border>
    <border>
      <left/>
      <right/>
      <top style="medium">
        <color rgb="FF002060"/>
      </top>
      <bottom/>
      <diagonal/>
    </border>
    <border>
      <left style="medium">
        <color indexed="64"/>
      </left>
      <right style="medium">
        <color rgb="FF002060"/>
      </right>
      <top style="medium">
        <color rgb="FF002060"/>
      </top>
      <bottom/>
      <diagonal/>
    </border>
    <border>
      <left style="medium">
        <color rgb="FF002060"/>
      </left>
      <right/>
      <top/>
      <bottom/>
      <diagonal/>
    </border>
    <border>
      <left style="thick">
        <color indexed="64"/>
      </left>
      <right style="medium">
        <color rgb="FF002060"/>
      </right>
      <top style="thick">
        <color indexed="64"/>
      </top>
      <bottom style="thick">
        <color indexed="64"/>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rgb="FF002060"/>
      </left>
      <right/>
      <top/>
      <bottom style="medium">
        <color indexed="64"/>
      </bottom>
      <diagonal/>
    </border>
    <border>
      <left style="medium">
        <color rgb="FF002060"/>
      </left>
      <right/>
      <top style="medium">
        <color indexed="64"/>
      </top>
      <bottom style="medium">
        <color indexed="64"/>
      </bottom>
      <diagonal/>
    </border>
    <border>
      <left style="medium">
        <color rgb="FF002060"/>
      </left>
      <right/>
      <top style="medium">
        <color indexed="64"/>
      </top>
      <bottom/>
      <diagonal/>
    </border>
    <border>
      <left style="medium">
        <color rgb="FF002060"/>
      </left>
      <right/>
      <top style="medium">
        <color rgb="FF002060"/>
      </top>
      <bottom/>
      <diagonal/>
    </border>
    <border>
      <left style="medium">
        <color rgb="FF002060"/>
      </left>
      <right style="thin">
        <color indexed="64"/>
      </right>
      <top style="thin">
        <color indexed="64"/>
      </top>
      <bottom/>
      <diagonal/>
    </border>
    <border>
      <left/>
      <right/>
      <top style="medium">
        <color indexed="64"/>
      </top>
      <bottom style="medium">
        <color indexed="64"/>
      </bottom>
      <diagonal/>
    </border>
    <border>
      <left/>
      <right style="medium">
        <color rgb="FF002060"/>
      </right>
      <top style="medium">
        <color rgb="FF002060"/>
      </top>
      <bottom/>
      <diagonal/>
    </border>
    <border>
      <left style="medium">
        <color rgb="FF002060"/>
      </left>
      <right style="medium">
        <color rgb="FF002060"/>
      </right>
      <top style="medium">
        <color rgb="FF002060"/>
      </top>
      <bottom/>
      <diagonal/>
    </border>
    <border>
      <left style="medium">
        <color rgb="FF002060"/>
      </left>
      <right style="medium">
        <color rgb="FF002060"/>
      </right>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style="thin">
        <color indexed="64"/>
      </left>
      <right/>
      <top style="thin">
        <color indexed="64"/>
      </top>
      <bottom/>
      <diagonal/>
    </border>
    <border>
      <left/>
      <right/>
      <top style="medium">
        <color rgb="FF002060"/>
      </top>
      <bottom style="medium">
        <color rgb="FF002060"/>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rgb="FF002060"/>
      </left>
      <right style="medium">
        <color rgb="FF00206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5">
    <xf numFmtId="0" fontId="0" fillId="0" borderId="0" xfId="0"/>
    <xf numFmtId="0" fontId="0" fillId="0" borderId="10" xfId="0" applyBorder="1"/>
    <xf numFmtId="0" fontId="17" fillId="21" borderId="13" xfId="30" applyBorder="1"/>
    <xf numFmtId="0" fontId="17" fillId="21" borderId="14" xfId="30" applyBorder="1"/>
    <xf numFmtId="0" fontId="17" fillId="21" borderId="15" xfId="30" applyBorder="1"/>
    <xf numFmtId="0" fontId="17" fillId="21" borderId="16" xfId="30" applyBorder="1"/>
    <xf numFmtId="0" fontId="17" fillId="21" borderId="17" xfId="30" applyBorder="1"/>
    <xf numFmtId="0" fontId="17" fillId="21" borderId="18" xfId="30" applyBorder="1"/>
    <xf numFmtId="0" fontId="0" fillId="0" borderId="19" xfId="0" applyBorder="1"/>
    <xf numFmtId="0" fontId="0" fillId="0" borderId="20" xfId="0" applyBorder="1"/>
    <xf numFmtId="0" fontId="17" fillId="36" borderId="13" xfId="34" applyFill="1" applyBorder="1"/>
    <xf numFmtId="0" fontId="0" fillId="36" borderId="14" xfId="0" applyFill="1" applyBorder="1"/>
    <xf numFmtId="0" fontId="17" fillId="36" borderId="17" xfId="34" applyFill="1" applyBorder="1"/>
    <xf numFmtId="0" fontId="0" fillId="36" borderId="18" xfId="0" applyFill="1" applyBorder="1"/>
    <xf numFmtId="0" fontId="17" fillId="33" borderId="19" xfId="34" applyFill="1" applyBorder="1"/>
    <xf numFmtId="0" fontId="17" fillId="34" borderId="13" xfId="26" applyFill="1" applyBorder="1"/>
    <xf numFmtId="0" fontId="0" fillId="34" borderId="17" xfId="0" applyFill="1" applyBorder="1"/>
    <xf numFmtId="0" fontId="18" fillId="36" borderId="0" xfId="6" applyFont="1" applyFill="1"/>
    <xf numFmtId="0" fontId="13" fillId="35" borderId="12" xfId="0" applyFont="1" applyFill="1" applyBorder="1"/>
    <xf numFmtId="0" fontId="17" fillId="35" borderId="22" xfId="0" applyFont="1" applyFill="1" applyBorder="1"/>
    <xf numFmtId="0" fontId="17" fillId="33" borderId="13" xfId="34" applyFill="1" applyBorder="1"/>
    <xf numFmtId="0" fontId="0" fillId="37" borderId="14" xfId="0" applyFill="1" applyBorder="1"/>
    <xf numFmtId="0" fontId="17" fillId="34" borderId="27" xfId="26" applyFill="1" applyBorder="1"/>
    <xf numFmtId="0" fontId="0" fillId="38" borderId="28" xfId="0" applyFill="1" applyBorder="1"/>
    <xf numFmtId="0" fontId="0" fillId="34" borderId="29" xfId="0" applyFill="1" applyBorder="1"/>
    <xf numFmtId="0" fontId="0" fillId="38" borderId="30" xfId="0" applyFill="1" applyBorder="1"/>
    <xf numFmtId="0" fontId="0" fillId="0" borderId="29" xfId="0" applyBorder="1"/>
    <xf numFmtId="0" fontId="0" fillId="0" borderId="30" xfId="0" applyBorder="1"/>
    <xf numFmtId="0" fontId="0" fillId="39" borderId="14" xfId="0" applyFill="1" applyBorder="1"/>
    <xf numFmtId="0" fontId="0" fillId="39" borderId="18" xfId="0" applyFill="1" applyBorder="1"/>
    <xf numFmtId="0" fontId="0" fillId="33" borderId="20" xfId="0" applyFill="1" applyBorder="1"/>
    <xf numFmtId="0" fontId="17" fillId="21" borderId="0" xfId="30" applyBorder="1"/>
    <xf numFmtId="0" fontId="17" fillId="36" borderId="0" xfId="0" applyFont="1" applyFill="1"/>
    <xf numFmtId="0" fontId="1" fillId="23" borderId="0" xfId="32" applyAlignment="1">
      <alignment vertical="center"/>
    </xf>
    <xf numFmtId="0" fontId="20" fillId="24" borderId="0" xfId="33" applyFont="1" applyAlignment="1">
      <alignment vertical="center"/>
    </xf>
    <xf numFmtId="0" fontId="20" fillId="21" borderId="0" xfId="30" applyFont="1" applyAlignment="1">
      <alignment vertical="center"/>
    </xf>
    <xf numFmtId="0" fontId="21" fillId="40" borderId="0" xfId="0" applyFont="1" applyFill="1"/>
    <xf numFmtId="0" fontId="16" fillId="0" borderId="0" xfId="0" applyFont="1"/>
    <xf numFmtId="0" fontId="17" fillId="35" borderId="31" xfId="0" applyFont="1" applyFill="1" applyBorder="1"/>
    <xf numFmtId="0" fontId="0" fillId="0" borderId="13" xfId="0" applyBorder="1"/>
    <xf numFmtId="0" fontId="0" fillId="0" borderId="15" xfId="0" applyBorder="1"/>
    <xf numFmtId="0" fontId="0" fillId="0" borderId="0" xfId="0" applyBorder="1"/>
    <xf numFmtId="0" fontId="0" fillId="0" borderId="33" xfId="0" applyBorder="1"/>
    <xf numFmtId="0" fontId="0" fillId="0" borderId="16" xfId="0" applyBorder="1"/>
    <xf numFmtId="0" fontId="16" fillId="0" borderId="0" xfId="0" applyFont="1" applyBorder="1"/>
    <xf numFmtId="0" fontId="6" fillId="2" borderId="15" xfId="6" applyBorder="1"/>
    <xf numFmtId="0" fontId="16" fillId="0" borderId="15" xfId="0" applyFont="1" applyBorder="1"/>
    <xf numFmtId="0" fontId="0" fillId="0" borderId="35" xfId="0" applyBorder="1"/>
    <xf numFmtId="0" fontId="17" fillId="35" borderId="36" xfId="0" applyFont="1" applyFill="1" applyBorder="1"/>
    <xf numFmtId="0" fontId="17" fillId="21" borderId="37" xfId="30" applyBorder="1"/>
    <xf numFmtId="0" fontId="0" fillId="0" borderId="38" xfId="0" applyBorder="1"/>
    <xf numFmtId="0" fontId="6" fillId="2" borderId="37" xfId="6" applyBorder="1"/>
    <xf numFmtId="0" fontId="0" fillId="0" borderId="39" xfId="0" applyBorder="1"/>
    <xf numFmtId="0" fontId="0" fillId="0" borderId="37" xfId="0" applyBorder="1"/>
    <xf numFmtId="0" fontId="16" fillId="0" borderId="37" xfId="0" applyFont="1" applyBorder="1"/>
    <xf numFmtId="0" fontId="0" fillId="0" borderId="40" xfId="0" applyBorder="1"/>
    <xf numFmtId="0" fontId="0" fillId="0" borderId="41" xfId="0" applyBorder="1"/>
    <xf numFmtId="0" fontId="0" fillId="0" borderId="42" xfId="0" applyBorder="1"/>
    <xf numFmtId="0" fontId="17" fillId="21" borderId="43" xfId="30" applyBorder="1"/>
    <xf numFmtId="0" fontId="0" fillId="0" borderId="44" xfId="0" applyBorder="1"/>
    <xf numFmtId="0" fontId="17" fillId="36" borderId="45" xfId="34" applyFill="1" applyBorder="1"/>
    <xf numFmtId="0" fontId="17" fillId="36" borderId="43" xfId="34" applyFill="1" applyBorder="1"/>
    <xf numFmtId="0" fontId="0" fillId="0" borderId="37" xfId="0" applyFill="1" applyBorder="1"/>
    <xf numFmtId="0" fontId="0" fillId="0" borderId="46" xfId="0" applyBorder="1"/>
    <xf numFmtId="0" fontId="13" fillId="35" borderId="47" xfId="0" applyFont="1" applyFill="1" applyBorder="1"/>
    <xf numFmtId="0" fontId="17" fillId="21" borderId="45" xfId="30" applyBorder="1"/>
    <xf numFmtId="0" fontId="0" fillId="0" borderId="39" xfId="0" applyFill="1" applyBorder="1"/>
    <xf numFmtId="0" fontId="0" fillId="0" borderId="48" xfId="0" applyBorder="1"/>
    <xf numFmtId="0" fontId="0" fillId="36" borderId="32" xfId="0" applyFill="1" applyBorder="1"/>
    <xf numFmtId="0" fontId="0" fillId="36" borderId="34" xfId="0" applyFill="1" applyBorder="1"/>
    <xf numFmtId="0" fontId="0" fillId="0" borderId="49" xfId="0" applyBorder="1"/>
    <xf numFmtId="0" fontId="17" fillId="21" borderId="34" xfId="30" applyBorder="1"/>
    <xf numFmtId="0" fontId="0" fillId="0" borderId="50" xfId="0" applyBorder="1"/>
    <xf numFmtId="0" fontId="0" fillId="0" borderId="51" xfId="0" applyBorder="1"/>
    <xf numFmtId="0" fontId="0" fillId="0" borderId="52" xfId="0" applyBorder="1"/>
    <xf numFmtId="0" fontId="0" fillId="0" borderId="53" xfId="0" applyBorder="1"/>
    <xf numFmtId="0" fontId="13" fillId="35" borderId="54" xfId="0" applyFont="1" applyFill="1" applyBorder="1"/>
    <xf numFmtId="0" fontId="17" fillId="21" borderId="32" xfId="30" applyBorder="1"/>
    <xf numFmtId="0" fontId="0" fillId="0" borderId="0" xfId="0" applyAlignment="1">
      <alignment horizontal="left"/>
    </xf>
    <xf numFmtId="0" fontId="0" fillId="37" borderId="32" xfId="0" applyFill="1" applyBorder="1"/>
    <xf numFmtId="0" fontId="0" fillId="38" borderId="56" xfId="0" applyFill="1" applyBorder="1"/>
    <xf numFmtId="0" fontId="0" fillId="38" borderId="57" xfId="0" applyFill="1" applyBorder="1"/>
    <xf numFmtId="0" fontId="0" fillId="0" borderId="57" xfId="0" applyBorder="1"/>
    <xf numFmtId="0" fontId="0" fillId="0" borderId="58" xfId="0" applyBorder="1"/>
    <xf numFmtId="0" fontId="22" fillId="0" borderId="46" xfId="0" applyFont="1" applyBorder="1"/>
    <xf numFmtId="0" fontId="19" fillId="0" borderId="37" xfId="0" applyFont="1" applyBorder="1" applyAlignment="1">
      <alignment vertical="center"/>
    </xf>
    <xf numFmtId="0" fontId="19" fillId="0" borderId="40" xfId="0" applyFont="1" applyBorder="1" applyAlignment="1">
      <alignment vertical="center"/>
    </xf>
    <xf numFmtId="0" fontId="23" fillId="0" borderId="0" xfId="0" applyFont="1" applyBorder="1" applyAlignment="1">
      <alignment vertical="top" wrapText="1"/>
    </xf>
    <xf numFmtId="0" fontId="18" fillId="36" borderId="0" xfId="6" applyFont="1" applyFill="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11" xfId="0" applyBorder="1" applyAlignment="1">
      <alignment horizontal="center"/>
    </xf>
    <xf numFmtId="0" fontId="17" fillId="35" borderId="24" xfId="0" applyFont="1" applyFill="1" applyBorder="1" applyAlignment="1">
      <alignment horizontal="center"/>
    </xf>
    <xf numFmtId="0" fontId="17" fillId="35" borderId="25" xfId="0" applyFont="1" applyFill="1" applyBorder="1" applyAlignment="1">
      <alignment horizontal="center"/>
    </xf>
    <xf numFmtId="0" fontId="17" fillId="35" borderId="26" xfId="0" applyFont="1" applyFill="1" applyBorder="1" applyAlignment="1">
      <alignment horizontal="center"/>
    </xf>
    <xf numFmtId="0" fontId="18" fillId="35" borderId="15" xfId="0" applyFont="1" applyFill="1" applyBorder="1" applyAlignment="1">
      <alignment horizontal="center"/>
    </xf>
    <xf numFmtId="0" fontId="18" fillId="35" borderId="0" xfId="0" applyFont="1" applyFill="1" applyBorder="1" applyAlignment="1">
      <alignment horizontal="center"/>
    </xf>
    <xf numFmtId="0" fontId="23" fillId="0" borderId="37" xfId="0" applyFont="1" applyBorder="1" applyAlignment="1">
      <alignment horizontal="left" vertical="top" wrapText="1"/>
    </xf>
    <xf numFmtId="0" fontId="23" fillId="0" borderId="0" xfId="0" applyFont="1" applyBorder="1" applyAlignment="1">
      <alignment horizontal="left" vertical="top" wrapText="1"/>
    </xf>
    <xf numFmtId="0" fontId="23" fillId="0" borderId="39" xfId="0" applyFont="1" applyBorder="1" applyAlignment="1">
      <alignment horizontal="left" vertical="top" wrapText="1"/>
    </xf>
    <xf numFmtId="0" fontId="23" fillId="0" borderId="40" xfId="0" applyFont="1" applyBorder="1" applyAlignment="1">
      <alignment horizontal="left" vertical="top" wrapText="1"/>
    </xf>
    <xf numFmtId="0" fontId="23" fillId="0" borderId="41" xfId="0" applyFont="1" applyBorder="1" applyAlignment="1">
      <alignment horizontal="left" vertical="top" wrapText="1"/>
    </xf>
    <xf numFmtId="0" fontId="23" fillId="0" borderId="42" xfId="0" applyFont="1" applyBorder="1" applyAlignment="1">
      <alignment horizontal="left" vertical="top" wrapText="1"/>
    </xf>
    <xf numFmtId="0" fontId="0" fillId="0" borderId="52" xfId="0" applyBorder="1" applyAlignment="1">
      <alignment horizontal="left"/>
    </xf>
    <xf numFmtId="0" fontId="0" fillId="0" borderId="55" xfId="0" applyBorder="1" applyAlignment="1">
      <alignment horizontal="left"/>
    </xf>
    <xf numFmtId="0" fontId="0" fillId="0" borderId="53" xfId="0" applyBorder="1" applyAlignment="1">
      <alignment horizontal="left"/>
    </xf>
    <xf numFmtId="0" fontId="22" fillId="0" borderId="46" xfId="0" applyFont="1" applyBorder="1" applyAlignment="1">
      <alignment horizontal="left"/>
    </xf>
    <xf numFmtId="0" fontId="22" fillId="0" borderId="35" xfId="0" applyFont="1" applyBorder="1" applyAlignment="1">
      <alignment horizontal="left"/>
    </xf>
    <xf numFmtId="0" fontId="17" fillId="35" borderId="15" xfId="0" applyFont="1" applyFill="1" applyBorder="1" applyAlignment="1">
      <alignment horizontal="left"/>
    </xf>
    <xf numFmtId="0" fontId="17" fillId="35" borderId="0" xfId="0" applyFont="1" applyFill="1" applyBorder="1" applyAlignment="1">
      <alignment horizontal="left"/>
    </xf>
    <xf numFmtId="0" fontId="17" fillId="35" borderId="15" xfId="0" applyFont="1" applyFill="1" applyBorder="1" applyAlignment="1">
      <alignment horizontal="center"/>
    </xf>
    <xf numFmtId="0" fontId="17" fillId="35" borderId="0" xfId="0" applyFont="1" applyFill="1" applyBorder="1" applyAlignment="1">
      <alignment horizontal="center"/>
    </xf>
    <xf numFmtId="0" fontId="0" fillId="0" borderId="52" xfId="0" applyBorder="1" applyAlignment="1">
      <alignment horizontal="center"/>
    </xf>
    <xf numFmtId="0" fontId="0" fillId="0" borderId="55" xfId="0" applyBorder="1" applyAlignment="1">
      <alignment horizontal="center"/>
    </xf>
    <xf numFmtId="0" fontId="0" fillId="0" borderId="53"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8" tint="-0.499984740745262"/>
        </patternFill>
      </fill>
    </dxf>
    <dxf>
      <font>
        <color theme="0"/>
      </font>
      <fill>
        <patternFill>
          <bgColor theme="9"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9"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8" tint="-0.499984740745262"/>
        </patternFill>
      </fill>
    </dxf>
    <dxf>
      <font>
        <color theme="0"/>
      </font>
      <fill>
        <patternFill>
          <bgColor theme="9"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9" tint="-0.499984740745262"/>
        </patternFill>
      </fill>
    </dxf>
    <dxf>
      <font>
        <color theme="0"/>
      </font>
      <fill>
        <patternFill>
          <bgColor theme="0" tint="-0.499984740745262"/>
        </patternFill>
      </fill>
    </dxf>
    <dxf>
      <font>
        <color theme="0"/>
      </font>
      <fill>
        <patternFill>
          <bgColor theme="8" tint="-0.499984740745262"/>
        </patternFill>
      </fill>
    </dxf>
    <dxf>
      <font>
        <color theme="0"/>
      </font>
      <fill>
        <patternFill>
          <bgColor theme="9"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8" tint="-0.499984740745262"/>
        </patternFill>
      </fill>
    </dxf>
    <dxf>
      <font>
        <color theme="0"/>
      </font>
      <fill>
        <patternFill>
          <bgColor theme="9"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9" tint="-0.499984740745262"/>
        </patternFill>
      </fill>
    </dxf>
    <dxf>
      <font>
        <color theme="0"/>
      </font>
      <fill>
        <patternFill>
          <bgColor theme="0" tint="-0.499984740745262"/>
        </patternFill>
      </fill>
    </dxf>
    <dxf>
      <font>
        <color theme="0"/>
      </font>
      <fill>
        <patternFill>
          <bgColor theme="8" tint="-0.499984740745262"/>
        </patternFill>
      </fill>
    </dxf>
    <dxf>
      <font>
        <color theme="0"/>
      </font>
      <fill>
        <patternFill>
          <bgColor theme="9"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0" tint="-0.499984740745262"/>
        </patternFill>
      </fill>
    </dxf>
    <dxf>
      <font>
        <color theme="0"/>
      </font>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17928</xdr:colOff>
      <xdr:row>37</xdr:row>
      <xdr:rowOff>7172</xdr:rowOff>
    </xdr:from>
    <xdr:to>
      <xdr:col>5</xdr:col>
      <xdr:colOff>63485</xdr:colOff>
      <xdr:row>46</xdr:row>
      <xdr:rowOff>107576</xdr:rowOff>
    </xdr:to>
    <xdr:pic>
      <xdr:nvPicPr>
        <xdr:cNvPr id="2" name="Picture 1"/>
        <xdr:cNvPicPr>
          <a:picLocks noChangeAspect="1"/>
        </xdr:cNvPicPr>
      </xdr:nvPicPr>
      <xdr:blipFill>
        <a:blip xmlns:r="http://schemas.openxmlformats.org/officeDocument/2006/relationships" r:embed="rId1"/>
        <a:stretch>
          <a:fillRect/>
        </a:stretch>
      </xdr:blipFill>
      <xdr:spPr>
        <a:xfrm>
          <a:off x="627528" y="6829313"/>
          <a:ext cx="2483957" cy="1714051"/>
        </a:xfrm>
        <a:prstGeom prst="rect">
          <a:avLst/>
        </a:prstGeom>
      </xdr:spPr>
    </xdr:pic>
    <xdr:clientData/>
  </xdr:twoCellAnchor>
  <xdr:twoCellAnchor editAs="oneCell">
    <xdr:from>
      <xdr:col>5</xdr:col>
      <xdr:colOff>25551</xdr:colOff>
      <xdr:row>5</xdr:row>
      <xdr:rowOff>168986</xdr:rowOff>
    </xdr:from>
    <xdr:to>
      <xdr:col>6</xdr:col>
      <xdr:colOff>1721225</xdr:colOff>
      <xdr:row>12</xdr:row>
      <xdr:rowOff>105035</xdr:rowOff>
    </xdr:to>
    <xdr:pic>
      <xdr:nvPicPr>
        <xdr:cNvPr id="3" name="Picture 2"/>
        <xdr:cNvPicPr>
          <a:picLocks noChangeAspect="1"/>
        </xdr:cNvPicPr>
      </xdr:nvPicPr>
      <xdr:blipFill>
        <a:blip xmlns:r="http://schemas.openxmlformats.org/officeDocument/2006/relationships" r:embed="rId2"/>
        <a:stretch>
          <a:fillRect/>
        </a:stretch>
      </xdr:blipFill>
      <xdr:spPr>
        <a:xfrm>
          <a:off x="3073551" y="1128210"/>
          <a:ext cx="2305274" cy="1191108"/>
        </a:xfrm>
        <a:prstGeom prst="rect">
          <a:avLst/>
        </a:prstGeom>
      </xdr:spPr>
    </xdr:pic>
    <xdr:clientData/>
  </xdr:twoCellAnchor>
  <xdr:twoCellAnchor editAs="oneCell">
    <xdr:from>
      <xdr:col>1</xdr:col>
      <xdr:colOff>21773</xdr:colOff>
      <xdr:row>6</xdr:row>
      <xdr:rowOff>0</xdr:rowOff>
    </xdr:from>
    <xdr:to>
      <xdr:col>5</xdr:col>
      <xdr:colOff>30737</xdr:colOff>
      <xdr:row>12</xdr:row>
      <xdr:rowOff>135650</xdr:rowOff>
    </xdr:to>
    <xdr:pic>
      <xdr:nvPicPr>
        <xdr:cNvPr id="4" name="Picture 3"/>
        <xdr:cNvPicPr>
          <a:picLocks noChangeAspect="1"/>
        </xdr:cNvPicPr>
      </xdr:nvPicPr>
      <xdr:blipFill>
        <a:blip xmlns:r="http://schemas.openxmlformats.org/officeDocument/2006/relationships" r:embed="rId3"/>
        <a:stretch>
          <a:fillRect/>
        </a:stretch>
      </xdr:blipFill>
      <xdr:spPr>
        <a:xfrm>
          <a:off x="631373" y="1153886"/>
          <a:ext cx="2447364" cy="1245993"/>
        </a:xfrm>
        <a:prstGeom prst="rect">
          <a:avLst/>
        </a:prstGeom>
      </xdr:spPr>
    </xdr:pic>
    <xdr:clientData/>
  </xdr:twoCellAnchor>
  <xdr:twoCellAnchor>
    <xdr:from>
      <xdr:col>1</xdr:col>
      <xdr:colOff>53789</xdr:colOff>
      <xdr:row>19</xdr:row>
      <xdr:rowOff>11173</xdr:rowOff>
    </xdr:from>
    <xdr:to>
      <xdr:col>6</xdr:col>
      <xdr:colOff>1308848</xdr:colOff>
      <xdr:row>28</xdr:row>
      <xdr:rowOff>71717</xdr:rowOff>
    </xdr:to>
    <xdr:grpSp>
      <xdr:nvGrpSpPr>
        <xdr:cNvPr id="8" name="Group 7"/>
        <xdr:cNvGrpSpPr/>
      </xdr:nvGrpSpPr>
      <xdr:grpSpPr>
        <a:xfrm>
          <a:off x="663389" y="3603459"/>
          <a:ext cx="4303059" cy="1726058"/>
          <a:chOff x="636494" y="3166750"/>
          <a:chExt cx="4773976" cy="1758481"/>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36494" y="3166750"/>
            <a:ext cx="4773976" cy="1758481"/>
          </a:xfrm>
          <a:prstGeom prst="rect">
            <a:avLst/>
          </a:prstGeom>
        </xdr:spPr>
      </xdr:pic>
      <xdr:sp macro="" textlink="">
        <xdr:nvSpPr>
          <xdr:cNvPr id="6" name="TextBox 5"/>
          <xdr:cNvSpPr txBox="1"/>
        </xdr:nvSpPr>
        <xdr:spPr>
          <a:xfrm>
            <a:off x="681318" y="4374777"/>
            <a:ext cx="7420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MY" sz="1100"/>
              <a:t>Origami 1</a:t>
            </a:r>
          </a:p>
        </xdr:txBody>
      </xdr:sp>
      <xdr:sp macro="" textlink="">
        <xdr:nvSpPr>
          <xdr:cNvPr id="7" name="TextBox 6"/>
          <xdr:cNvSpPr txBox="1"/>
        </xdr:nvSpPr>
        <xdr:spPr>
          <a:xfrm>
            <a:off x="3281083" y="4096871"/>
            <a:ext cx="7420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MY" sz="1100"/>
              <a:t>Origami 2</a:t>
            </a:r>
          </a:p>
        </xdr:txBody>
      </xdr:sp>
    </xdr:grpSp>
    <xdr:clientData/>
  </xdr:twoCellAnchor>
  <xdr:twoCellAnchor editAs="oneCell">
    <xdr:from>
      <xdr:col>5</xdr:col>
      <xdr:colOff>17930</xdr:colOff>
      <xdr:row>36</xdr:row>
      <xdr:rowOff>152402</xdr:rowOff>
    </xdr:from>
    <xdr:to>
      <xdr:col>6</xdr:col>
      <xdr:colOff>2574586</xdr:colOff>
      <xdr:row>46</xdr:row>
      <xdr:rowOff>152401</xdr:rowOff>
    </xdr:to>
    <xdr:pic>
      <xdr:nvPicPr>
        <xdr:cNvPr id="20" name="Picture 19"/>
        <xdr:cNvPicPr>
          <a:picLocks noChangeAspect="1"/>
        </xdr:cNvPicPr>
      </xdr:nvPicPr>
      <xdr:blipFill>
        <a:blip xmlns:r="http://schemas.openxmlformats.org/officeDocument/2006/relationships" r:embed="rId5"/>
        <a:stretch>
          <a:fillRect/>
        </a:stretch>
      </xdr:blipFill>
      <xdr:spPr>
        <a:xfrm>
          <a:off x="3065930" y="6795249"/>
          <a:ext cx="3166256" cy="1792940"/>
        </a:xfrm>
        <a:prstGeom prst="rect">
          <a:avLst/>
        </a:prstGeom>
      </xdr:spPr>
    </xdr:pic>
    <xdr:clientData/>
  </xdr:twoCellAnchor>
  <xdr:twoCellAnchor editAs="oneCell">
    <xdr:from>
      <xdr:col>1</xdr:col>
      <xdr:colOff>35859</xdr:colOff>
      <xdr:row>55</xdr:row>
      <xdr:rowOff>90439</xdr:rowOff>
    </xdr:from>
    <xdr:to>
      <xdr:col>5</xdr:col>
      <xdr:colOff>439849</xdr:colOff>
      <xdr:row>63</xdr:row>
      <xdr:rowOff>116541</xdr:rowOff>
    </xdr:to>
    <xdr:pic>
      <xdr:nvPicPr>
        <xdr:cNvPr id="22" name="Picture 21"/>
        <xdr:cNvPicPr>
          <a:picLocks noChangeAspect="1"/>
        </xdr:cNvPicPr>
      </xdr:nvPicPr>
      <xdr:blipFill>
        <a:blip xmlns:r="http://schemas.openxmlformats.org/officeDocument/2006/relationships" r:embed="rId6"/>
        <a:stretch>
          <a:fillRect/>
        </a:stretch>
      </xdr:blipFill>
      <xdr:spPr>
        <a:xfrm>
          <a:off x="645459" y="10193663"/>
          <a:ext cx="2842390" cy="1460455"/>
        </a:xfrm>
        <a:prstGeom prst="rect">
          <a:avLst/>
        </a:prstGeom>
      </xdr:spPr>
    </xdr:pic>
    <xdr:clientData/>
  </xdr:twoCellAnchor>
  <xdr:twoCellAnchor editAs="oneCell">
    <xdr:from>
      <xdr:col>1</xdr:col>
      <xdr:colOff>17929</xdr:colOff>
      <xdr:row>72</xdr:row>
      <xdr:rowOff>8965</xdr:rowOff>
    </xdr:from>
    <xdr:to>
      <xdr:col>5</xdr:col>
      <xdr:colOff>8964</xdr:colOff>
      <xdr:row>79</xdr:row>
      <xdr:rowOff>5831</xdr:rowOff>
    </xdr:to>
    <xdr:pic>
      <xdr:nvPicPr>
        <xdr:cNvPr id="25" name="Picture 24"/>
        <xdr:cNvPicPr>
          <a:picLocks noChangeAspect="1"/>
        </xdr:cNvPicPr>
      </xdr:nvPicPr>
      <xdr:blipFill>
        <a:blip xmlns:r="http://schemas.openxmlformats.org/officeDocument/2006/relationships" r:embed="rId7"/>
        <a:stretch>
          <a:fillRect/>
        </a:stretch>
      </xdr:blipFill>
      <xdr:spPr>
        <a:xfrm>
          <a:off x="627529" y="13231906"/>
          <a:ext cx="2429435" cy="1251925"/>
        </a:xfrm>
        <a:prstGeom prst="rect">
          <a:avLst/>
        </a:prstGeom>
      </xdr:spPr>
    </xdr:pic>
    <xdr:clientData/>
  </xdr:twoCellAnchor>
  <xdr:twoCellAnchor editAs="oneCell">
    <xdr:from>
      <xdr:col>1</xdr:col>
      <xdr:colOff>26895</xdr:colOff>
      <xdr:row>80</xdr:row>
      <xdr:rowOff>44823</xdr:rowOff>
    </xdr:from>
    <xdr:to>
      <xdr:col>5</xdr:col>
      <xdr:colOff>62754</xdr:colOff>
      <xdr:row>87</xdr:row>
      <xdr:rowOff>100453</xdr:rowOff>
    </xdr:to>
    <xdr:pic>
      <xdr:nvPicPr>
        <xdr:cNvPr id="26" name="Picture 25"/>
        <xdr:cNvPicPr>
          <a:picLocks noChangeAspect="1"/>
        </xdr:cNvPicPr>
      </xdr:nvPicPr>
      <xdr:blipFill>
        <a:blip xmlns:r="http://schemas.openxmlformats.org/officeDocument/2006/relationships" r:embed="rId8"/>
        <a:stretch>
          <a:fillRect/>
        </a:stretch>
      </xdr:blipFill>
      <xdr:spPr>
        <a:xfrm>
          <a:off x="636495" y="14702117"/>
          <a:ext cx="2474259" cy="1310689"/>
        </a:xfrm>
        <a:prstGeom prst="rect">
          <a:avLst/>
        </a:prstGeom>
      </xdr:spPr>
    </xdr:pic>
    <xdr:clientData/>
  </xdr:twoCellAnchor>
  <xdr:twoCellAnchor>
    <xdr:from>
      <xdr:col>1</xdr:col>
      <xdr:colOff>26896</xdr:colOff>
      <xdr:row>89</xdr:row>
      <xdr:rowOff>53787</xdr:rowOff>
    </xdr:from>
    <xdr:to>
      <xdr:col>5</xdr:col>
      <xdr:colOff>80120</xdr:colOff>
      <xdr:row>96</xdr:row>
      <xdr:rowOff>35858</xdr:rowOff>
    </xdr:to>
    <xdr:grpSp>
      <xdr:nvGrpSpPr>
        <xdr:cNvPr id="30" name="Group 29"/>
        <xdr:cNvGrpSpPr/>
      </xdr:nvGrpSpPr>
      <xdr:grpSpPr>
        <a:xfrm>
          <a:off x="636496" y="16752473"/>
          <a:ext cx="2491624" cy="1277471"/>
          <a:chOff x="636496" y="16324728"/>
          <a:chExt cx="2491624" cy="1237130"/>
        </a:xfrm>
      </xdr:grpSpPr>
      <xdr:pic>
        <xdr:nvPicPr>
          <xdr:cNvPr id="24" name="Picture 23"/>
          <xdr:cNvPicPr>
            <a:picLocks noChangeAspect="1"/>
          </xdr:cNvPicPr>
        </xdr:nvPicPr>
        <xdr:blipFill>
          <a:blip xmlns:r="http://schemas.openxmlformats.org/officeDocument/2006/relationships" r:embed="rId9"/>
          <a:stretch>
            <a:fillRect/>
          </a:stretch>
        </xdr:blipFill>
        <xdr:spPr>
          <a:xfrm>
            <a:off x="636496" y="16324728"/>
            <a:ext cx="2491624" cy="1237130"/>
          </a:xfrm>
          <a:prstGeom prst="rect">
            <a:avLst/>
          </a:prstGeom>
        </xdr:spPr>
      </xdr:pic>
      <xdr:sp macro="" textlink="">
        <xdr:nvSpPr>
          <xdr:cNvPr id="29" name="TextBox 28"/>
          <xdr:cNvSpPr txBox="1"/>
        </xdr:nvSpPr>
        <xdr:spPr>
          <a:xfrm>
            <a:off x="1640541" y="16423341"/>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MY" sz="1100"/>
              <a:t>30</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33251</xdr:colOff>
      <xdr:row>28</xdr:row>
      <xdr:rowOff>47106</xdr:rowOff>
    </xdr:from>
    <xdr:to>
      <xdr:col>7</xdr:col>
      <xdr:colOff>467420</xdr:colOff>
      <xdr:row>39</xdr:row>
      <xdr:rowOff>146078</xdr:rowOff>
    </xdr:to>
    <xdr:pic>
      <xdr:nvPicPr>
        <xdr:cNvPr id="2" name="Picture 1"/>
        <xdr:cNvPicPr>
          <a:picLocks noChangeAspect="1"/>
        </xdr:cNvPicPr>
      </xdr:nvPicPr>
      <xdr:blipFill>
        <a:blip xmlns:r="http://schemas.openxmlformats.org/officeDocument/2006/relationships" r:embed="rId1"/>
        <a:stretch>
          <a:fillRect/>
        </a:stretch>
      </xdr:blipFill>
      <xdr:spPr>
        <a:xfrm>
          <a:off x="642851" y="5256415"/>
          <a:ext cx="4133333" cy="2080172"/>
        </a:xfrm>
        <a:prstGeom prst="rect">
          <a:avLst/>
        </a:prstGeom>
      </xdr:spPr>
    </xdr:pic>
    <xdr:clientData/>
  </xdr:twoCellAnchor>
  <xdr:twoCellAnchor editAs="oneCell">
    <xdr:from>
      <xdr:col>15</xdr:col>
      <xdr:colOff>0</xdr:colOff>
      <xdr:row>28</xdr:row>
      <xdr:rowOff>83127</xdr:rowOff>
    </xdr:from>
    <xdr:to>
      <xdr:col>21</xdr:col>
      <xdr:colOff>601980</xdr:colOff>
      <xdr:row>39</xdr:row>
      <xdr:rowOff>166947</xdr:rowOff>
    </xdr:to>
    <xdr:pic>
      <xdr:nvPicPr>
        <xdr:cNvPr id="38" name="Picture 37" descr="https://lh6.googleusercontent.com/kR-JoR9TV0q4E4EFvEvWa2Y7XUhplkO6FkIIZZWluuDhqdjis5Xtcapa2AivbhkEEJCpgWNK_siWw1sNPfNieh-fLltJYWmTqlXCEOkOF1kYpmhg44WhNHYSsUkkpbJ-khftHw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85564" y="5320145"/>
          <a:ext cx="4259580" cy="2065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570807</xdr:colOff>
      <xdr:row>28</xdr:row>
      <xdr:rowOff>55419</xdr:rowOff>
    </xdr:from>
    <xdr:to>
      <xdr:col>14</xdr:col>
      <xdr:colOff>464127</xdr:colOff>
      <xdr:row>39</xdr:row>
      <xdr:rowOff>146859</xdr:rowOff>
    </xdr:to>
    <xdr:pic>
      <xdr:nvPicPr>
        <xdr:cNvPr id="39" name="Picture 38" descr="https://lh4.googleusercontent.com/qsNsUXnPIg6_SBa-qiLyGcpvpUOmB9NJEPYgb1ZPKdD9QRQNYZN1ewq7otT3TQpXrBMZtbXQ4rgYo56T5QwPNux9V5ZzHeBh-4EVYx9L1v7a-wXu2iOUWq2CRstrVJMcSaLrXm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79571" y="5292437"/>
          <a:ext cx="4160520" cy="2072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604711</xdr:colOff>
      <xdr:row>48</xdr:row>
      <xdr:rowOff>18256</xdr:rowOff>
    </xdr:from>
    <xdr:to>
      <xdr:col>1</xdr:col>
      <xdr:colOff>66998</xdr:colOff>
      <xdr:row>48</xdr:row>
      <xdr:rowOff>93018</xdr:rowOff>
    </xdr:to>
    <xdr:sp macro="" textlink="">
      <xdr:nvSpPr>
        <xdr:cNvPr id="6" name="Rectangle 5"/>
        <xdr:cNvSpPr/>
      </xdr:nvSpPr>
      <xdr:spPr>
        <a:xfrm>
          <a:off x="604711" y="8979376"/>
          <a:ext cx="71887" cy="7476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clientData/>
  </xdr:twoCellAnchor>
  <xdr:twoCellAnchor>
    <xdr:from>
      <xdr:col>0</xdr:col>
      <xdr:colOff>604711</xdr:colOff>
      <xdr:row>48</xdr:row>
      <xdr:rowOff>57049</xdr:rowOff>
    </xdr:from>
    <xdr:to>
      <xdr:col>11</xdr:col>
      <xdr:colOff>512618</xdr:colOff>
      <xdr:row>67</xdr:row>
      <xdr:rowOff>81068</xdr:rowOff>
    </xdr:to>
    <xdr:grpSp>
      <xdr:nvGrpSpPr>
        <xdr:cNvPr id="3" name="Group 2"/>
        <xdr:cNvGrpSpPr/>
      </xdr:nvGrpSpPr>
      <xdr:grpSpPr>
        <a:xfrm>
          <a:off x="604711" y="9018169"/>
          <a:ext cx="6661404" cy="3498739"/>
          <a:chOff x="604711" y="9018169"/>
          <a:chExt cx="6661404" cy="3498739"/>
        </a:xfrm>
      </xdr:grpSpPr>
      <xdr:pic>
        <xdr:nvPicPr>
          <xdr:cNvPr id="37" name="Picture 36"/>
          <xdr:cNvPicPr>
            <a:picLocks noChangeAspect="1"/>
          </xdr:cNvPicPr>
        </xdr:nvPicPr>
        <xdr:blipFill>
          <a:blip xmlns:r="http://schemas.openxmlformats.org/officeDocument/2006/relationships" r:embed="rId4"/>
          <a:stretch>
            <a:fillRect/>
          </a:stretch>
        </xdr:blipFill>
        <xdr:spPr>
          <a:xfrm>
            <a:off x="604711" y="9018169"/>
            <a:ext cx="6661404" cy="3498739"/>
          </a:xfrm>
          <a:prstGeom prst="rect">
            <a:avLst/>
          </a:prstGeom>
        </xdr:spPr>
      </xdr:pic>
      <xdr:sp macro="" textlink="">
        <xdr:nvSpPr>
          <xdr:cNvPr id="7" name="Rectangle 6"/>
          <xdr:cNvSpPr/>
        </xdr:nvSpPr>
        <xdr:spPr>
          <a:xfrm>
            <a:off x="2468880" y="10376263"/>
            <a:ext cx="71887" cy="7476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sp macro="" textlink="">
        <xdr:nvSpPr>
          <xdr:cNvPr id="8" name="Rectangle 7"/>
          <xdr:cNvSpPr/>
        </xdr:nvSpPr>
        <xdr:spPr>
          <a:xfrm>
            <a:off x="4502332" y="10472057"/>
            <a:ext cx="71887" cy="7476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sp macro="" textlink="">
        <xdr:nvSpPr>
          <xdr:cNvPr id="9" name="Rectangle 8"/>
          <xdr:cNvSpPr/>
        </xdr:nvSpPr>
        <xdr:spPr>
          <a:xfrm>
            <a:off x="5011784" y="10485120"/>
            <a:ext cx="71887" cy="7476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sp macro="" textlink="">
        <xdr:nvSpPr>
          <xdr:cNvPr id="10" name="Rectangle 9"/>
          <xdr:cNvSpPr/>
        </xdr:nvSpPr>
        <xdr:spPr>
          <a:xfrm>
            <a:off x="5569133" y="10485120"/>
            <a:ext cx="71887" cy="7476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sp macro="" textlink="">
        <xdr:nvSpPr>
          <xdr:cNvPr id="11" name="Rectangle 10"/>
          <xdr:cNvSpPr/>
        </xdr:nvSpPr>
        <xdr:spPr>
          <a:xfrm>
            <a:off x="6122127" y="10467703"/>
            <a:ext cx="71887" cy="7476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sp macro="" textlink="">
        <xdr:nvSpPr>
          <xdr:cNvPr id="12" name="Rectangle 11"/>
          <xdr:cNvSpPr/>
        </xdr:nvSpPr>
        <xdr:spPr>
          <a:xfrm>
            <a:off x="6657704" y="10467703"/>
            <a:ext cx="71887" cy="7476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55419</xdr:colOff>
      <xdr:row>28</xdr:row>
      <xdr:rowOff>110838</xdr:rowOff>
    </xdr:from>
    <xdr:to>
      <xdr:col>11</xdr:col>
      <xdr:colOff>69273</xdr:colOff>
      <xdr:row>49</xdr:row>
      <xdr:rowOff>167965</xdr:rowOff>
    </xdr:to>
    <xdr:grpSp>
      <xdr:nvGrpSpPr>
        <xdr:cNvPr id="5" name="Group 4"/>
        <xdr:cNvGrpSpPr/>
      </xdr:nvGrpSpPr>
      <xdr:grpSpPr>
        <a:xfrm>
          <a:off x="665019" y="5280715"/>
          <a:ext cx="6109854" cy="3872988"/>
          <a:chOff x="665019" y="5303940"/>
          <a:chExt cx="6109854" cy="3921761"/>
        </a:xfrm>
      </xdr:grpSpPr>
      <xdr:pic>
        <xdr:nvPicPr>
          <xdr:cNvPr id="2" name="Picture 1"/>
          <xdr:cNvPicPr>
            <a:picLocks noChangeAspect="1"/>
          </xdr:cNvPicPr>
        </xdr:nvPicPr>
        <xdr:blipFill>
          <a:blip xmlns:r="http://schemas.openxmlformats.org/officeDocument/2006/relationships" r:embed="rId1"/>
          <a:stretch>
            <a:fillRect/>
          </a:stretch>
        </xdr:blipFill>
        <xdr:spPr>
          <a:xfrm>
            <a:off x="665019" y="5303940"/>
            <a:ext cx="6109854" cy="3921761"/>
          </a:xfrm>
          <a:prstGeom prst="rect">
            <a:avLst/>
          </a:prstGeom>
        </xdr:spPr>
      </xdr:pic>
      <xdr:sp macro="" textlink="">
        <xdr:nvSpPr>
          <xdr:cNvPr id="3" name="Rectangle 2"/>
          <xdr:cNvSpPr/>
        </xdr:nvSpPr>
        <xdr:spPr>
          <a:xfrm>
            <a:off x="2544792" y="6748732"/>
            <a:ext cx="71887" cy="7476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MY" sz="1100"/>
          </a:p>
        </xdr:txBody>
      </xdr:sp>
    </xdr:grpSp>
    <xdr:clientData/>
  </xdr:twoCellAnchor>
</xdr:wsDr>
</file>

<file path=xl/tables/table1.xml><?xml version="1.0" encoding="utf-8"?>
<table xmlns="http://schemas.openxmlformats.org/spreadsheetml/2006/main" id="2" name="Table2" displayName="Table2" ref="C2:C15" totalsRowShown="0">
  <autoFilter ref="C2:C15"/>
  <tableColumns count="1">
    <tableColumn id="1" name="Origami1"/>
  </tableColumns>
  <tableStyleInfo name="TableStyleLight8" showFirstColumn="0" showLastColumn="0" showRowStripes="1" showColumnStripes="0"/>
</table>
</file>

<file path=xl/tables/table2.xml><?xml version="1.0" encoding="utf-8"?>
<table xmlns="http://schemas.openxmlformats.org/spreadsheetml/2006/main" id="3" name="Table24" displayName="Table24" ref="D6:H23" totalsRowShown="0">
  <autoFilter ref="D6:H23"/>
  <tableColumns count="5">
    <tableColumn id="1" name="Origami1"/>
    <tableColumn id="8" name="Origami2"/>
    <tableColumn id="9" name="Origami3"/>
    <tableColumn id="10" name="Origami4"/>
    <tableColumn id="2" name="Origami5"/>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tabSelected="1" workbookViewId="0">
      <selection activeCell="E12" sqref="E12"/>
    </sheetView>
  </sheetViews>
  <sheetFormatPr defaultRowHeight="14.4" x14ac:dyDescent="0.3"/>
  <cols>
    <col min="1" max="1" width="23.5546875" customWidth="1"/>
    <col min="3" max="6" width="10.44140625" customWidth="1"/>
  </cols>
  <sheetData>
    <row r="1" spans="1:3" x14ac:dyDescent="0.3">
      <c r="A1" s="17" t="s">
        <v>14</v>
      </c>
    </row>
    <row r="2" spans="1:3" ht="15" thickBot="1" x14ac:dyDescent="0.35">
      <c r="A2" s="18" t="s">
        <v>36</v>
      </c>
      <c r="B2" s="18" t="s">
        <v>37</v>
      </c>
      <c r="C2" t="s">
        <v>24</v>
      </c>
    </row>
    <row r="3" spans="1:3" x14ac:dyDescent="0.3">
      <c r="A3" s="2" t="s">
        <v>0</v>
      </c>
      <c r="B3" s="3"/>
      <c r="C3">
        <v>1</v>
      </c>
    </row>
    <row r="4" spans="1:3" x14ac:dyDescent="0.3">
      <c r="A4" s="4" t="s">
        <v>1</v>
      </c>
      <c r="B4" s="5"/>
      <c r="C4">
        <v>1</v>
      </c>
    </row>
    <row r="5" spans="1:3" x14ac:dyDescent="0.3">
      <c r="A5" s="4" t="s">
        <v>48</v>
      </c>
      <c r="B5" s="5"/>
      <c r="C5" t="s">
        <v>29</v>
      </c>
    </row>
    <row r="6" spans="1:3" x14ac:dyDescent="0.3">
      <c r="A6" s="4" t="s">
        <v>3</v>
      </c>
      <c r="B6" s="5"/>
      <c r="C6" t="s">
        <v>51</v>
      </c>
    </row>
    <row r="7" spans="1:3" x14ac:dyDescent="0.3">
      <c r="A7" s="4" t="s">
        <v>5</v>
      </c>
      <c r="B7" s="5"/>
      <c r="C7" t="s">
        <v>51</v>
      </c>
    </row>
    <row r="8" spans="1:3" x14ac:dyDescent="0.3">
      <c r="A8" s="4" t="s">
        <v>8</v>
      </c>
      <c r="B8" s="5"/>
      <c r="C8">
        <v>2</v>
      </c>
    </row>
    <row r="9" spans="1:3" ht="15" thickBot="1" x14ac:dyDescent="0.35">
      <c r="A9" s="6" t="s">
        <v>9</v>
      </c>
      <c r="B9" s="7"/>
      <c r="C9">
        <v>2</v>
      </c>
    </row>
    <row r="10" spans="1:3" ht="15" thickBot="1" x14ac:dyDescent="0.35">
      <c r="A10" s="8" t="s">
        <v>19</v>
      </c>
      <c r="B10" s="9"/>
      <c r="C10" t="s">
        <v>32</v>
      </c>
    </row>
    <row r="11" spans="1:3" x14ac:dyDescent="0.3">
      <c r="A11" s="10" t="s">
        <v>11</v>
      </c>
      <c r="B11" s="11"/>
      <c r="C11" t="s">
        <v>35</v>
      </c>
    </row>
    <row r="12" spans="1:3" ht="15" thickBot="1" x14ac:dyDescent="0.35">
      <c r="A12" s="12" t="s">
        <v>12</v>
      </c>
      <c r="B12" s="13"/>
    </row>
    <row r="13" spans="1:3" ht="15" thickBot="1" x14ac:dyDescent="0.35">
      <c r="A13" s="14" t="s">
        <v>21</v>
      </c>
      <c r="B13" s="30" t="s">
        <v>13</v>
      </c>
    </row>
    <row r="14" spans="1:3" x14ac:dyDescent="0.3">
      <c r="A14" s="15" t="s">
        <v>10</v>
      </c>
      <c r="B14" s="28" t="s">
        <v>22</v>
      </c>
    </row>
    <row r="15" spans="1:3" ht="15" thickBot="1" x14ac:dyDescent="0.35">
      <c r="A15" s="16"/>
      <c r="B15" s="29" t="str">
        <f>IF(B14="Crease ID","Opacity","")</f>
        <v>Opacity</v>
      </c>
    </row>
    <row r="16" spans="1:3" x14ac:dyDescent="0.3">
      <c r="B16" t="str">
        <f t="shared" ref="B16" si="0">IF(ISNUMBER(C16),"Crease ID","")</f>
        <v/>
      </c>
    </row>
    <row r="17" spans="2:2" x14ac:dyDescent="0.3">
      <c r="B17" t="str">
        <f t="shared" ref="B17" si="1">IF(B16="Crease ID","Opacity","")</f>
        <v/>
      </c>
    </row>
    <row r="18" spans="2:2" x14ac:dyDescent="0.3">
      <c r="B18" t="str">
        <f t="shared" ref="B18" si="2">IF(ISNUMBER(C18),"Crease ID","")</f>
        <v/>
      </c>
    </row>
    <row r="19" spans="2:2" x14ac:dyDescent="0.3">
      <c r="B19" t="str">
        <f t="shared" ref="B19" si="3">IF(B18="Crease ID","Opacity","")</f>
        <v/>
      </c>
    </row>
    <row r="20" spans="2:2" x14ac:dyDescent="0.3">
      <c r="B20" t="str">
        <f t="shared" ref="B20" si="4">IF(ISNUMBER(C20),"Crease ID","")</f>
        <v/>
      </c>
    </row>
    <row r="21" spans="2:2" x14ac:dyDescent="0.3">
      <c r="B21" t="str">
        <f t="shared" ref="B21" si="5">IF(B20="Crease ID","Opacity","")</f>
        <v/>
      </c>
    </row>
    <row r="22" spans="2:2" x14ac:dyDescent="0.3">
      <c r="B22" t="str">
        <f t="shared" ref="B22" si="6">IF(ISNUMBER(C22),"Crease ID","")</f>
        <v/>
      </c>
    </row>
    <row r="23" spans="2:2" x14ac:dyDescent="0.3">
      <c r="B23" t="str">
        <f t="shared" ref="B23" si="7">IF(B22="Crease ID","Opacity","")</f>
        <v/>
      </c>
    </row>
    <row r="24" spans="2:2" x14ac:dyDescent="0.3">
      <c r="B24" t="str">
        <f t="shared" ref="B24" si="8">IF(ISNUMBER(C24),"Crease ID","")</f>
        <v/>
      </c>
    </row>
    <row r="25" spans="2:2" x14ac:dyDescent="0.3">
      <c r="B25" t="str">
        <f t="shared" ref="B25" si="9">IF(B24="Crease ID","Opacity","")</f>
        <v/>
      </c>
    </row>
    <row r="26" spans="2:2" x14ac:dyDescent="0.3">
      <c r="B26" t="str">
        <f t="shared" ref="B26" si="10">IF(ISNUMBER(C26),"Crease ID","")</f>
        <v/>
      </c>
    </row>
    <row r="27" spans="2:2" x14ac:dyDescent="0.3">
      <c r="B27" t="str">
        <f t="shared" ref="B27" si="11">IF(B26="Crease ID","Opacity","")</f>
        <v/>
      </c>
    </row>
    <row r="28" spans="2:2" x14ac:dyDescent="0.3">
      <c r="B28" t="str">
        <f t="shared" ref="B28" si="12">IF(ISNUMBER(C28),"Crease ID","")</f>
        <v/>
      </c>
    </row>
    <row r="29" spans="2:2" x14ac:dyDescent="0.3">
      <c r="B29" t="str">
        <f t="shared" ref="B29" si="13">IF(B28="Crease ID","Opacity","")</f>
        <v/>
      </c>
    </row>
    <row r="30" spans="2:2" x14ac:dyDescent="0.3">
      <c r="B30" t="str">
        <f t="shared" ref="B30" si="14">IF(ISNUMBER(C30),"Crease ID","")</f>
        <v/>
      </c>
    </row>
    <row r="31" spans="2:2" x14ac:dyDescent="0.3">
      <c r="B31" t="str">
        <f t="shared" ref="B31" si="15">IF(B30="Crease ID","Opacity","")</f>
        <v/>
      </c>
    </row>
    <row r="32" spans="2:2" x14ac:dyDescent="0.3">
      <c r="B32" t="str">
        <f t="shared" ref="B32" si="16">IF(ISNUMBER(C32),"Crease ID","")</f>
        <v/>
      </c>
    </row>
    <row r="33" spans="2:2" x14ac:dyDescent="0.3">
      <c r="B33" t="str">
        <f t="shared" ref="B33" si="17">IF(B32="Crease ID","Opacity","")</f>
        <v/>
      </c>
    </row>
    <row r="34" spans="2:2" x14ac:dyDescent="0.3">
      <c r="B34" t="str">
        <f t="shared" ref="B34" si="18">IF(ISNUMBER(C34),"Crease ID","")</f>
        <v/>
      </c>
    </row>
    <row r="35" spans="2:2" x14ac:dyDescent="0.3">
      <c r="B35" t="str">
        <f t="shared" ref="B35" si="19">IF(B34="Crease ID","Opacity","")</f>
        <v/>
      </c>
    </row>
    <row r="36" spans="2:2" x14ac:dyDescent="0.3">
      <c r="B36" t="str">
        <f t="shared" ref="B36" si="20">IF(ISNUMBER(C36),"Crease ID","")</f>
        <v/>
      </c>
    </row>
    <row r="37" spans="2:2" x14ac:dyDescent="0.3">
      <c r="B37" t="str">
        <f t="shared" ref="B37" si="21">IF(B36="Crease ID","Opacity","")</f>
        <v/>
      </c>
    </row>
    <row r="38" spans="2:2" x14ac:dyDescent="0.3">
      <c r="B38" t="str">
        <f t="shared" ref="B38" si="22">IF(ISNUMBER(C38),"Crease ID","")</f>
        <v/>
      </c>
    </row>
    <row r="39" spans="2:2" x14ac:dyDescent="0.3">
      <c r="B39" t="str">
        <f t="shared" ref="B39" si="23">IF(B38="Crease ID","Opacity","")</f>
        <v/>
      </c>
    </row>
    <row r="40" spans="2:2" x14ac:dyDescent="0.3">
      <c r="B40" t="str">
        <f t="shared" ref="B40" si="24">IF(ISNUMBER(C40),"Crease ID","")</f>
        <v/>
      </c>
    </row>
    <row r="41" spans="2:2" x14ac:dyDescent="0.3">
      <c r="B41" t="str">
        <f t="shared" ref="B41" si="25">IF(B40="Crease ID","Opacity","")</f>
        <v/>
      </c>
    </row>
    <row r="42" spans="2:2" x14ac:dyDescent="0.3">
      <c r="B42" t="str">
        <f t="shared" ref="B42" si="26">IF(ISNUMBER(C42),"Crease ID","")</f>
        <v/>
      </c>
    </row>
    <row r="43" spans="2:2" x14ac:dyDescent="0.3">
      <c r="B43" t="str">
        <f t="shared" ref="B43" si="27">IF(B42="Crease ID","Opacity","")</f>
        <v/>
      </c>
    </row>
    <row r="44" spans="2:2" x14ac:dyDescent="0.3">
      <c r="B44" t="str">
        <f t="shared" ref="B44" si="28">IF(ISNUMBER(C44),"Crease ID","")</f>
        <v/>
      </c>
    </row>
    <row r="45" spans="2:2" x14ac:dyDescent="0.3">
      <c r="B45" t="str">
        <f t="shared" ref="B45" si="29">IF(B44="Crease ID","Opacity","")</f>
        <v/>
      </c>
    </row>
    <row r="46" spans="2:2" x14ac:dyDescent="0.3">
      <c r="B46" t="str">
        <f t="shared" ref="B46" si="30">IF(ISNUMBER(C46),"Crease ID","")</f>
        <v/>
      </c>
    </row>
    <row r="47" spans="2:2" x14ac:dyDescent="0.3">
      <c r="B47" t="str">
        <f t="shared" ref="B47" si="31">IF(B46="Crease ID","Opacity","")</f>
        <v/>
      </c>
    </row>
    <row r="48" spans="2:2" x14ac:dyDescent="0.3">
      <c r="B48" t="str">
        <f t="shared" ref="B48" si="32">IF(ISNUMBER(C48),"Crease ID","")</f>
        <v/>
      </c>
    </row>
    <row r="49" spans="2:2" x14ac:dyDescent="0.3">
      <c r="B49" t="str">
        <f t="shared" ref="B49" si="33">IF(B48="Crease ID","Opacity","")</f>
        <v/>
      </c>
    </row>
    <row r="50" spans="2:2" x14ac:dyDescent="0.3">
      <c r="B50" t="str">
        <f t="shared" ref="B50" si="34">IF(ISNUMBER(C50),"Crease ID","")</f>
        <v/>
      </c>
    </row>
    <row r="51" spans="2:2" x14ac:dyDescent="0.3">
      <c r="B51" t="str">
        <f t="shared" ref="B51" si="35">IF(B50="Crease ID","Opacity","")</f>
        <v/>
      </c>
    </row>
    <row r="52" spans="2:2" x14ac:dyDescent="0.3">
      <c r="B52" t="str">
        <f t="shared" ref="B52" si="36">IF(ISNUMBER(C52),"Crease ID","")</f>
        <v/>
      </c>
    </row>
    <row r="53" spans="2:2" x14ac:dyDescent="0.3">
      <c r="B53" t="str">
        <f t="shared" ref="B53" si="37">IF(B52="Crease ID","Opacity","")</f>
        <v/>
      </c>
    </row>
    <row r="54" spans="2:2" x14ac:dyDescent="0.3">
      <c r="B54" t="str">
        <f t="shared" ref="B54" si="38">IF(ISNUMBER(C54),"Crease ID","")</f>
        <v/>
      </c>
    </row>
    <row r="55" spans="2:2" x14ac:dyDescent="0.3">
      <c r="B55" t="str">
        <f t="shared" ref="B55" si="39">IF(B54="Crease ID","Opacity","")</f>
        <v/>
      </c>
    </row>
    <row r="56" spans="2:2" x14ac:dyDescent="0.3">
      <c r="B56" t="str">
        <f t="shared" ref="B56" si="40">IF(ISNUMBER(C56),"Crease ID","")</f>
        <v/>
      </c>
    </row>
    <row r="57" spans="2:2" x14ac:dyDescent="0.3">
      <c r="B57" t="str">
        <f t="shared" ref="B57" si="41">IF(B56="Crease ID","Opacity","")</f>
        <v/>
      </c>
    </row>
    <row r="58" spans="2:2" x14ac:dyDescent="0.3">
      <c r="B58" t="str">
        <f t="shared" ref="B58" si="42">IF(ISNUMBER(C58),"Crease ID","")</f>
        <v/>
      </c>
    </row>
    <row r="59" spans="2:2" x14ac:dyDescent="0.3">
      <c r="B59" t="str">
        <f t="shared" ref="B59" si="43">IF(B58="Crease ID","Opacity","")</f>
        <v/>
      </c>
    </row>
    <row r="60" spans="2:2" x14ac:dyDescent="0.3">
      <c r="B60" t="str">
        <f t="shared" ref="B60" si="44">IF(ISNUMBER(C60),"Crease ID","")</f>
        <v/>
      </c>
    </row>
    <row r="61" spans="2:2" x14ac:dyDescent="0.3">
      <c r="B61" t="str">
        <f t="shared" ref="B61" si="45">IF(B60="Crease ID","Opacity","")</f>
        <v/>
      </c>
    </row>
    <row r="62" spans="2:2" x14ac:dyDescent="0.3">
      <c r="B62" t="str">
        <f t="shared" ref="B62" si="46">IF(ISNUMBER(C62),"Crease ID","")</f>
        <v/>
      </c>
    </row>
    <row r="63" spans="2:2" x14ac:dyDescent="0.3">
      <c r="B63" t="str">
        <f t="shared" ref="B63" si="47">IF(B62="Crease ID","Opacity","")</f>
        <v/>
      </c>
    </row>
    <row r="64" spans="2:2" x14ac:dyDescent="0.3">
      <c r="B64" t="str">
        <f t="shared" ref="B64" si="48">IF(ISNUMBER(C64),"Crease ID","")</f>
        <v/>
      </c>
    </row>
    <row r="65" spans="2:2" x14ac:dyDescent="0.3">
      <c r="B65" t="str">
        <f t="shared" ref="B65" si="49">IF(B64="Crease ID","Opacity","")</f>
        <v/>
      </c>
    </row>
    <row r="66" spans="2:2" x14ac:dyDescent="0.3">
      <c r="B66" t="str">
        <f t="shared" ref="B66" si="50">IF(ISNUMBER(C66),"Crease ID","")</f>
        <v/>
      </c>
    </row>
    <row r="67" spans="2:2" x14ac:dyDescent="0.3">
      <c r="B67" t="str">
        <f t="shared" ref="B67" si="51">IF(B66="Crease ID","Opacity","")</f>
        <v/>
      </c>
    </row>
    <row r="68" spans="2:2" x14ac:dyDescent="0.3">
      <c r="B68" t="str">
        <f t="shared" ref="B68" si="52">IF(ISNUMBER(C68),"Crease ID","")</f>
        <v/>
      </c>
    </row>
    <row r="69" spans="2:2" x14ac:dyDescent="0.3">
      <c r="B69" t="str">
        <f t="shared" ref="B69" si="53">IF(B68="Crease ID","Opacity","")</f>
        <v/>
      </c>
    </row>
    <row r="70" spans="2:2" x14ac:dyDescent="0.3">
      <c r="B70" t="str">
        <f t="shared" ref="B70" si="54">IF(ISNUMBER(C70),"Crease ID","")</f>
        <v/>
      </c>
    </row>
    <row r="71" spans="2:2" x14ac:dyDescent="0.3">
      <c r="B71" t="str">
        <f t="shared" ref="B71" si="55">IF(B70="Crease ID","Opacity","")</f>
        <v/>
      </c>
    </row>
    <row r="72" spans="2:2" x14ac:dyDescent="0.3">
      <c r="B72" t="str">
        <f t="shared" ref="B72" si="56">IF(ISNUMBER(C72),"Crease ID","")</f>
        <v/>
      </c>
    </row>
    <row r="73" spans="2:2" x14ac:dyDescent="0.3">
      <c r="B73" t="str">
        <f t="shared" ref="B73" si="57">IF(B72="Crease ID","Opacity","")</f>
        <v/>
      </c>
    </row>
    <row r="74" spans="2:2" x14ac:dyDescent="0.3">
      <c r="B74" t="str">
        <f t="shared" ref="B74" si="58">IF(ISNUMBER(C74),"Crease ID","")</f>
        <v/>
      </c>
    </row>
    <row r="75" spans="2:2" x14ac:dyDescent="0.3">
      <c r="B75" t="str">
        <f t="shared" ref="B75" si="59">IF(B74="Crease ID","Opacity","")</f>
        <v/>
      </c>
    </row>
    <row r="76" spans="2:2" x14ac:dyDescent="0.3">
      <c r="B76" t="str">
        <f t="shared" ref="B76" si="60">IF(ISNUMBER(C76),"Crease ID","")</f>
        <v/>
      </c>
    </row>
    <row r="77" spans="2:2" x14ac:dyDescent="0.3">
      <c r="B77" t="str">
        <f t="shared" ref="B77" si="61">IF(B76="Crease ID","Opacity","")</f>
        <v/>
      </c>
    </row>
    <row r="78" spans="2:2" x14ac:dyDescent="0.3">
      <c r="B78" t="str">
        <f t="shared" ref="B78" si="62">IF(ISNUMBER(C78),"Crease ID","")</f>
        <v/>
      </c>
    </row>
    <row r="79" spans="2:2" x14ac:dyDescent="0.3">
      <c r="B79" t="str">
        <f t="shared" ref="B79" si="63">IF(B78="Crease ID","Opacity","")</f>
        <v/>
      </c>
    </row>
    <row r="80" spans="2:2" x14ac:dyDescent="0.3">
      <c r="B80" t="str">
        <f t="shared" ref="B80" si="64">IF(ISNUMBER(C80),"Crease ID","")</f>
        <v/>
      </c>
    </row>
    <row r="81" spans="2:2" x14ac:dyDescent="0.3">
      <c r="B81" t="str">
        <f t="shared" ref="B81" si="65">IF(B80="Crease ID","Opacity","")</f>
        <v/>
      </c>
    </row>
    <row r="82" spans="2:2" x14ac:dyDescent="0.3">
      <c r="B82" t="str">
        <f t="shared" ref="B82" si="66">IF(ISNUMBER(C82),"Crease ID","")</f>
        <v/>
      </c>
    </row>
    <row r="83" spans="2:2" x14ac:dyDescent="0.3">
      <c r="B83" t="str">
        <f t="shared" ref="B83" si="67">IF(B82="Crease ID","Opacity","")</f>
        <v/>
      </c>
    </row>
    <row r="84" spans="2:2" x14ac:dyDescent="0.3">
      <c r="B84" t="str">
        <f t="shared" ref="B84" si="68">IF(ISNUMBER(C84),"Crease ID","")</f>
        <v/>
      </c>
    </row>
    <row r="85" spans="2:2" x14ac:dyDescent="0.3">
      <c r="B85" t="str">
        <f t="shared" ref="B85" si="69">IF(B84="Crease ID","Opacity","")</f>
        <v/>
      </c>
    </row>
    <row r="86" spans="2:2" x14ac:dyDescent="0.3">
      <c r="B86" t="str">
        <f t="shared" ref="B86" si="70">IF(ISNUMBER(C86),"Crease ID","")</f>
        <v/>
      </c>
    </row>
    <row r="87" spans="2:2" x14ac:dyDescent="0.3">
      <c r="B87" t="str">
        <f t="shared" ref="B87" si="71">IF(B86="Crease ID","Opacity","")</f>
        <v/>
      </c>
    </row>
    <row r="88" spans="2:2" x14ac:dyDescent="0.3">
      <c r="B88" t="str">
        <f t="shared" ref="B88" si="72">IF(ISNUMBER(C88),"Crease ID","")</f>
        <v/>
      </c>
    </row>
    <row r="89" spans="2:2" x14ac:dyDescent="0.3">
      <c r="B89" t="str">
        <f t="shared" ref="B89" si="73">IF(B88="Crease ID","Opacity","")</f>
        <v/>
      </c>
    </row>
    <row r="90" spans="2:2" x14ac:dyDescent="0.3">
      <c r="B90" t="str">
        <f t="shared" ref="B90" si="74">IF(ISNUMBER(C90),"Crease ID","")</f>
        <v/>
      </c>
    </row>
    <row r="91" spans="2:2" x14ac:dyDescent="0.3">
      <c r="B91" t="str">
        <f t="shared" ref="B91" si="75">IF(ISNUMBER(C91),"Opacity","")</f>
        <v/>
      </c>
    </row>
    <row r="92" spans="2:2" x14ac:dyDescent="0.3">
      <c r="B92" t="str">
        <f t="shared" ref="B92" si="76">IF(ISNUMBER(C92),"Crease ID","")</f>
        <v/>
      </c>
    </row>
    <row r="93" spans="2:2" x14ac:dyDescent="0.3">
      <c r="B93" t="str">
        <f t="shared" ref="B93" si="77">IF(ISNUMBER(C93),"Opacity","")</f>
        <v/>
      </c>
    </row>
    <row r="94" spans="2:2" x14ac:dyDescent="0.3">
      <c r="B94" t="str">
        <f t="shared" ref="B94" si="78">IF(ISNUMBER(C94),"Crease ID","")</f>
        <v/>
      </c>
    </row>
    <row r="95" spans="2:2" x14ac:dyDescent="0.3">
      <c r="B95" t="str">
        <f t="shared" ref="B95" si="79">IF(ISNUMBER(C95),"Opacity","")</f>
        <v/>
      </c>
    </row>
    <row r="96" spans="2:2" x14ac:dyDescent="0.3">
      <c r="B96" t="str">
        <f t="shared" ref="B96" si="80">IF(ISNUMBER(C96),"Crease ID","")</f>
        <v/>
      </c>
    </row>
    <row r="97" spans="2:2" x14ac:dyDescent="0.3">
      <c r="B97" t="str">
        <f t="shared" ref="B97" si="81">IF(ISNUMBER(C97),"Opacity","")</f>
        <v/>
      </c>
    </row>
    <row r="98" spans="2:2" x14ac:dyDescent="0.3">
      <c r="B98" t="str">
        <f t="shared" ref="B98" si="82">IF(ISNUMBER(C98),"Crease ID","")</f>
        <v/>
      </c>
    </row>
    <row r="99" spans="2:2" x14ac:dyDescent="0.3">
      <c r="B99" t="str">
        <f t="shared" ref="B99" si="83">IF(ISNUMBER(C99),"Opacity","")</f>
        <v/>
      </c>
    </row>
    <row r="100" spans="2:2" x14ac:dyDescent="0.3">
      <c r="B100" t="str">
        <f t="shared" ref="B100" si="84">IF(ISNUMBER(C100),"Crease ID","")</f>
        <v/>
      </c>
    </row>
    <row r="101" spans="2:2" x14ac:dyDescent="0.3">
      <c r="B101" t="str">
        <f t="shared" ref="B101" si="85">IF(ISNUMBER(C101),"Opacity","")</f>
        <v/>
      </c>
    </row>
    <row r="102" spans="2:2" x14ac:dyDescent="0.3">
      <c r="B102" t="str">
        <f t="shared" ref="B102" si="86">IF(ISNUMBER(C102),"Crease ID","")</f>
        <v/>
      </c>
    </row>
  </sheetData>
  <conditionalFormatting sqref="C13">
    <cfRule type="expression" dxfId="37" priority="7">
      <formula>C10="Iterative"</formula>
    </cfRule>
  </conditionalFormatting>
  <conditionalFormatting sqref="C14">
    <cfRule type="expression" dxfId="36" priority="6">
      <formula>C10="Specific Structure"</formula>
    </cfRule>
  </conditionalFormatting>
  <conditionalFormatting sqref="C15">
    <cfRule type="expression" dxfId="35" priority="5">
      <formula>C10="Specific Structure"</formula>
    </cfRule>
  </conditionalFormatting>
  <conditionalFormatting sqref="C10">
    <cfRule type="expression" dxfId="34" priority="2">
      <formula>C10="Specific Structure"</formula>
    </cfRule>
    <cfRule type="expression" dxfId="33" priority="3">
      <formula>C10="Iterative"</formula>
    </cfRule>
    <cfRule type="expression" dxfId="32" priority="4">
      <formula>C10="Normal"</formula>
    </cfRule>
  </conditionalFormatting>
  <conditionalFormatting sqref="C16:C350">
    <cfRule type="expression" dxfId="31" priority="1">
      <formula>ISNUMBER(C14)=TRUE</formula>
    </cfRule>
  </conditionalFormatting>
  <dataValidations xWindow="456" yWindow="666" count="10">
    <dataValidation allowBlank="1" showInputMessage="1" showErrorMessage="1" promptTitle="Instruction" prompt="In range of (0,10]" sqref="C3"/>
    <dataValidation allowBlank="1" showInputMessage="1" showErrorMessage="1" promptTitle="Instruction" prompt="Number of block is the order of the output layout." sqref="C4"/>
    <dataValidation allowBlank="1" showInputMessage="1" showErrorMessage="1" promptTitle="Instruction" prompt="Type the height/width [ratio] or angle in degree [Angle] of the left part of spring origami (Example: 4.0/3.0 or 20.567)" sqref="C6"/>
    <dataValidation allowBlank="1" showInputMessage="1" showErrorMessage="1" promptTitle="Instruction" prompt="Type the height/width [ratio] or angle in degree [Angle] of the right part of spring origami (Example: 4.0/3.0 or 20.567)" sqref="C7"/>
    <dataValidation allowBlank="1" showInputMessage="1" showErrorMessage="1" promptTitle="Instruction" prompt="Number of the row" sqref="C8"/>
    <dataValidation allowBlank="1" showInputMessage="1" showErrorMessage="1" promptTitle="Instruction" prompt="Number of the repeated unit" sqref="C9"/>
    <dataValidation allowBlank="1" showInputMessage="1" showErrorMessage="1" promptTitle="Instruction" prompt="(Optional) Input the Opacity for iterative mode" sqref="C13"/>
    <dataValidation allowBlank="1" showInputMessage="1" showErrorMessage="1" promptTitle="Instruction" prompt="(Optional) Input the Crease ID need to modified" sqref="C14"/>
    <dataValidation allowBlank="1" showInputMessage="1" showErrorMessage="1" promptTitle="Instruction" prompt="(Optional) Input the Opacity correspond to the Crease ID need to modified" sqref="C15"/>
    <dataValidation allowBlank="1" showInputMessage="1" showErrorMessage="1" promptTitle="Instruction" prompt="(Optional) The input angle in degree is the angle between facet crease (yellow) and mountain crease (red)" sqref="C12"/>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56" yWindow="666" count="3">
        <x14:dataValidation type="list" allowBlank="1" showInputMessage="1" showErrorMessage="1" promptTitle="Instruction" prompt="Select “Ratio” for ratio and “Angle” for angle (in degree).">
          <x14:formula1>
            <xm:f>SummarizedUserGuide!$K$9:$L$9</xm:f>
          </x14:formula1>
          <xm:sqref>C5</xm:sqref>
        </x14:dataValidation>
        <x14:dataValidation type="list" allowBlank="1" showInputMessage="1" showErrorMessage="1" promptTitle="Instruction" prompt="(Optional) Delete every horizontal mountain crease (red) in each unit. Select &quot;Twist&quot; to enable the twist or &quot;None&quot; to disable the twist">
          <x14:formula1>
            <xm:f>SummarizedUserGuide!$K$15:$L$15</xm:f>
          </x14:formula1>
          <xm:sqref>C11</xm:sqref>
        </x14:dataValidation>
        <x14:dataValidation type="list" allowBlank="1" showInputMessage="1" showErrorMessage="1" promptTitle="Instruction" prompt="Select the functions: Normal, Iterative, Specific Structure">
          <x14:formula1>
            <xm:f>SummarizedUserGuide!$K$14:$M$14</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10" sqref="A10"/>
    </sheetView>
  </sheetViews>
  <sheetFormatPr defaultRowHeight="14.4" x14ac:dyDescent="0.3"/>
  <cols>
    <col min="1" max="1" width="155" customWidth="1"/>
  </cols>
  <sheetData>
    <row r="1" spans="1:1" x14ac:dyDescent="0.3">
      <c r="A1" s="32" t="s">
        <v>72</v>
      </c>
    </row>
    <row r="2" spans="1:1" x14ac:dyDescent="0.3">
      <c r="A2" s="33" t="s">
        <v>60</v>
      </c>
    </row>
    <row r="3" spans="1:1" x14ac:dyDescent="0.3">
      <c r="A3" s="33" t="s">
        <v>61</v>
      </c>
    </row>
    <row r="4" spans="1:1" x14ac:dyDescent="0.3">
      <c r="A4" s="34" t="s">
        <v>62</v>
      </c>
    </row>
    <row r="5" spans="1:1" x14ac:dyDescent="0.3">
      <c r="A5" s="34" t="s">
        <v>63</v>
      </c>
    </row>
    <row r="6" spans="1:1" x14ac:dyDescent="0.3">
      <c r="A6" s="35" t="s">
        <v>64</v>
      </c>
    </row>
    <row r="7" spans="1:1" x14ac:dyDescent="0.3">
      <c r="A7" s="35" t="s">
        <v>65</v>
      </c>
    </row>
    <row r="8" spans="1:1" x14ac:dyDescent="0.3">
      <c r="A8" s="35" t="s">
        <v>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94"/>
  <sheetViews>
    <sheetView zoomScale="70" zoomScaleNormal="70" workbookViewId="0">
      <selection activeCell="J21" sqref="J21"/>
    </sheetView>
  </sheetViews>
  <sheetFormatPr defaultRowHeight="14.4" x14ac:dyDescent="0.3"/>
  <cols>
    <col min="1" max="1" width="19.88671875" customWidth="1"/>
    <col min="9" max="9" width="27.21875" customWidth="1"/>
    <col min="10" max="10" width="37" customWidth="1"/>
    <col min="11" max="11" width="15.6640625" customWidth="1"/>
    <col min="12" max="12" width="18.44140625" customWidth="1"/>
    <col min="13" max="13" width="18.88671875" customWidth="1"/>
  </cols>
  <sheetData>
    <row r="3" spans="2:13" x14ac:dyDescent="0.3">
      <c r="B3" s="88" t="s">
        <v>14</v>
      </c>
      <c r="C3" s="88"/>
      <c r="D3" s="88"/>
    </row>
    <row r="5" spans="2:13" ht="15" thickBot="1" x14ac:dyDescent="0.35">
      <c r="B5" s="36" t="s">
        <v>76</v>
      </c>
      <c r="J5" s="36" t="s">
        <v>52</v>
      </c>
    </row>
    <row r="6" spans="2:13" ht="15" thickBot="1" x14ac:dyDescent="0.35">
      <c r="B6" s="18" t="s">
        <v>36</v>
      </c>
      <c r="C6" s="18" t="s">
        <v>37</v>
      </c>
      <c r="D6" t="s">
        <v>24</v>
      </c>
      <c r="E6" t="s">
        <v>25</v>
      </c>
      <c r="F6" t="s">
        <v>26</v>
      </c>
      <c r="G6" t="s">
        <v>27</v>
      </c>
      <c r="H6" t="s">
        <v>49</v>
      </c>
      <c r="J6" s="19" t="s">
        <v>28</v>
      </c>
      <c r="K6" s="92" t="s">
        <v>45</v>
      </c>
      <c r="L6" s="93"/>
      <c r="M6" s="94"/>
    </row>
    <row r="7" spans="2:13" ht="15.6" thickTop="1" thickBot="1" x14ac:dyDescent="0.35">
      <c r="B7" s="2" t="s">
        <v>0</v>
      </c>
      <c r="C7" s="3"/>
      <c r="D7">
        <v>1</v>
      </c>
      <c r="E7">
        <v>1</v>
      </c>
      <c r="F7">
        <v>1</v>
      </c>
      <c r="G7">
        <v>1</v>
      </c>
      <c r="H7">
        <v>1</v>
      </c>
      <c r="J7" s="1" t="s">
        <v>15</v>
      </c>
      <c r="K7" s="89" t="s">
        <v>40</v>
      </c>
      <c r="L7" s="90"/>
      <c r="M7" s="91"/>
    </row>
    <row r="8" spans="2:13" ht="15.6" thickTop="1" thickBot="1" x14ac:dyDescent="0.35">
      <c r="B8" s="4" t="s">
        <v>1</v>
      </c>
      <c r="C8" s="5"/>
      <c r="D8">
        <v>1</v>
      </c>
      <c r="E8">
        <v>2</v>
      </c>
      <c r="F8">
        <v>3</v>
      </c>
      <c r="G8">
        <v>4</v>
      </c>
      <c r="H8">
        <v>5</v>
      </c>
      <c r="J8" s="1" t="s">
        <v>16</v>
      </c>
      <c r="K8" s="89" t="s">
        <v>41</v>
      </c>
      <c r="L8" s="90"/>
      <c r="M8" s="91"/>
    </row>
    <row r="9" spans="2:13" ht="15.6" thickTop="1" thickBot="1" x14ac:dyDescent="0.35">
      <c r="B9" s="4" t="s">
        <v>2</v>
      </c>
      <c r="C9" s="5"/>
      <c r="D9" t="s">
        <v>29</v>
      </c>
      <c r="E9" t="s">
        <v>29</v>
      </c>
      <c r="F9" t="s">
        <v>30</v>
      </c>
      <c r="G9" t="s">
        <v>30</v>
      </c>
      <c r="H9" t="s">
        <v>29</v>
      </c>
      <c r="J9" s="1" t="s">
        <v>31</v>
      </c>
      <c r="K9" s="1" t="s">
        <v>29</v>
      </c>
      <c r="L9" s="1" t="s">
        <v>30</v>
      </c>
      <c r="M9" s="1"/>
    </row>
    <row r="10" spans="2:13" ht="15.6" thickTop="1" thickBot="1" x14ac:dyDescent="0.35">
      <c r="B10" s="4" t="s">
        <v>3</v>
      </c>
      <c r="C10" s="5"/>
      <c r="D10" t="s">
        <v>50</v>
      </c>
      <c r="E10" t="s">
        <v>4</v>
      </c>
      <c r="F10">
        <v>20.567</v>
      </c>
      <c r="G10">
        <v>40</v>
      </c>
      <c r="H10" t="s">
        <v>50</v>
      </c>
      <c r="J10" s="1" t="s">
        <v>38</v>
      </c>
      <c r="K10" s="1" t="s">
        <v>46</v>
      </c>
      <c r="L10" s="1" t="s">
        <v>47</v>
      </c>
      <c r="M10" s="1"/>
    </row>
    <row r="11" spans="2:13" ht="15.6" thickTop="1" thickBot="1" x14ac:dyDescent="0.35">
      <c r="B11" s="4" t="s">
        <v>5</v>
      </c>
      <c r="C11" s="5"/>
      <c r="D11" t="s">
        <v>6</v>
      </c>
      <c r="E11" t="s">
        <v>7</v>
      </c>
      <c r="F11">
        <v>30</v>
      </c>
      <c r="G11">
        <v>70</v>
      </c>
      <c r="H11" t="s">
        <v>51</v>
      </c>
      <c r="J11" s="1" t="s">
        <v>39</v>
      </c>
      <c r="K11" s="1" t="s">
        <v>46</v>
      </c>
      <c r="L11" s="1" t="s">
        <v>47</v>
      </c>
      <c r="M11" s="1"/>
    </row>
    <row r="12" spans="2:13" ht="15.6" thickTop="1" thickBot="1" x14ac:dyDescent="0.35">
      <c r="B12" s="4" t="s">
        <v>8</v>
      </c>
      <c r="C12" s="5"/>
      <c r="D12">
        <v>2</v>
      </c>
      <c r="E12">
        <v>4</v>
      </c>
      <c r="F12">
        <v>4</v>
      </c>
      <c r="G12">
        <v>4</v>
      </c>
      <c r="H12">
        <v>4</v>
      </c>
      <c r="J12" s="1" t="s">
        <v>18</v>
      </c>
      <c r="K12" s="89" t="s">
        <v>41</v>
      </c>
      <c r="L12" s="90"/>
      <c r="M12" s="91"/>
    </row>
    <row r="13" spans="2:13" ht="15.6" thickTop="1" thickBot="1" x14ac:dyDescent="0.35">
      <c r="B13" s="6" t="s">
        <v>9</v>
      </c>
      <c r="C13" s="7"/>
      <c r="D13">
        <v>2</v>
      </c>
      <c r="E13">
        <v>3</v>
      </c>
      <c r="F13">
        <v>3</v>
      </c>
      <c r="G13">
        <v>3</v>
      </c>
      <c r="H13">
        <v>2</v>
      </c>
      <c r="J13" s="1" t="s">
        <v>17</v>
      </c>
      <c r="K13" s="89" t="s">
        <v>41</v>
      </c>
      <c r="L13" s="90"/>
      <c r="M13" s="91"/>
    </row>
    <row r="14" spans="2:13" ht="15.6" thickTop="1" thickBot="1" x14ac:dyDescent="0.35">
      <c r="B14" s="8" t="s">
        <v>19</v>
      </c>
      <c r="C14" s="9"/>
      <c r="D14" t="s">
        <v>32</v>
      </c>
      <c r="E14" t="s">
        <v>32</v>
      </c>
      <c r="F14" t="s">
        <v>32</v>
      </c>
      <c r="G14" t="s">
        <v>23</v>
      </c>
      <c r="H14" t="s">
        <v>21</v>
      </c>
      <c r="J14" s="1" t="s">
        <v>33</v>
      </c>
      <c r="K14" s="1" t="s">
        <v>32</v>
      </c>
      <c r="L14" s="1" t="s">
        <v>21</v>
      </c>
      <c r="M14" s="1" t="s">
        <v>23</v>
      </c>
    </row>
    <row r="15" spans="2:13" ht="15.6" thickTop="1" thickBot="1" x14ac:dyDescent="0.35">
      <c r="B15" s="10" t="s">
        <v>11</v>
      </c>
      <c r="C15" s="11"/>
      <c r="D15" t="s">
        <v>35</v>
      </c>
      <c r="E15" t="s">
        <v>11</v>
      </c>
      <c r="F15" t="s">
        <v>35</v>
      </c>
      <c r="G15" t="s">
        <v>35</v>
      </c>
      <c r="H15" t="s">
        <v>35</v>
      </c>
      <c r="J15" s="1" t="s">
        <v>34</v>
      </c>
      <c r="K15" s="1" t="s">
        <v>35</v>
      </c>
      <c r="L15" s="1" t="s">
        <v>11</v>
      </c>
      <c r="M15" s="1"/>
    </row>
    <row r="16" spans="2:13" ht="15.6" thickTop="1" thickBot="1" x14ac:dyDescent="0.35">
      <c r="B16" s="12" t="s">
        <v>12</v>
      </c>
      <c r="C16" s="13"/>
      <c r="F16">
        <v>30</v>
      </c>
      <c r="J16" s="1" t="s">
        <v>20</v>
      </c>
      <c r="K16" s="89" t="s">
        <v>40</v>
      </c>
      <c r="L16" s="90"/>
      <c r="M16" s="91"/>
    </row>
    <row r="17" spans="2:13" ht="15.6" thickTop="1" thickBot="1" x14ac:dyDescent="0.35">
      <c r="B17" s="20" t="s">
        <v>21</v>
      </c>
      <c r="C17" s="21" t="s">
        <v>13</v>
      </c>
      <c r="H17">
        <v>20</v>
      </c>
      <c r="J17" s="1" t="s">
        <v>42</v>
      </c>
      <c r="K17" s="89" t="s">
        <v>40</v>
      </c>
      <c r="L17" s="90"/>
      <c r="M17" s="91"/>
    </row>
    <row r="18" spans="2:13" ht="15.6" thickTop="1" thickBot="1" x14ac:dyDescent="0.35">
      <c r="B18" s="22" t="s">
        <v>10</v>
      </c>
      <c r="C18" s="23" t="s">
        <v>22</v>
      </c>
      <c r="G18">
        <v>1</v>
      </c>
      <c r="J18" s="1" t="s">
        <v>44</v>
      </c>
      <c r="K18" s="89" t="s">
        <v>41</v>
      </c>
      <c r="L18" s="90"/>
      <c r="M18" s="91"/>
    </row>
    <row r="19" spans="2:13" ht="15.6" thickTop="1" thickBot="1" x14ac:dyDescent="0.35">
      <c r="B19" s="24"/>
      <c r="C19" s="25" t="str">
        <f>IF(C18="Crease ID","Opacity","")</f>
        <v>Opacity</v>
      </c>
      <c r="G19">
        <v>5</v>
      </c>
      <c r="J19" s="1" t="s">
        <v>43</v>
      </c>
      <c r="K19" s="89" t="s">
        <v>40</v>
      </c>
      <c r="L19" s="90"/>
      <c r="M19" s="91"/>
    </row>
    <row r="20" spans="2:13" ht="15" thickTop="1" x14ac:dyDescent="0.3">
      <c r="B20" s="26"/>
      <c r="C20" s="27" t="str">
        <f>IF(ISBLANK(D20:G20),"Crease ID","")</f>
        <v/>
      </c>
      <c r="G20">
        <v>2</v>
      </c>
    </row>
    <row r="21" spans="2:13" x14ac:dyDescent="0.3">
      <c r="B21" s="26"/>
      <c r="C21" s="27" t="str">
        <f>IF(C20="Crease ID","Opacity","")</f>
        <v/>
      </c>
      <c r="G21">
        <v>40</v>
      </c>
      <c r="J21" t="s">
        <v>104</v>
      </c>
    </row>
    <row r="22" spans="2:13" x14ac:dyDescent="0.3">
      <c r="B22" s="26"/>
      <c r="C22" s="27" t="str">
        <f>IF(ISNUMBER(D22),"Crease ID","")</f>
        <v/>
      </c>
    </row>
    <row r="23" spans="2:13" x14ac:dyDescent="0.3">
      <c r="B23" s="26"/>
      <c r="C23" s="27" t="str">
        <f>IF(C22="Crease ID","Opacity","")</f>
        <v/>
      </c>
    </row>
    <row r="24" spans="2:13" x14ac:dyDescent="0.3">
      <c r="C24" t="str">
        <f>IF(ISNUMBER(#REF!),"Crease ID","")</f>
        <v/>
      </c>
    </row>
    <row r="25" spans="2:13" x14ac:dyDescent="0.3">
      <c r="C25" t="str">
        <f t="shared" ref="C25" si="0">IF(C24="Crease ID","Opacity","")</f>
        <v/>
      </c>
    </row>
    <row r="26" spans="2:13" x14ac:dyDescent="0.3">
      <c r="C26" t="str">
        <f>IF(ISNUMBER(#REF!),"Crease ID","")</f>
        <v/>
      </c>
    </row>
    <row r="27" spans="2:13" x14ac:dyDescent="0.3">
      <c r="C27" t="str">
        <f t="shared" ref="C27" si="1">IF(C26="Crease ID","Opacity","")</f>
        <v/>
      </c>
    </row>
    <row r="28" spans="2:13" x14ac:dyDescent="0.3">
      <c r="C28" t="str">
        <f>IF(ISNUMBER(#REF!),"Crease ID","")</f>
        <v/>
      </c>
    </row>
    <row r="29" spans="2:13" x14ac:dyDescent="0.3">
      <c r="C29" t="str">
        <f t="shared" ref="C29" si="2">IF(C28="Crease ID","Opacity","")</f>
        <v/>
      </c>
    </row>
    <row r="30" spans="2:13" x14ac:dyDescent="0.3">
      <c r="C30" t="str">
        <f>IF(ISNUMBER(#REF!),"Crease ID","")</f>
        <v/>
      </c>
    </row>
    <row r="31" spans="2:13" x14ac:dyDescent="0.3">
      <c r="C31" t="str">
        <f t="shared" ref="C31" si="3">IF(C30="Crease ID","Opacity","")</f>
        <v/>
      </c>
    </row>
    <row r="32" spans="2:13" x14ac:dyDescent="0.3">
      <c r="C32" t="str">
        <f>IF(ISNUMBER(#REF!),"Crease ID","")</f>
        <v/>
      </c>
    </row>
    <row r="33" spans="3:3" x14ac:dyDescent="0.3">
      <c r="C33" t="str">
        <f t="shared" ref="C33" si="4">IF(C32="Crease ID","Opacity","")</f>
        <v/>
      </c>
    </row>
    <row r="34" spans="3:3" x14ac:dyDescent="0.3">
      <c r="C34" t="str">
        <f>IF(ISNUMBER(#REF!),"Crease ID","")</f>
        <v/>
      </c>
    </row>
    <row r="35" spans="3:3" x14ac:dyDescent="0.3">
      <c r="C35" t="str">
        <f t="shared" ref="C35" si="5">IF(C34="Crease ID","Opacity","")</f>
        <v/>
      </c>
    </row>
    <row r="36" spans="3:3" x14ac:dyDescent="0.3">
      <c r="C36" t="str">
        <f>IF(ISNUMBER(#REF!),"Crease ID","")</f>
        <v/>
      </c>
    </row>
    <row r="37" spans="3:3" x14ac:dyDescent="0.3">
      <c r="C37" t="str">
        <f t="shared" ref="C37" si="6">IF(C36="Crease ID","Opacity","")</f>
        <v/>
      </c>
    </row>
    <row r="38" spans="3:3" x14ac:dyDescent="0.3">
      <c r="C38" t="str">
        <f>IF(ISNUMBER(#REF!),"Crease ID","")</f>
        <v/>
      </c>
    </row>
    <row r="39" spans="3:3" x14ac:dyDescent="0.3">
      <c r="C39" t="str">
        <f t="shared" ref="C39" si="7">IF(C38="Crease ID","Opacity","")</f>
        <v/>
      </c>
    </row>
    <row r="40" spans="3:3" x14ac:dyDescent="0.3">
      <c r="C40" t="str">
        <f>IF(ISNUMBER(#REF!),"Crease ID","")</f>
        <v/>
      </c>
    </row>
    <row r="41" spans="3:3" x14ac:dyDescent="0.3">
      <c r="C41" t="str">
        <f t="shared" ref="C41" si="8">IF(C40="Crease ID","Opacity","")</f>
        <v/>
      </c>
    </row>
    <row r="42" spans="3:3" x14ac:dyDescent="0.3">
      <c r="C42" t="str">
        <f>IF(ISNUMBER(#REF!),"Crease ID","")</f>
        <v/>
      </c>
    </row>
    <row r="43" spans="3:3" x14ac:dyDescent="0.3">
      <c r="C43" t="str">
        <f t="shared" ref="C43" si="9">IF(C42="Crease ID","Opacity","")</f>
        <v/>
      </c>
    </row>
    <row r="44" spans="3:3" x14ac:dyDescent="0.3">
      <c r="C44" t="str">
        <f>IF(ISNUMBER(#REF!),"Crease ID","")</f>
        <v/>
      </c>
    </row>
    <row r="45" spans="3:3" x14ac:dyDescent="0.3">
      <c r="C45" t="str">
        <f t="shared" ref="C45" si="10">IF(C44="Crease ID","Opacity","")</f>
        <v/>
      </c>
    </row>
    <row r="46" spans="3:3" x14ac:dyDescent="0.3">
      <c r="C46" t="str">
        <f>IF(ISNUMBER(#REF!),"Crease ID","")</f>
        <v/>
      </c>
    </row>
    <row r="47" spans="3:3" x14ac:dyDescent="0.3">
      <c r="C47" t="str">
        <f t="shared" ref="C47" si="11">IF(C46="Crease ID","Opacity","")</f>
        <v/>
      </c>
    </row>
    <row r="48" spans="3:3" x14ac:dyDescent="0.3">
      <c r="C48" t="str">
        <f>IF(ISNUMBER(#REF!),"Crease ID","")</f>
        <v/>
      </c>
    </row>
    <row r="49" spans="3:3" x14ac:dyDescent="0.3">
      <c r="C49" t="str">
        <f t="shared" ref="C49" si="12">IF(C48="Crease ID","Opacity","")</f>
        <v/>
      </c>
    </row>
    <row r="50" spans="3:3" x14ac:dyDescent="0.3">
      <c r="C50" t="str">
        <f>IF(ISNUMBER(#REF!),"Crease ID","")</f>
        <v/>
      </c>
    </row>
    <row r="51" spans="3:3" x14ac:dyDescent="0.3">
      <c r="C51" t="str">
        <f t="shared" ref="C51" si="13">IF(C50="Crease ID","Opacity","")</f>
        <v/>
      </c>
    </row>
    <row r="52" spans="3:3" x14ac:dyDescent="0.3">
      <c r="C52" t="str">
        <f>IF(ISNUMBER(#REF!),"Crease ID","")</f>
        <v/>
      </c>
    </row>
    <row r="53" spans="3:3" x14ac:dyDescent="0.3">
      <c r="C53" t="str">
        <f t="shared" ref="C53" si="14">IF(C52="Crease ID","Opacity","")</f>
        <v/>
      </c>
    </row>
    <row r="54" spans="3:3" x14ac:dyDescent="0.3">
      <c r="C54" t="str">
        <f>IF(ISNUMBER(#REF!),"Crease ID","")</f>
        <v/>
      </c>
    </row>
    <row r="55" spans="3:3" x14ac:dyDescent="0.3">
      <c r="C55" t="str">
        <f t="shared" ref="C55" si="15">IF(C54="Crease ID","Opacity","")</f>
        <v/>
      </c>
    </row>
    <row r="56" spans="3:3" x14ac:dyDescent="0.3">
      <c r="C56" t="str">
        <f>IF(ISNUMBER(#REF!),"Crease ID","")</f>
        <v/>
      </c>
    </row>
    <row r="57" spans="3:3" x14ac:dyDescent="0.3">
      <c r="C57" t="str">
        <f t="shared" ref="C57" si="16">IF(C56="Crease ID","Opacity","")</f>
        <v/>
      </c>
    </row>
    <row r="58" spans="3:3" x14ac:dyDescent="0.3">
      <c r="C58" t="str">
        <f>IF(ISNUMBER(#REF!),"Crease ID","")</f>
        <v/>
      </c>
    </row>
    <row r="59" spans="3:3" x14ac:dyDescent="0.3">
      <c r="C59" t="str">
        <f t="shared" ref="C59" si="17">IF(C58="Crease ID","Opacity","")</f>
        <v/>
      </c>
    </row>
    <row r="60" spans="3:3" x14ac:dyDescent="0.3">
      <c r="C60" t="str">
        <f>IF(ISNUMBER(#REF!),"Crease ID","")</f>
        <v/>
      </c>
    </row>
    <row r="61" spans="3:3" x14ac:dyDescent="0.3">
      <c r="C61" t="str">
        <f t="shared" ref="C61" si="18">IF(C60="Crease ID","Opacity","")</f>
        <v/>
      </c>
    </row>
    <row r="62" spans="3:3" x14ac:dyDescent="0.3">
      <c r="C62" t="str">
        <f>IF(ISNUMBER(#REF!),"Crease ID","")</f>
        <v/>
      </c>
    </row>
    <row r="63" spans="3:3" x14ac:dyDescent="0.3">
      <c r="C63" t="str">
        <f t="shared" ref="C63" si="19">IF(C62="Crease ID","Opacity","")</f>
        <v/>
      </c>
    </row>
    <row r="64" spans="3:3" x14ac:dyDescent="0.3">
      <c r="C64" t="str">
        <f>IF(ISNUMBER(#REF!),"Crease ID","")</f>
        <v/>
      </c>
    </row>
    <row r="65" spans="3:3" x14ac:dyDescent="0.3">
      <c r="C65" t="str">
        <f t="shared" ref="C65" si="20">IF(C64="Crease ID","Opacity","")</f>
        <v/>
      </c>
    </row>
    <row r="66" spans="3:3" x14ac:dyDescent="0.3">
      <c r="C66" t="str">
        <f>IF(ISNUMBER(#REF!),"Crease ID","")</f>
        <v/>
      </c>
    </row>
    <row r="67" spans="3:3" x14ac:dyDescent="0.3">
      <c r="C67" t="str">
        <f t="shared" ref="C67" si="21">IF(C66="Crease ID","Opacity","")</f>
        <v/>
      </c>
    </row>
    <row r="68" spans="3:3" x14ac:dyDescent="0.3">
      <c r="C68" t="str">
        <f>IF(ISNUMBER(#REF!),"Crease ID","")</f>
        <v/>
      </c>
    </row>
    <row r="69" spans="3:3" x14ac:dyDescent="0.3">
      <c r="C69" t="str">
        <f t="shared" ref="C69" si="22">IF(C68="Crease ID","Opacity","")</f>
        <v/>
      </c>
    </row>
    <row r="70" spans="3:3" x14ac:dyDescent="0.3">
      <c r="C70" t="str">
        <f>IF(ISNUMBER(#REF!),"Crease ID","")</f>
        <v/>
      </c>
    </row>
    <row r="71" spans="3:3" x14ac:dyDescent="0.3">
      <c r="C71" t="str">
        <f t="shared" ref="C71" si="23">IF(C70="Crease ID","Opacity","")</f>
        <v/>
      </c>
    </row>
    <row r="72" spans="3:3" x14ac:dyDescent="0.3">
      <c r="C72" t="str">
        <f>IF(ISNUMBER(#REF!),"Crease ID","")</f>
        <v/>
      </c>
    </row>
    <row r="73" spans="3:3" x14ac:dyDescent="0.3">
      <c r="C73" t="str">
        <f t="shared" ref="C73" si="24">IF(C72="Crease ID","Opacity","")</f>
        <v/>
      </c>
    </row>
    <row r="74" spans="3:3" x14ac:dyDescent="0.3">
      <c r="C74" t="str">
        <f>IF(ISNUMBER(#REF!),"Crease ID","")</f>
        <v/>
      </c>
    </row>
    <row r="75" spans="3:3" x14ac:dyDescent="0.3">
      <c r="C75" t="str">
        <f t="shared" ref="C75" si="25">IF(C74="Crease ID","Opacity","")</f>
        <v/>
      </c>
    </row>
    <row r="76" spans="3:3" x14ac:dyDescent="0.3">
      <c r="C76" t="str">
        <f>IF(ISNUMBER(#REF!),"Crease ID","")</f>
        <v/>
      </c>
    </row>
    <row r="77" spans="3:3" x14ac:dyDescent="0.3">
      <c r="C77" t="str">
        <f t="shared" ref="C77" si="26">IF(C76="Crease ID","Opacity","")</f>
        <v/>
      </c>
    </row>
    <row r="78" spans="3:3" x14ac:dyDescent="0.3">
      <c r="C78" t="str">
        <f>IF(ISNUMBER(#REF!),"Crease ID","")</f>
        <v/>
      </c>
    </row>
    <row r="79" spans="3:3" x14ac:dyDescent="0.3">
      <c r="C79" t="str">
        <f t="shared" ref="C79" si="27">IF(C78="Crease ID","Opacity","")</f>
        <v/>
      </c>
    </row>
    <row r="80" spans="3:3" x14ac:dyDescent="0.3">
      <c r="C80" t="str">
        <f>IF(ISNUMBER(#REF!),"Crease ID","")</f>
        <v/>
      </c>
    </row>
    <row r="81" spans="3:3" x14ac:dyDescent="0.3">
      <c r="C81" t="str">
        <f t="shared" ref="C81" si="28">IF(C80="Crease ID","Opacity","")</f>
        <v/>
      </c>
    </row>
    <row r="82" spans="3:3" x14ac:dyDescent="0.3">
      <c r="C82" t="str">
        <f>IF(ISNUMBER(#REF!),"Crease ID","")</f>
        <v/>
      </c>
    </row>
    <row r="83" spans="3:3" x14ac:dyDescent="0.3">
      <c r="C83" t="str">
        <f t="shared" ref="C83" si="29">IF(C82="Crease ID","Opacity","")</f>
        <v/>
      </c>
    </row>
    <row r="84" spans="3:3" x14ac:dyDescent="0.3">
      <c r="C84" t="str">
        <f>IF(ISNUMBER(#REF!),"Crease ID","")</f>
        <v/>
      </c>
    </row>
    <row r="85" spans="3:3" x14ac:dyDescent="0.3">
      <c r="C85" t="str">
        <f t="shared" ref="C85" si="30">IF(C84="Crease ID","Opacity","")</f>
        <v/>
      </c>
    </row>
    <row r="86" spans="3:3" x14ac:dyDescent="0.3">
      <c r="C86" t="str">
        <f>IF(ISNUMBER(#REF!),"Crease ID","")</f>
        <v/>
      </c>
    </row>
    <row r="87" spans="3:3" x14ac:dyDescent="0.3">
      <c r="C87" t="str">
        <f t="shared" ref="C87" si="31">IF(C86="Crease ID","Opacity","")</f>
        <v/>
      </c>
    </row>
    <row r="88" spans="3:3" x14ac:dyDescent="0.3">
      <c r="C88" t="str">
        <f>IF(ISNUMBER(#REF!),"Crease ID","")</f>
        <v/>
      </c>
    </row>
    <row r="89" spans="3:3" x14ac:dyDescent="0.3">
      <c r="C89" t="str">
        <f t="shared" ref="C89" si="32">IF(C88="Crease ID","Opacity","")</f>
        <v/>
      </c>
    </row>
    <row r="90" spans="3:3" x14ac:dyDescent="0.3">
      <c r="C90" t="str">
        <f>IF(ISNUMBER(#REF!),"Crease ID","")</f>
        <v/>
      </c>
    </row>
    <row r="91" spans="3:3" x14ac:dyDescent="0.3">
      <c r="C91" t="str">
        <f t="shared" ref="C91" si="33">IF(C90="Crease ID","Opacity","")</f>
        <v/>
      </c>
    </row>
    <row r="92" spans="3:3" x14ac:dyDescent="0.3">
      <c r="C92" t="str">
        <f t="shared" ref="C92" si="34">IF(ISNUMBER(D25),"Crease ID","")</f>
        <v/>
      </c>
    </row>
    <row r="93" spans="3:3" x14ac:dyDescent="0.3">
      <c r="C93" t="str">
        <f t="shared" ref="C93" si="35">IF(C92="Crease ID","Opacity","")</f>
        <v/>
      </c>
    </row>
    <row r="94" spans="3:3" x14ac:dyDescent="0.3">
      <c r="C94" t="str">
        <f t="shared" ref="C94" si="36">IF(ISNUMBER(D27),"Crease ID","")</f>
        <v/>
      </c>
    </row>
  </sheetData>
  <mergeCells count="10">
    <mergeCell ref="B3:D3"/>
    <mergeCell ref="K18:M18"/>
    <mergeCell ref="K19:M19"/>
    <mergeCell ref="K7:M7"/>
    <mergeCell ref="K8:M8"/>
    <mergeCell ref="K6:M6"/>
    <mergeCell ref="K13:M13"/>
    <mergeCell ref="K12:M12"/>
    <mergeCell ref="K16:M16"/>
    <mergeCell ref="K17:M17"/>
  </mergeCells>
  <conditionalFormatting sqref="D17:H17">
    <cfRule type="expression" dxfId="30" priority="10">
      <formula>D14="Iterative"</formula>
    </cfRule>
  </conditionalFormatting>
  <conditionalFormatting sqref="D18:H18">
    <cfRule type="expression" dxfId="29" priority="9">
      <formula>D14="Specific Structure"</formula>
    </cfRule>
  </conditionalFormatting>
  <conditionalFormatting sqref="D19:H19">
    <cfRule type="expression" dxfId="28" priority="8">
      <formula>D14="Specific Structure"</formula>
    </cfRule>
  </conditionalFormatting>
  <conditionalFormatting sqref="D14:H14">
    <cfRule type="expression" dxfId="27" priority="5">
      <formula>D14="Specific Structure"</formula>
    </cfRule>
    <cfRule type="expression" dxfId="26" priority="6">
      <formula>D14="Iterative"</formula>
    </cfRule>
    <cfRule type="expression" dxfId="25" priority="7">
      <formula>D14="Normal"</formula>
    </cfRule>
  </conditionalFormatting>
  <conditionalFormatting sqref="D26:D27 D20:H23">
    <cfRule type="expression" dxfId="24" priority="4">
      <formula>ISNUMBER(D18)=TRUE</formula>
    </cfRule>
  </conditionalFormatting>
  <conditionalFormatting sqref="D24:D25">
    <cfRule type="expression" dxfId="23" priority="19">
      <formula>ISNUMBER(#REF!)=TRUE</formula>
    </cfRule>
  </conditionalFormatting>
  <dataValidations count="13">
    <dataValidation allowBlank="1" showInputMessage="1" showErrorMessage="1" promptTitle="Instruction" prompt="(Optional) The input angle in degree is the angle between facet crease (yellow) and mountain crease (red)" sqref="D16:H16"/>
    <dataValidation allowBlank="1" showInputMessage="1" showErrorMessage="1" promptTitle="Instruction" prompt="(Optional) Input the Opacity correspond to the Crease ID need to modified" sqref="D19:H19"/>
    <dataValidation allowBlank="1" showInputMessage="1" showErrorMessage="1" promptTitle="Instruction" prompt="(Optional) Input the Crease ID need to modified" sqref="D18:H18"/>
    <dataValidation allowBlank="1" showInputMessage="1" showErrorMessage="1" promptTitle="Instruction" prompt="(Optional) Input the Opacity for iterative mode" sqref="D17:H17"/>
    <dataValidation allowBlank="1" showInputMessage="1" showErrorMessage="1" promptTitle="Instruction" prompt="Number of the repeated unit" sqref="D13:H13"/>
    <dataValidation allowBlank="1" showInputMessage="1" showErrorMessage="1" promptTitle="Instruction" prompt="Number of the row" sqref="D12:H12"/>
    <dataValidation allowBlank="1" showInputMessage="1" showErrorMessage="1" promptTitle="Instruction" prompt="Type the height/width [ratio] or angle in degree [Angle] of the right part of spring origami (Example: 4.0/3.0 or 20.567)" sqref="D11:H11"/>
    <dataValidation allowBlank="1" showInputMessage="1" showErrorMessage="1" promptTitle="Instruction" prompt="Type the height/width [ratio] or angle in degree [Angle] of the left part of spring origami (Example: 4.0/3.0 or 20.567)" sqref="D10:H10"/>
    <dataValidation allowBlank="1" showInputMessage="1" showErrorMessage="1" promptTitle="Instruction" prompt="Number of block is the order of the output layout." sqref="D8:H8"/>
    <dataValidation allowBlank="1" showInputMessage="1" showErrorMessage="1" promptTitle="Instruction" prompt="In range of (0,10]" sqref="D7:H7"/>
    <dataValidation type="list" allowBlank="1" showInputMessage="1" showErrorMessage="1" promptTitle="Instruction" prompt="(Optional) Delete every horizontal mountain crease (red) in each unit. Select &quot;Twist&quot; to enable the twist or &quot;None&quot; to disable the twist" sqref="D15:H15">
      <formula1>$K$15:$L$15</formula1>
    </dataValidation>
    <dataValidation type="list" allowBlank="1" showInputMessage="1" showErrorMessage="1" promptTitle="Instruction" prompt="Select “Ratio” for ratio and “Angle” for angle (in degree)." sqref="D9:H9">
      <formula1>$K$9:$L$9</formula1>
    </dataValidation>
    <dataValidation type="list" allowBlank="1" showInputMessage="1" showErrorMessage="1" promptTitle="Instruction" prompt="Select the functions: Normal, Iterative, Specific Structure" sqref="D14:H14">
      <formula1>$K$14:$M$14</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
  <sheetViews>
    <sheetView topLeftCell="A67" zoomScale="70" zoomScaleNormal="70" workbookViewId="0">
      <selection activeCell="G140" sqref="G140"/>
    </sheetView>
  </sheetViews>
  <sheetFormatPr defaultRowHeight="14.4" x14ac:dyDescent="0.3"/>
  <cols>
    <col min="7" max="7" width="119.5546875" customWidth="1"/>
  </cols>
  <sheetData>
    <row r="1" spans="1:7" ht="15" thickBot="1" x14ac:dyDescent="0.35">
      <c r="A1" s="88" t="s">
        <v>77</v>
      </c>
      <c r="B1" s="88"/>
      <c r="C1" s="88"/>
    </row>
    <row r="2" spans="1:7" ht="15" thickBot="1" x14ac:dyDescent="0.35">
      <c r="A2" s="39"/>
      <c r="B2" s="63"/>
      <c r="C2" s="47"/>
      <c r="D2" s="47"/>
      <c r="E2" s="47"/>
      <c r="F2" s="47"/>
      <c r="G2" s="48" t="s">
        <v>28</v>
      </c>
    </row>
    <row r="3" spans="1:7" ht="15.6" thickTop="1" thickBot="1" x14ac:dyDescent="0.35">
      <c r="A3" s="40"/>
      <c r="B3" s="64" t="s">
        <v>36</v>
      </c>
      <c r="C3" s="76" t="s">
        <v>37</v>
      </c>
      <c r="D3" s="63" t="s">
        <v>24</v>
      </c>
      <c r="E3" s="70" t="s">
        <v>25</v>
      </c>
      <c r="F3" s="41"/>
      <c r="G3" s="50" t="s">
        <v>73</v>
      </c>
    </row>
    <row r="4" spans="1:7" ht="15.6" thickTop="1" thickBot="1" x14ac:dyDescent="0.35">
      <c r="A4" s="40"/>
      <c r="B4" s="65" t="s">
        <v>0</v>
      </c>
      <c r="C4" s="77"/>
      <c r="D4" s="55">
        <v>1</v>
      </c>
      <c r="E4" s="57">
        <v>0.1</v>
      </c>
      <c r="F4" s="41"/>
      <c r="G4" s="50" t="s">
        <v>15</v>
      </c>
    </row>
    <row r="5" spans="1:7" x14ac:dyDescent="0.3">
      <c r="A5" s="40"/>
      <c r="B5" s="51" t="s">
        <v>74</v>
      </c>
      <c r="C5" s="41"/>
      <c r="D5" s="41"/>
      <c r="E5" s="41"/>
      <c r="F5" s="41"/>
      <c r="G5" s="52"/>
    </row>
    <row r="6" spans="1:7" x14ac:dyDescent="0.3">
      <c r="A6" s="40"/>
      <c r="B6" s="62" t="s">
        <v>80</v>
      </c>
      <c r="C6" s="41"/>
      <c r="D6" s="41"/>
      <c r="E6" s="41"/>
      <c r="F6" s="41"/>
      <c r="G6" s="66"/>
    </row>
    <row r="7" spans="1:7" x14ac:dyDescent="0.3">
      <c r="A7" s="40"/>
      <c r="B7" s="53"/>
      <c r="C7" s="41"/>
      <c r="D7" s="41"/>
      <c r="E7" s="41"/>
      <c r="F7" s="41"/>
      <c r="G7" s="52"/>
    </row>
    <row r="8" spans="1:7" x14ac:dyDescent="0.3">
      <c r="A8" s="40"/>
      <c r="B8" s="53"/>
      <c r="C8" s="41"/>
      <c r="D8" s="41"/>
      <c r="E8" s="41"/>
      <c r="F8" s="41"/>
      <c r="G8" s="52"/>
    </row>
    <row r="9" spans="1:7" x14ac:dyDescent="0.3">
      <c r="A9" s="40"/>
      <c r="B9" s="53"/>
      <c r="C9" s="41"/>
      <c r="D9" s="41"/>
      <c r="E9" s="41"/>
      <c r="F9" s="41"/>
      <c r="G9" s="52"/>
    </row>
    <row r="10" spans="1:7" x14ac:dyDescent="0.3">
      <c r="A10" s="40"/>
      <c r="B10" s="53"/>
      <c r="C10" s="41"/>
      <c r="D10" s="41"/>
      <c r="E10" s="41"/>
      <c r="F10" s="41"/>
      <c r="G10" s="52"/>
    </row>
    <row r="11" spans="1:7" x14ac:dyDescent="0.3">
      <c r="A11" s="40"/>
      <c r="B11" s="53"/>
      <c r="C11" s="41"/>
      <c r="D11" s="41"/>
      <c r="E11" s="41"/>
      <c r="F11" s="41"/>
      <c r="G11" s="52"/>
    </row>
    <row r="12" spans="1:7" x14ac:dyDescent="0.3">
      <c r="A12" s="40"/>
      <c r="B12" s="53"/>
      <c r="C12" s="41"/>
      <c r="D12" s="41"/>
      <c r="E12" s="41"/>
      <c r="F12" s="41"/>
      <c r="G12" s="52"/>
    </row>
    <row r="13" spans="1:7" x14ac:dyDescent="0.3">
      <c r="A13" s="40"/>
      <c r="B13" s="53"/>
      <c r="C13" s="41"/>
      <c r="D13" s="41"/>
      <c r="E13" s="41"/>
      <c r="F13" s="41"/>
      <c r="G13" s="52"/>
    </row>
    <row r="14" spans="1:7" x14ac:dyDescent="0.3">
      <c r="A14" s="40"/>
      <c r="B14" s="54" t="s">
        <v>81</v>
      </c>
      <c r="C14" s="41"/>
      <c r="D14" s="41"/>
      <c r="E14" s="41"/>
      <c r="F14" s="44" t="s">
        <v>82</v>
      </c>
      <c r="G14" s="52"/>
    </row>
    <row r="15" spans="1:7" ht="15" thickBot="1" x14ac:dyDescent="0.35">
      <c r="A15" s="41"/>
      <c r="B15" s="55"/>
      <c r="C15" s="56"/>
      <c r="D15" s="56"/>
      <c r="E15" s="56"/>
      <c r="F15" s="56"/>
      <c r="G15" s="57"/>
    </row>
    <row r="16" spans="1:7" ht="15" thickBot="1" x14ac:dyDescent="0.35">
      <c r="B16" s="95" t="s">
        <v>36</v>
      </c>
      <c r="C16" s="96"/>
      <c r="D16" s="41"/>
      <c r="E16" s="41"/>
      <c r="F16" s="41"/>
      <c r="G16" s="38" t="s">
        <v>28</v>
      </c>
    </row>
    <row r="17" spans="2:7" ht="15.6" thickTop="1" thickBot="1" x14ac:dyDescent="0.35">
      <c r="B17" s="4" t="s">
        <v>1</v>
      </c>
      <c r="C17" s="31"/>
      <c r="D17" s="74">
        <v>1</v>
      </c>
      <c r="E17" s="75">
        <v>2</v>
      </c>
      <c r="F17" s="41"/>
      <c r="G17" s="42" t="s">
        <v>16</v>
      </c>
    </row>
    <row r="18" spans="2:7" x14ac:dyDescent="0.3">
      <c r="B18" s="45" t="s">
        <v>74</v>
      </c>
      <c r="C18" s="41"/>
      <c r="D18" s="41"/>
      <c r="E18" s="41"/>
      <c r="F18" s="41"/>
      <c r="G18" s="43"/>
    </row>
    <row r="19" spans="2:7" x14ac:dyDescent="0.3">
      <c r="B19" s="40" t="s">
        <v>83</v>
      </c>
      <c r="C19" s="41"/>
      <c r="D19" s="41"/>
      <c r="E19" s="41"/>
      <c r="F19" s="41"/>
      <c r="G19" s="43"/>
    </row>
    <row r="20" spans="2:7" x14ac:dyDescent="0.3">
      <c r="B20" s="40"/>
      <c r="C20" s="41"/>
      <c r="D20" s="41"/>
      <c r="E20" s="41"/>
      <c r="F20" s="41"/>
      <c r="G20" s="43"/>
    </row>
    <row r="21" spans="2:7" x14ac:dyDescent="0.3">
      <c r="B21" s="40"/>
      <c r="C21" s="41"/>
      <c r="D21" s="41"/>
      <c r="E21" s="41"/>
      <c r="F21" s="41"/>
      <c r="G21" s="43"/>
    </row>
    <row r="22" spans="2:7" x14ac:dyDescent="0.3">
      <c r="B22" s="40"/>
      <c r="C22" s="41"/>
      <c r="D22" s="41"/>
      <c r="E22" s="41"/>
      <c r="F22" s="41"/>
      <c r="G22" s="43"/>
    </row>
    <row r="23" spans="2:7" x14ac:dyDescent="0.3">
      <c r="B23" s="40"/>
      <c r="C23" s="41"/>
      <c r="D23" s="41"/>
      <c r="E23" s="41"/>
      <c r="F23" s="41"/>
      <c r="G23" s="43"/>
    </row>
    <row r="24" spans="2:7" x14ac:dyDescent="0.3">
      <c r="B24" s="40"/>
      <c r="C24" s="41"/>
      <c r="D24" s="41"/>
      <c r="E24" s="41"/>
      <c r="F24" s="41"/>
      <c r="G24" s="43"/>
    </row>
    <row r="25" spans="2:7" x14ac:dyDescent="0.3">
      <c r="B25" s="40"/>
      <c r="C25" s="41"/>
      <c r="D25" s="41"/>
      <c r="E25" s="41"/>
      <c r="F25" s="41"/>
      <c r="G25" s="43"/>
    </row>
    <row r="26" spans="2:7" x14ac:dyDescent="0.3">
      <c r="B26" s="40"/>
      <c r="C26" s="41"/>
      <c r="D26" s="41"/>
      <c r="E26" s="41"/>
      <c r="F26" s="41"/>
      <c r="G26" s="43"/>
    </row>
    <row r="27" spans="2:7" x14ac:dyDescent="0.3">
      <c r="B27" s="40"/>
      <c r="C27" s="41"/>
      <c r="D27" s="41"/>
      <c r="E27" s="41"/>
      <c r="F27" s="41"/>
      <c r="G27" s="43"/>
    </row>
    <row r="28" spans="2:7" x14ac:dyDescent="0.3">
      <c r="B28" s="40"/>
      <c r="C28" s="41"/>
      <c r="D28" s="41"/>
      <c r="E28" s="41"/>
      <c r="F28" s="41"/>
      <c r="G28" s="43"/>
    </row>
    <row r="29" spans="2:7" x14ac:dyDescent="0.3">
      <c r="B29" s="40"/>
      <c r="C29" s="41"/>
      <c r="D29" s="41"/>
      <c r="E29" s="41"/>
      <c r="F29" s="41"/>
      <c r="G29" s="43"/>
    </row>
    <row r="30" spans="2:7" x14ac:dyDescent="0.3">
      <c r="B30" s="46" t="s">
        <v>84</v>
      </c>
      <c r="C30" s="41"/>
      <c r="D30" s="41"/>
      <c r="E30" s="41"/>
      <c r="F30" s="41"/>
      <c r="G30" s="43"/>
    </row>
    <row r="31" spans="2:7" ht="15" thickBot="1" x14ac:dyDescent="0.35">
      <c r="B31" s="40"/>
      <c r="C31" s="41"/>
      <c r="D31" s="41"/>
      <c r="E31" s="41"/>
      <c r="F31" s="41"/>
      <c r="G31" s="43"/>
    </row>
    <row r="32" spans="2:7" ht="15" thickBot="1" x14ac:dyDescent="0.35">
      <c r="B32" s="95" t="s">
        <v>36</v>
      </c>
      <c r="C32" s="96"/>
      <c r="D32" s="47"/>
      <c r="E32" s="47"/>
      <c r="F32" s="47"/>
      <c r="G32" s="48" t="s">
        <v>28</v>
      </c>
    </row>
    <row r="33" spans="2:7" ht="15.6" thickTop="1" thickBot="1" x14ac:dyDescent="0.35">
      <c r="B33" s="49" t="s">
        <v>2</v>
      </c>
      <c r="C33" s="31"/>
      <c r="D33" s="63" t="s">
        <v>29</v>
      </c>
      <c r="E33" s="70" t="s">
        <v>30</v>
      </c>
      <c r="F33" s="41"/>
      <c r="G33" s="50" t="s">
        <v>31</v>
      </c>
    </row>
    <row r="34" spans="2:7" ht="15.6" thickTop="1" thickBot="1" x14ac:dyDescent="0.35">
      <c r="B34" s="49" t="s">
        <v>3</v>
      </c>
      <c r="C34" s="31"/>
      <c r="D34" s="53" t="s">
        <v>50</v>
      </c>
      <c r="E34" s="52">
        <v>53.13</v>
      </c>
      <c r="F34" s="41"/>
      <c r="G34" s="50" t="s">
        <v>86</v>
      </c>
    </row>
    <row r="35" spans="2:7" ht="15.6" thickTop="1" thickBot="1" x14ac:dyDescent="0.35">
      <c r="B35" s="49" t="s">
        <v>5</v>
      </c>
      <c r="C35" s="31"/>
      <c r="D35" s="55" t="s">
        <v>51</v>
      </c>
      <c r="E35" s="57">
        <v>45</v>
      </c>
      <c r="F35" s="41"/>
      <c r="G35" s="50" t="s">
        <v>87</v>
      </c>
    </row>
    <row r="36" spans="2:7" x14ac:dyDescent="0.3">
      <c r="B36" s="51" t="s">
        <v>74</v>
      </c>
      <c r="C36" s="41"/>
      <c r="D36" s="41"/>
      <c r="E36" s="41"/>
      <c r="F36" s="41"/>
      <c r="G36" s="52"/>
    </row>
    <row r="37" spans="2:7" x14ac:dyDescent="0.3">
      <c r="B37" s="53" t="s">
        <v>85</v>
      </c>
      <c r="C37" s="41"/>
      <c r="D37" s="41"/>
      <c r="E37" s="41"/>
      <c r="F37" s="41"/>
      <c r="G37" s="52"/>
    </row>
    <row r="38" spans="2:7" x14ac:dyDescent="0.3">
      <c r="B38" s="53"/>
      <c r="C38" s="41"/>
      <c r="D38" s="41"/>
      <c r="E38" s="41"/>
      <c r="F38" s="41"/>
      <c r="G38" s="52"/>
    </row>
    <row r="39" spans="2:7" x14ac:dyDescent="0.3">
      <c r="B39" s="53"/>
      <c r="C39" s="41"/>
      <c r="D39" s="41"/>
      <c r="E39" s="41"/>
      <c r="F39" s="41"/>
      <c r="G39" s="52"/>
    </row>
    <row r="40" spans="2:7" x14ac:dyDescent="0.3">
      <c r="B40" s="53"/>
      <c r="C40" s="41"/>
      <c r="D40" s="41"/>
      <c r="E40" s="41"/>
      <c r="F40" s="41"/>
      <c r="G40" s="52"/>
    </row>
    <row r="41" spans="2:7" x14ac:dyDescent="0.3">
      <c r="B41" s="53"/>
      <c r="C41" s="41"/>
      <c r="D41" s="41"/>
      <c r="E41" s="41"/>
      <c r="F41" s="41"/>
      <c r="G41" s="52"/>
    </row>
    <row r="42" spans="2:7" x14ac:dyDescent="0.3">
      <c r="B42" s="53"/>
      <c r="C42" s="41"/>
      <c r="D42" s="41"/>
      <c r="E42" s="41"/>
      <c r="F42" s="41"/>
      <c r="G42" s="52"/>
    </row>
    <row r="43" spans="2:7" x14ac:dyDescent="0.3">
      <c r="B43" s="53"/>
      <c r="C43" s="41"/>
      <c r="D43" s="41"/>
      <c r="E43" s="41"/>
      <c r="F43" s="41"/>
      <c r="G43" s="52"/>
    </row>
    <row r="44" spans="2:7" x14ac:dyDescent="0.3">
      <c r="B44" s="53"/>
      <c r="C44" s="41"/>
      <c r="D44" s="41"/>
      <c r="E44" s="41"/>
      <c r="F44" s="41"/>
      <c r="G44" s="52"/>
    </row>
    <row r="45" spans="2:7" x14ac:dyDescent="0.3">
      <c r="B45" s="53"/>
      <c r="C45" s="41"/>
      <c r="D45" s="41"/>
      <c r="E45" s="41"/>
      <c r="F45" s="41"/>
      <c r="G45" s="52"/>
    </row>
    <row r="46" spans="2:7" x14ac:dyDescent="0.3">
      <c r="B46" s="53"/>
      <c r="C46" s="41"/>
      <c r="D46" s="41"/>
      <c r="E46" s="41"/>
      <c r="F46" s="41"/>
      <c r="G46" s="52"/>
    </row>
    <row r="47" spans="2:7" x14ac:dyDescent="0.3">
      <c r="B47" s="53"/>
      <c r="C47" s="41"/>
      <c r="D47" s="41"/>
      <c r="E47" s="41"/>
      <c r="F47" s="41"/>
      <c r="G47" s="52"/>
    </row>
    <row r="48" spans="2:7" x14ac:dyDescent="0.3">
      <c r="B48" s="54" t="s">
        <v>88</v>
      </c>
      <c r="C48" s="41"/>
      <c r="D48" s="41"/>
      <c r="E48" s="41"/>
      <c r="F48" s="44" t="s">
        <v>89</v>
      </c>
      <c r="G48" s="52"/>
    </row>
    <row r="49" spans="2:7" x14ac:dyDescent="0.3">
      <c r="B49" s="53"/>
      <c r="C49" s="41"/>
      <c r="D49" s="41"/>
      <c r="E49" s="41"/>
      <c r="F49" s="41"/>
      <c r="G49" s="52"/>
    </row>
    <row r="50" spans="2:7" ht="15" thickBot="1" x14ac:dyDescent="0.35">
      <c r="B50" s="55"/>
      <c r="C50" s="56"/>
      <c r="D50" s="56"/>
      <c r="E50" s="56"/>
      <c r="F50" s="56"/>
      <c r="G50" s="57"/>
    </row>
    <row r="51" spans="2:7" ht="15" thickBot="1" x14ac:dyDescent="0.35">
      <c r="B51" s="95" t="s">
        <v>36</v>
      </c>
      <c r="C51" s="96"/>
      <c r="D51" s="47"/>
      <c r="E51" s="47"/>
      <c r="F51" s="47"/>
      <c r="G51" s="48" t="s">
        <v>28</v>
      </c>
    </row>
    <row r="52" spans="2:7" ht="15.6" thickTop="1" thickBot="1" x14ac:dyDescent="0.35">
      <c r="B52" s="49" t="s">
        <v>8</v>
      </c>
      <c r="C52" s="31"/>
      <c r="D52" s="72">
        <v>4</v>
      </c>
      <c r="E52" s="41"/>
      <c r="F52" s="41"/>
      <c r="G52" s="50" t="s">
        <v>18</v>
      </c>
    </row>
    <row r="53" spans="2:7" ht="15.6" thickTop="1" thickBot="1" x14ac:dyDescent="0.35">
      <c r="B53" s="58" t="s">
        <v>9</v>
      </c>
      <c r="C53" s="71"/>
      <c r="D53" s="73">
        <v>5</v>
      </c>
      <c r="E53" s="41"/>
      <c r="F53" s="41"/>
      <c r="G53" s="50" t="s">
        <v>17</v>
      </c>
    </row>
    <row r="54" spans="2:7" x14ac:dyDescent="0.3">
      <c r="B54" s="51" t="s">
        <v>74</v>
      </c>
      <c r="C54" s="41"/>
      <c r="D54" s="41"/>
      <c r="E54" s="41"/>
      <c r="F54" s="41"/>
      <c r="G54" s="52"/>
    </row>
    <row r="55" spans="2:7" x14ac:dyDescent="0.3">
      <c r="B55" s="53" t="s">
        <v>90</v>
      </c>
      <c r="C55" s="41"/>
      <c r="D55" s="41"/>
      <c r="E55" s="41"/>
      <c r="F55" s="41"/>
      <c r="G55" s="52"/>
    </row>
    <row r="56" spans="2:7" x14ac:dyDescent="0.3">
      <c r="B56" s="53"/>
      <c r="C56" s="41"/>
      <c r="D56" s="41"/>
      <c r="E56" s="41"/>
      <c r="F56" s="41"/>
      <c r="G56" s="52"/>
    </row>
    <row r="57" spans="2:7" x14ac:dyDescent="0.3">
      <c r="B57" s="53"/>
      <c r="C57" s="41"/>
      <c r="D57" s="41"/>
      <c r="E57" s="41"/>
      <c r="F57" s="41"/>
      <c r="G57" s="52"/>
    </row>
    <row r="58" spans="2:7" x14ac:dyDescent="0.3">
      <c r="B58" s="53"/>
      <c r="C58" s="41"/>
      <c r="D58" s="41"/>
      <c r="E58" s="41"/>
      <c r="F58" s="41"/>
      <c r="G58" s="52"/>
    </row>
    <row r="59" spans="2:7" x14ac:dyDescent="0.3">
      <c r="B59" s="53"/>
      <c r="C59" s="41"/>
      <c r="D59" s="41"/>
      <c r="E59" s="41"/>
      <c r="F59" s="41"/>
      <c r="G59" s="52"/>
    </row>
    <row r="60" spans="2:7" x14ac:dyDescent="0.3">
      <c r="B60" s="53"/>
      <c r="C60" s="41"/>
      <c r="D60" s="41"/>
      <c r="E60" s="41"/>
      <c r="F60" s="41"/>
      <c r="G60" s="52"/>
    </row>
    <row r="61" spans="2:7" x14ac:dyDescent="0.3">
      <c r="B61" s="53"/>
      <c r="C61" s="41"/>
      <c r="D61" s="41"/>
      <c r="E61" s="41"/>
      <c r="F61" s="41"/>
      <c r="G61" s="52"/>
    </row>
    <row r="62" spans="2:7" x14ac:dyDescent="0.3">
      <c r="B62" s="53"/>
      <c r="C62" s="41"/>
      <c r="D62" s="41"/>
      <c r="E62" s="41"/>
      <c r="F62" s="41"/>
      <c r="G62" s="52"/>
    </row>
    <row r="63" spans="2:7" x14ac:dyDescent="0.3">
      <c r="B63" s="53"/>
      <c r="C63" s="41"/>
      <c r="D63" s="41"/>
      <c r="E63" s="41"/>
      <c r="F63" s="41"/>
      <c r="G63" s="52"/>
    </row>
    <row r="64" spans="2:7" x14ac:dyDescent="0.3">
      <c r="B64" s="53"/>
      <c r="C64" s="41"/>
      <c r="D64" s="41"/>
      <c r="E64" s="41"/>
      <c r="F64" s="41"/>
      <c r="G64" s="52"/>
    </row>
    <row r="65" spans="2:7" x14ac:dyDescent="0.3">
      <c r="B65" s="54" t="s">
        <v>91</v>
      </c>
      <c r="C65" s="41"/>
      <c r="D65" s="41"/>
      <c r="E65" s="41"/>
      <c r="F65" s="41"/>
      <c r="G65" s="52"/>
    </row>
    <row r="66" spans="2:7" ht="15" thickBot="1" x14ac:dyDescent="0.35">
      <c r="B66" s="55"/>
      <c r="C66" s="56"/>
      <c r="D66" s="56"/>
      <c r="E66" s="56"/>
      <c r="F66" s="56"/>
      <c r="G66" s="57"/>
    </row>
    <row r="67" spans="2:7" ht="15" thickBot="1" x14ac:dyDescent="0.35">
      <c r="B67" s="95" t="s">
        <v>36</v>
      </c>
      <c r="C67" s="96"/>
      <c r="D67" s="47"/>
      <c r="E67" s="47"/>
      <c r="F67" s="47"/>
      <c r="G67" s="48" t="s">
        <v>28</v>
      </c>
    </row>
    <row r="68" spans="2:7" ht="15.6" thickTop="1" thickBot="1" x14ac:dyDescent="0.35">
      <c r="B68" s="59" t="s">
        <v>19</v>
      </c>
      <c r="C68" s="67"/>
      <c r="D68" s="63" t="s">
        <v>32</v>
      </c>
      <c r="E68" s="70" t="s">
        <v>32</v>
      </c>
      <c r="F68" s="41"/>
      <c r="G68" s="50" t="s">
        <v>75</v>
      </c>
    </row>
    <row r="69" spans="2:7" ht="15.6" thickTop="1" thickBot="1" x14ac:dyDescent="0.35">
      <c r="B69" s="60" t="s">
        <v>11</v>
      </c>
      <c r="C69" s="68"/>
      <c r="D69" s="53" t="s">
        <v>35</v>
      </c>
      <c r="E69" s="52" t="s">
        <v>11</v>
      </c>
      <c r="F69" s="41"/>
      <c r="G69" s="50" t="s">
        <v>92</v>
      </c>
    </row>
    <row r="70" spans="2:7" ht="15.6" thickTop="1" thickBot="1" x14ac:dyDescent="0.35">
      <c r="B70" s="61" t="s">
        <v>12</v>
      </c>
      <c r="C70" s="69"/>
      <c r="D70" s="55"/>
      <c r="E70" s="57">
        <v>30</v>
      </c>
      <c r="F70" s="41"/>
      <c r="G70" s="50" t="s">
        <v>93</v>
      </c>
    </row>
    <row r="71" spans="2:7" x14ac:dyDescent="0.3">
      <c r="B71" s="51" t="s">
        <v>74</v>
      </c>
      <c r="C71" s="41"/>
      <c r="D71" s="41"/>
      <c r="E71" s="41"/>
      <c r="F71" s="41"/>
      <c r="G71" s="52"/>
    </row>
    <row r="72" spans="2:7" x14ac:dyDescent="0.3">
      <c r="B72" s="62" t="s">
        <v>96</v>
      </c>
      <c r="C72" s="41"/>
      <c r="D72" s="41"/>
      <c r="E72" s="41"/>
      <c r="F72" s="41"/>
      <c r="G72" s="52"/>
    </row>
    <row r="73" spans="2:7" x14ac:dyDescent="0.3">
      <c r="B73" s="53"/>
      <c r="C73" s="41"/>
      <c r="D73" s="41"/>
      <c r="E73" s="41"/>
      <c r="F73" s="41"/>
      <c r="G73" s="52"/>
    </row>
    <row r="74" spans="2:7" x14ac:dyDescent="0.3">
      <c r="B74" s="53"/>
      <c r="C74" s="41"/>
      <c r="D74" s="41"/>
      <c r="E74" s="41"/>
      <c r="F74" s="41"/>
      <c r="G74" s="52"/>
    </row>
    <row r="75" spans="2:7" x14ac:dyDescent="0.3">
      <c r="B75" s="53"/>
      <c r="C75" s="41"/>
      <c r="D75" s="41"/>
      <c r="E75" s="41"/>
      <c r="F75" s="41"/>
      <c r="G75" s="52"/>
    </row>
    <row r="76" spans="2:7" x14ac:dyDescent="0.3">
      <c r="B76" s="53"/>
      <c r="C76" s="41"/>
      <c r="D76" s="41"/>
      <c r="E76" s="41"/>
      <c r="F76" s="41"/>
      <c r="G76" s="52"/>
    </row>
    <row r="77" spans="2:7" x14ac:dyDescent="0.3">
      <c r="B77" s="53"/>
      <c r="C77" s="41"/>
      <c r="D77" s="41"/>
      <c r="E77" s="41"/>
      <c r="F77" s="41"/>
      <c r="G77" s="52"/>
    </row>
    <row r="78" spans="2:7" x14ac:dyDescent="0.3">
      <c r="B78" s="53"/>
      <c r="C78" s="41"/>
      <c r="D78" s="41"/>
      <c r="E78" s="41"/>
      <c r="F78" s="41"/>
      <c r="G78" s="52"/>
    </row>
    <row r="79" spans="2:7" x14ac:dyDescent="0.3">
      <c r="B79" s="53"/>
      <c r="C79" s="41"/>
      <c r="D79" s="41"/>
      <c r="E79" s="41"/>
      <c r="F79" s="41"/>
      <c r="G79" s="52"/>
    </row>
    <row r="80" spans="2:7" x14ac:dyDescent="0.3">
      <c r="B80" s="54" t="s">
        <v>94</v>
      </c>
      <c r="C80" s="41"/>
      <c r="D80" s="41"/>
      <c r="E80" s="41"/>
      <c r="F80" s="41"/>
      <c r="G80" s="52"/>
    </row>
    <row r="81" spans="2:7" x14ac:dyDescent="0.3">
      <c r="B81" s="53"/>
      <c r="C81" s="41"/>
      <c r="D81" s="41"/>
      <c r="E81" s="41"/>
      <c r="F81" s="41"/>
      <c r="G81" s="52"/>
    </row>
    <row r="82" spans="2:7" x14ac:dyDescent="0.3">
      <c r="B82" s="53"/>
      <c r="C82" s="41"/>
      <c r="D82" s="41"/>
      <c r="E82" s="41"/>
      <c r="F82" s="41"/>
      <c r="G82" s="52"/>
    </row>
    <row r="83" spans="2:7" x14ac:dyDescent="0.3">
      <c r="B83" s="53"/>
      <c r="C83" s="41"/>
      <c r="D83" s="41"/>
      <c r="E83" s="41"/>
      <c r="F83" s="41"/>
      <c r="G83" s="52"/>
    </row>
    <row r="84" spans="2:7" x14ac:dyDescent="0.3">
      <c r="B84" s="53"/>
      <c r="C84" s="41"/>
      <c r="D84" s="41"/>
      <c r="E84" s="41"/>
      <c r="F84" s="41"/>
      <c r="G84" s="52"/>
    </row>
    <row r="85" spans="2:7" x14ac:dyDescent="0.3">
      <c r="B85" s="53"/>
      <c r="C85" s="41"/>
      <c r="D85" s="41"/>
      <c r="E85" s="41"/>
      <c r="F85" s="41"/>
      <c r="G85" s="52"/>
    </row>
    <row r="86" spans="2:7" x14ac:dyDescent="0.3">
      <c r="B86" s="53"/>
      <c r="C86" s="41"/>
      <c r="D86" s="41"/>
      <c r="E86" s="41"/>
      <c r="F86" s="41"/>
      <c r="G86" s="52"/>
    </row>
    <row r="87" spans="2:7" x14ac:dyDescent="0.3">
      <c r="B87" s="53"/>
      <c r="C87" s="41"/>
      <c r="D87" s="41"/>
      <c r="E87" s="41"/>
      <c r="F87" s="41"/>
      <c r="G87" s="52"/>
    </row>
    <row r="88" spans="2:7" x14ac:dyDescent="0.3">
      <c r="B88" s="53"/>
      <c r="C88" s="41"/>
      <c r="D88" s="41"/>
      <c r="E88" s="41"/>
      <c r="F88" s="41"/>
      <c r="G88" s="52"/>
    </row>
    <row r="89" spans="2:7" x14ac:dyDescent="0.3">
      <c r="B89" s="54" t="s">
        <v>95</v>
      </c>
      <c r="C89" s="41"/>
      <c r="D89" s="41"/>
      <c r="E89" s="41"/>
      <c r="F89" s="41"/>
      <c r="G89" s="52"/>
    </row>
    <row r="90" spans="2:7" x14ac:dyDescent="0.3">
      <c r="B90" s="53"/>
      <c r="C90" s="41"/>
      <c r="D90" s="41"/>
      <c r="E90" s="41"/>
      <c r="F90" s="41"/>
      <c r="G90" s="52"/>
    </row>
    <row r="91" spans="2:7" x14ac:dyDescent="0.3">
      <c r="B91" s="53"/>
      <c r="C91" s="41"/>
      <c r="D91" s="41"/>
      <c r="E91" s="41"/>
      <c r="F91" s="41"/>
      <c r="G91" s="52"/>
    </row>
    <row r="92" spans="2:7" x14ac:dyDescent="0.3">
      <c r="B92" s="53"/>
      <c r="C92" s="41"/>
      <c r="D92" s="41"/>
      <c r="E92" s="41"/>
      <c r="F92" s="41"/>
      <c r="G92" s="52"/>
    </row>
    <row r="93" spans="2:7" x14ac:dyDescent="0.3">
      <c r="B93" s="53"/>
      <c r="C93" s="41"/>
      <c r="D93" s="41"/>
      <c r="E93" s="41"/>
      <c r="F93" s="41"/>
      <c r="G93" s="52"/>
    </row>
    <row r="94" spans="2:7" x14ac:dyDescent="0.3">
      <c r="B94" s="53"/>
      <c r="C94" s="41"/>
      <c r="D94" s="41"/>
      <c r="E94" s="41"/>
      <c r="F94" s="41"/>
      <c r="G94" s="52"/>
    </row>
    <row r="95" spans="2:7" x14ac:dyDescent="0.3">
      <c r="B95" s="53"/>
      <c r="C95" s="41"/>
      <c r="D95" s="41"/>
      <c r="E95" s="41"/>
      <c r="F95" s="41"/>
      <c r="G95" s="52"/>
    </row>
    <row r="96" spans="2:7" x14ac:dyDescent="0.3">
      <c r="B96" s="53"/>
      <c r="C96" s="41"/>
      <c r="D96" s="41"/>
      <c r="E96" s="41"/>
      <c r="F96" s="41"/>
      <c r="G96" s="52"/>
    </row>
    <row r="97" spans="2:7" x14ac:dyDescent="0.3">
      <c r="B97" s="53"/>
      <c r="C97" s="41"/>
      <c r="D97" s="41"/>
      <c r="E97" s="41"/>
      <c r="F97" s="41"/>
      <c r="G97" s="52"/>
    </row>
    <row r="98" spans="2:7" x14ac:dyDescent="0.3">
      <c r="B98" s="54" t="s">
        <v>97</v>
      </c>
      <c r="C98" s="41"/>
      <c r="D98" s="41"/>
      <c r="E98" s="41"/>
      <c r="F98" s="41"/>
      <c r="G98" s="52"/>
    </row>
    <row r="99" spans="2:7" ht="15" thickBot="1" x14ac:dyDescent="0.35">
      <c r="B99" s="55"/>
      <c r="C99" s="56"/>
      <c r="D99" s="56"/>
      <c r="E99" s="56"/>
      <c r="F99" s="56"/>
      <c r="G99" s="57"/>
    </row>
  </sheetData>
  <mergeCells count="5">
    <mergeCell ref="A1:C1"/>
    <mergeCell ref="B16:C16"/>
    <mergeCell ref="B32:C32"/>
    <mergeCell ref="B51:C51"/>
    <mergeCell ref="B67:C67"/>
  </mergeCells>
  <conditionalFormatting sqref="D68:E68">
    <cfRule type="expression" dxfId="22" priority="4">
      <formula>D68="Specific Structure"</formula>
    </cfRule>
    <cfRule type="expression" dxfId="21" priority="5">
      <formula>D68="Iterative"</formula>
    </cfRule>
    <cfRule type="expression" dxfId="20" priority="6">
      <formula>D68="Normal"</formula>
    </cfRule>
  </conditionalFormatting>
  <dataValidations count="10">
    <dataValidation type="list" allowBlank="1" showInputMessage="1" showErrorMessage="1" promptTitle="Instruction" prompt="Select the functions: Normal, Iterative, Specific Structure" sqref="D68:E68">
      <formula1>$K$38:$M$38</formula1>
    </dataValidation>
    <dataValidation type="list" allowBlank="1" showInputMessage="1" showErrorMessage="1" promptTitle="Instruction" prompt="Select “Ratio” for ratio and “Angle” for angle (in degree)." sqref="D33:F33">
      <formula1>$K$9:$L$9</formula1>
    </dataValidation>
    <dataValidation type="list" allowBlank="1" showInputMessage="1" showErrorMessage="1" promptTitle="Instruction" prompt="(Optional) Delete every horizontal mountain crease (red) in each unit. Select &quot;Twist&quot; to enable the twist or &quot;None&quot; to disable the twist" sqref="D69:E69">
      <formula1>$K$39:$L$39</formula1>
    </dataValidation>
    <dataValidation allowBlank="1" showInputMessage="1" showErrorMessage="1" promptTitle="Instruction" prompt="In range of (0,10]" sqref="D4:F4"/>
    <dataValidation allowBlank="1" showInputMessage="1" showErrorMessage="1" promptTitle="Instruction" prompt="Type the height/width [ratio] or angle in degree [Angle] of the left part of spring origami (Example: 4.0/3.0 or 20.567)" sqref="D34:F34"/>
    <dataValidation allowBlank="1" showInputMessage="1" showErrorMessage="1" promptTitle="Instruction" prompt="Type the height/width [ratio] or angle in degree [Angle] of the right part of spring origami (Example: 4.0/3.0 or 20.567)" sqref="D35:F35"/>
    <dataValidation allowBlank="1" showInputMessage="1" showErrorMessage="1" promptTitle="Instruction" prompt="Number of the row" sqref="D52:E52"/>
    <dataValidation allowBlank="1" showInputMessage="1" showErrorMessage="1" promptTitle="Instruction" prompt="Number of the repeated unit" sqref="D53:E53"/>
    <dataValidation allowBlank="1" showInputMessage="1" showErrorMessage="1" promptTitle="Instruction" prompt="(Optional) The input angle in degree is the angle between facet crease (yellow) and mountain crease (red)" sqref="D70:E70"/>
    <dataValidation allowBlank="1" showInputMessage="1" showErrorMessage="1" promptTitle="Instruction" prompt="Number of block is the order of the output layout." sqref="D17:E17"/>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9"/>
  <sheetViews>
    <sheetView topLeftCell="A49" zoomScale="175" zoomScaleNormal="175" workbookViewId="0">
      <selection activeCell="M54" sqref="M54"/>
    </sheetView>
  </sheetViews>
  <sheetFormatPr defaultRowHeight="14.4" x14ac:dyDescent="0.3"/>
  <cols>
    <col min="6" max="6" width="9.5546875" customWidth="1"/>
  </cols>
  <sheetData>
    <row r="1" spans="1:19" x14ac:dyDescent="0.3">
      <c r="A1" s="88" t="s">
        <v>78</v>
      </c>
      <c r="B1" s="88"/>
      <c r="C1" s="88"/>
    </row>
    <row r="2" spans="1:19" ht="15" thickBot="1" x14ac:dyDescent="0.35"/>
    <row r="3" spans="1:19" ht="15" thickBot="1" x14ac:dyDescent="0.35">
      <c r="B3" s="18" t="s">
        <v>36</v>
      </c>
      <c r="C3" s="76" t="s">
        <v>37</v>
      </c>
      <c r="D3" s="72" t="s">
        <v>27</v>
      </c>
    </row>
    <row r="4" spans="1:19" x14ac:dyDescent="0.3">
      <c r="B4" s="2" t="s">
        <v>0</v>
      </c>
      <c r="C4" s="77"/>
      <c r="D4" s="83">
        <v>1</v>
      </c>
    </row>
    <row r="5" spans="1:19" x14ac:dyDescent="0.3">
      <c r="B5" s="4" t="s">
        <v>1</v>
      </c>
      <c r="C5" s="31"/>
      <c r="D5" s="83">
        <v>4</v>
      </c>
    </row>
    <row r="6" spans="1:19" x14ac:dyDescent="0.3">
      <c r="B6" s="4" t="s">
        <v>2</v>
      </c>
      <c r="C6" s="31"/>
      <c r="D6" s="83" t="s">
        <v>30</v>
      </c>
    </row>
    <row r="7" spans="1:19" x14ac:dyDescent="0.3">
      <c r="B7" s="4" t="s">
        <v>3</v>
      </c>
      <c r="C7" s="31"/>
      <c r="D7" s="83">
        <v>40</v>
      </c>
    </row>
    <row r="8" spans="1:19" x14ac:dyDescent="0.3">
      <c r="B8" s="4" t="s">
        <v>5</v>
      </c>
      <c r="C8" s="31"/>
      <c r="D8" s="83">
        <v>70</v>
      </c>
    </row>
    <row r="9" spans="1:19" x14ac:dyDescent="0.3">
      <c r="B9" s="4" t="s">
        <v>8</v>
      </c>
      <c r="C9" s="31"/>
      <c r="D9" s="83">
        <v>4</v>
      </c>
    </row>
    <row r="10" spans="1:19" ht="15" thickBot="1" x14ac:dyDescent="0.35">
      <c r="B10" s="6" t="s">
        <v>9</v>
      </c>
      <c r="C10" s="71"/>
      <c r="D10" s="83">
        <v>3</v>
      </c>
      <c r="F10" s="108" t="s">
        <v>28</v>
      </c>
      <c r="G10" s="109"/>
      <c r="H10" s="109"/>
      <c r="I10" s="109"/>
      <c r="J10" s="109"/>
      <c r="K10" s="109"/>
      <c r="L10" s="109"/>
      <c r="M10" s="109"/>
      <c r="N10" s="109"/>
      <c r="O10" s="109"/>
      <c r="P10" s="109"/>
      <c r="Q10" s="109"/>
      <c r="R10" s="109"/>
      <c r="S10" s="109"/>
    </row>
    <row r="11" spans="1:19" ht="15" thickBot="1" x14ac:dyDescent="0.35">
      <c r="B11" s="8" t="s">
        <v>19</v>
      </c>
      <c r="C11" s="67"/>
      <c r="D11" s="83" t="s">
        <v>23</v>
      </c>
      <c r="F11" s="103" t="s">
        <v>53</v>
      </c>
      <c r="G11" s="104"/>
      <c r="H11" s="104"/>
      <c r="I11" s="104"/>
      <c r="J11" s="104"/>
      <c r="K11" s="104"/>
      <c r="L11" s="104"/>
      <c r="M11" s="104"/>
      <c r="N11" s="104"/>
      <c r="O11" s="104"/>
      <c r="P11" s="104"/>
      <c r="Q11" s="104"/>
      <c r="R11" s="104"/>
      <c r="S11" s="105"/>
    </row>
    <row r="12" spans="1:19" x14ac:dyDescent="0.3">
      <c r="B12" s="10" t="s">
        <v>11</v>
      </c>
      <c r="C12" s="68"/>
      <c r="D12" s="83" t="s">
        <v>35</v>
      </c>
      <c r="F12" s="78"/>
      <c r="G12" s="78"/>
      <c r="H12" s="78"/>
      <c r="I12" s="78"/>
      <c r="J12" s="78"/>
      <c r="K12" s="78"/>
      <c r="L12" s="78"/>
      <c r="M12" s="78"/>
      <c r="N12" s="78"/>
      <c r="O12" s="78"/>
      <c r="P12" s="78"/>
      <c r="Q12" s="78"/>
      <c r="R12" s="78"/>
      <c r="S12" s="78"/>
    </row>
    <row r="13" spans="1:19" ht="15" thickBot="1" x14ac:dyDescent="0.35">
      <c r="B13" s="12" t="s">
        <v>12</v>
      </c>
      <c r="C13" s="69"/>
      <c r="D13" s="83"/>
      <c r="F13" s="78"/>
      <c r="G13" s="78"/>
      <c r="H13" s="78"/>
      <c r="I13" s="78"/>
      <c r="J13" s="78"/>
      <c r="K13" s="78"/>
      <c r="L13" s="78"/>
      <c r="M13" s="78"/>
      <c r="N13" s="78"/>
      <c r="O13" s="78"/>
      <c r="P13" s="78"/>
      <c r="Q13" s="78"/>
      <c r="R13" s="78"/>
      <c r="S13" s="78"/>
    </row>
    <row r="14" spans="1:19" ht="15" thickBot="1" x14ac:dyDescent="0.35">
      <c r="B14" s="20" t="s">
        <v>21</v>
      </c>
      <c r="C14" s="79" t="s">
        <v>13</v>
      </c>
      <c r="D14" s="83"/>
      <c r="F14" s="108" t="s">
        <v>28</v>
      </c>
      <c r="G14" s="109"/>
      <c r="H14" s="109"/>
      <c r="I14" s="109"/>
      <c r="J14" s="109"/>
      <c r="K14" s="109"/>
      <c r="L14" s="109"/>
      <c r="M14" s="109"/>
      <c r="N14" s="109"/>
      <c r="O14" s="109"/>
      <c r="P14" s="109"/>
      <c r="Q14" s="109"/>
      <c r="R14" s="109"/>
      <c r="S14" s="109"/>
    </row>
    <row r="15" spans="1:19" ht="15" thickBot="1" x14ac:dyDescent="0.35">
      <c r="B15" s="22" t="s">
        <v>10</v>
      </c>
      <c r="C15" s="80" t="s">
        <v>22</v>
      </c>
      <c r="D15" s="83">
        <v>1</v>
      </c>
      <c r="F15" s="103" t="s">
        <v>57</v>
      </c>
      <c r="G15" s="104"/>
      <c r="H15" s="104"/>
      <c r="I15" s="104"/>
      <c r="J15" s="104"/>
      <c r="K15" s="104"/>
      <c r="L15" s="104"/>
      <c r="M15" s="104"/>
      <c r="N15" s="104"/>
      <c r="O15" s="104"/>
      <c r="P15" s="104"/>
      <c r="Q15" s="104"/>
      <c r="R15" s="104"/>
      <c r="S15" s="105"/>
    </row>
    <row r="16" spans="1:19" ht="15" thickBot="1" x14ac:dyDescent="0.35">
      <c r="B16" s="24"/>
      <c r="C16" s="81" t="str">
        <f>IF(C15="Crease ID","Opacity","")</f>
        <v>Opacity</v>
      </c>
      <c r="D16" s="83">
        <v>5</v>
      </c>
      <c r="F16" s="103" t="s">
        <v>55</v>
      </c>
      <c r="G16" s="104"/>
      <c r="H16" s="104"/>
      <c r="I16" s="104"/>
      <c r="J16" s="104"/>
      <c r="K16" s="104"/>
      <c r="L16" s="104"/>
      <c r="M16" s="104"/>
      <c r="N16" s="104"/>
      <c r="O16" s="104"/>
      <c r="P16" s="104"/>
      <c r="Q16" s="104"/>
      <c r="R16" s="104"/>
      <c r="S16" s="105"/>
    </row>
    <row r="17" spans="2:19" ht="15" thickBot="1" x14ac:dyDescent="0.35">
      <c r="B17" s="26"/>
      <c r="C17" s="82" t="str">
        <f>IF(ISBLANK(D17:F17),"Crease ID","")</f>
        <v/>
      </c>
      <c r="D17" s="83">
        <v>2</v>
      </c>
      <c r="F17" s="103" t="s">
        <v>58</v>
      </c>
      <c r="G17" s="104"/>
      <c r="H17" s="104"/>
      <c r="I17" s="104"/>
      <c r="J17" s="104"/>
      <c r="K17" s="104"/>
      <c r="L17" s="104"/>
      <c r="M17" s="104"/>
      <c r="N17" s="104"/>
      <c r="O17" s="104"/>
      <c r="P17" s="104"/>
      <c r="Q17" s="104"/>
      <c r="R17" s="104"/>
      <c r="S17" s="105"/>
    </row>
    <row r="18" spans="2:19" ht="15" thickBot="1" x14ac:dyDescent="0.35">
      <c r="B18" s="26"/>
      <c r="C18" s="82" t="str">
        <f t="shared" ref="C18" si="0">IF(C17="Crease ID","Opacity","")</f>
        <v/>
      </c>
      <c r="D18" s="83">
        <v>40</v>
      </c>
      <c r="F18" s="103" t="s">
        <v>56</v>
      </c>
      <c r="G18" s="104"/>
      <c r="H18" s="104"/>
      <c r="I18" s="104"/>
      <c r="J18" s="104"/>
      <c r="K18" s="104"/>
      <c r="L18" s="104"/>
      <c r="M18" s="104"/>
      <c r="N18" s="104"/>
      <c r="O18" s="104"/>
      <c r="P18" s="104"/>
      <c r="Q18" s="104"/>
      <c r="R18" s="104"/>
      <c r="S18" s="105"/>
    </row>
    <row r="19" spans="2:19" ht="15" thickBot="1" x14ac:dyDescent="0.35">
      <c r="B19" s="26"/>
      <c r="C19" s="82" t="str">
        <f>IF(ISNUMBER(#REF!),"Crease ID","")</f>
        <v/>
      </c>
      <c r="D19" s="83"/>
      <c r="F19" s="103" t="s">
        <v>54</v>
      </c>
      <c r="G19" s="104"/>
      <c r="H19" s="104"/>
      <c r="I19" s="104"/>
      <c r="J19" s="104"/>
      <c r="K19" s="104"/>
      <c r="L19" s="104"/>
      <c r="M19" s="104"/>
      <c r="N19" s="104"/>
      <c r="O19" s="104"/>
      <c r="P19" s="104"/>
      <c r="Q19" s="104"/>
      <c r="R19" s="104"/>
      <c r="S19" s="105"/>
    </row>
    <row r="20" spans="2:19" ht="15" thickBot="1" x14ac:dyDescent="0.35">
      <c r="B20" s="26"/>
      <c r="C20" s="82" t="str">
        <f t="shared" ref="C20" si="1">IF(C19="Crease ID","Opacity","")</f>
        <v/>
      </c>
      <c r="D20" s="73"/>
    </row>
    <row r="24" spans="2:19" ht="15" thickBot="1" x14ac:dyDescent="0.35"/>
    <row r="25" spans="2:19" x14ac:dyDescent="0.3">
      <c r="B25" s="84" t="s">
        <v>59</v>
      </c>
      <c r="C25" s="47"/>
      <c r="D25" s="47"/>
      <c r="E25" s="47"/>
      <c r="F25" s="47"/>
      <c r="G25" s="47"/>
      <c r="H25" s="47"/>
      <c r="I25" s="47"/>
      <c r="J25" s="47"/>
      <c r="K25" s="47"/>
      <c r="L25" s="47"/>
      <c r="M25" s="47"/>
      <c r="N25" s="47"/>
      <c r="O25" s="47"/>
      <c r="P25" s="47"/>
      <c r="Q25" s="47"/>
      <c r="R25" s="70"/>
    </row>
    <row r="26" spans="2:19" x14ac:dyDescent="0.3">
      <c r="B26" s="85" t="s">
        <v>100</v>
      </c>
      <c r="C26" s="41"/>
      <c r="D26" s="41"/>
      <c r="E26" s="41"/>
      <c r="F26" s="41"/>
      <c r="G26" s="41"/>
      <c r="H26" s="41"/>
      <c r="I26" s="41"/>
      <c r="J26" s="41"/>
      <c r="K26" s="41"/>
      <c r="L26" s="41"/>
      <c r="M26" s="41"/>
      <c r="N26" s="41"/>
      <c r="O26" s="41"/>
      <c r="P26" s="41"/>
      <c r="Q26" s="41"/>
      <c r="R26" s="52"/>
    </row>
    <row r="27" spans="2:19" ht="15" thickBot="1" x14ac:dyDescent="0.35">
      <c r="B27" s="86" t="s">
        <v>101</v>
      </c>
      <c r="C27" s="56"/>
      <c r="D27" s="56"/>
      <c r="E27" s="56"/>
      <c r="F27" s="56"/>
      <c r="G27" s="56"/>
      <c r="H27" s="56"/>
      <c r="I27" s="56"/>
      <c r="J27" s="56"/>
      <c r="K27" s="56"/>
      <c r="L27" s="56"/>
      <c r="M27" s="56"/>
      <c r="N27" s="56"/>
      <c r="O27" s="56"/>
      <c r="P27" s="56"/>
      <c r="Q27" s="56"/>
      <c r="R27" s="57"/>
    </row>
    <row r="41" spans="2:18" x14ac:dyDescent="0.3">
      <c r="B41" s="37" t="s">
        <v>98</v>
      </c>
      <c r="I41" s="37" t="s">
        <v>99</v>
      </c>
      <c r="P41" s="37" t="s">
        <v>102</v>
      </c>
    </row>
    <row r="42" spans="2:18" ht="15" thickBot="1" x14ac:dyDescent="0.35">
      <c r="I42" s="37"/>
    </row>
    <row r="43" spans="2:18" x14ac:dyDescent="0.3">
      <c r="B43" s="106" t="s">
        <v>70</v>
      </c>
      <c r="C43" s="107"/>
      <c r="D43" s="107"/>
      <c r="E43" s="107"/>
      <c r="F43" s="107"/>
      <c r="G43" s="107"/>
      <c r="H43" s="47"/>
      <c r="I43" s="47"/>
      <c r="J43" s="47"/>
      <c r="K43" s="47"/>
      <c r="L43" s="47"/>
      <c r="M43" s="47"/>
      <c r="N43" s="47"/>
      <c r="O43" s="47"/>
      <c r="P43" s="47"/>
      <c r="Q43" s="47"/>
      <c r="R43" s="70"/>
    </row>
    <row r="44" spans="2:18" ht="16.2" customHeight="1" x14ac:dyDescent="0.3">
      <c r="B44" s="97" t="s">
        <v>103</v>
      </c>
      <c r="C44" s="98"/>
      <c r="D44" s="98"/>
      <c r="E44" s="98"/>
      <c r="F44" s="98"/>
      <c r="G44" s="98"/>
      <c r="H44" s="98"/>
      <c r="I44" s="98"/>
      <c r="J44" s="98"/>
      <c r="K44" s="98"/>
      <c r="L44" s="98"/>
      <c r="M44" s="98"/>
      <c r="N44" s="98"/>
      <c r="O44" s="98"/>
      <c r="P44" s="98"/>
      <c r="Q44" s="98"/>
      <c r="R44" s="99"/>
    </row>
    <row r="45" spans="2:18" x14ac:dyDescent="0.3">
      <c r="B45" s="97"/>
      <c r="C45" s="98"/>
      <c r="D45" s="98"/>
      <c r="E45" s="98"/>
      <c r="F45" s="98"/>
      <c r="G45" s="98"/>
      <c r="H45" s="98"/>
      <c r="I45" s="98"/>
      <c r="J45" s="98"/>
      <c r="K45" s="98"/>
      <c r="L45" s="98"/>
      <c r="M45" s="98"/>
      <c r="N45" s="98"/>
      <c r="O45" s="98"/>
      <c r="P45" s="98"/>
      <c r="Q45" s="98"/>
      <c r="R45" s="99"/>
    </row>
    <row r="46" spans="2:18" x14ac:dyDescent="0.3">
      <c r="B46" s="97"/>
      <c r="C46" s="98"/>
      <c r="D46" s="98"/>
      <c r="E46" s="98"/>
      <c r="F46" s="98"/>
      <c r="G46" s="98"/>
      <c r="H46" s="98"/>
      <c r="I46" s="98"/>
      <c r="J46" s="98"/>
      <c r="K46" s="98"/>
      <c r="L46" s="98"/>
      <c r="M46" s="98"/>
      <c r="N46" s="98"/>
      <c r="O46" s="98"/>
      <c r="P46" s="98"/>
      <c r="Q46" s="98"/>
      <c r="R46" s="99"/>
    </row>
    <row r="47" spans="2:18" ht="16.2" customHeight="1" x14ac:dyDescent="0.3">
      <c r="B47" s="97"/>
      <c r="C47" s="98"/>
      <c r="D47" s="98"/>
      <c r="E47" s="98"/>
      <c r="F47" s="98"/>
      <c r="G47" s="98"/>
      <c r="H47" s="98"/>
      <c r="I47" s="98"/>
      <c r="J47" s="98"/>
      <c r="K47" s="98"/>
      <c r="L47" s="98"/>
      <c r="M47" s="98"/>
      <c r="N47" s="98"/>
      <c r="O47" s="98"/>
      <c r="P47" s="98"/>
      <c r="Q47" s="98"/>
      <c r="R47" s="99"/>
    </row>
    <row r="48" spans="2:18" ht="15" thickBot="1" x14ac:dyDescent="0.35">
      <c r="B48" s="100"/>
      <c r="C48" s="101"/>
      <c r="D48" s="101"/>
      <c r="E48" s="101"/>
      <c r="F48" s="101"/>
      <c r="G48" s="101"/>
      <c r="H48" s="101"/>
      <c r="I48" s="101"/>
      <c r="J48" s="101"/>
      <c r="K48" s="101"/>
      <c r="L48" s="101"/>
      <c r="M48" s="101"/>
      <c r="N48" s="101"/>
      <c r="O48" s="101"/>
      <c r="P48" s="101"/>
      <c r="Q48" s="101"/>
      <c r="R48" s="102"/>
    </row>
    <row r="49" spans="2:18" x14ac:dyDescent="0.3">
      <c r="B49" s="87"/>
      <c r="C49" s="87"/>
      <c r="D49" s="87"/>
      <c r="E49" s="87"/>
      <c r="F49" s="87"/>
      <c r="G49" s="87"/>
      <c r="H49" s="87"/>
      <c r="I49" s="87"/>
      <c r="J49" s="87"/>
      <c r="K49" s="87"/>
      <c r="L49" s="87"/>
      <c r="M49" s="87"/>
      <c r="N49" s="87"/>
      <c r="O49" s="87"/>
      <c r="P49" s="87"/>
      <c r="Q49" s="87"/>
      <c r="R49" s="87"/>
    </row>
    <row r="50" spans="2:18" x14ac:dyDescent="0.3">
      <c r="B50" s="87"/>
      <c r="C50" s="87"/>
      <c r="D50" s="87"/>
      <c r="E50" s="87"/>
      <c r="F50" s="87"/>
      <c r="G50" s="87"/>
      <c r="H50" s="87"/>
      <c r="I50" s="87"/>
      <c r="J50" s="87"/>
      <c r="K50" s="87"/>
      <c r="L50" s="87"/>
      <c r="M50" s="87"/>
      <c r="N50" s="87"/>
      <c r="O50" s="87"/>
      <c r="P50" s="87"/>
      <c r="Q50" s="87"/>
      <c r="R50" s="87"/>
    </row>
    <row r="51" spans="2:18" x14ac:dyDescent="0.3">
      <c r="B51" s="87"/>
      <c r="C51" s="87"/>
      <c r="D51" s="87"/>
      <c r="E51" s="87"/>
      <c r="F51" s="87"/>
      <c r="G51" s="87"/>
      <c r="H51" s="87"/>
      <c r="I51" s="87"/>
      <c r="J51" s="87"/>
      <c r="K51" s="87"/>
      <c r="L51" s="87"/>
      <c r="M51" s="87"/>
      <c r="N51" s="87"/>
      <c r="O51" s="87"/>
      <c r="P51" s="87"/>
      <c r="Q51" s="87"/>
      <c r="R51" s="87"/>
    </row>
    <row r="69" spans="2:2" x14ac:dyDescent="0.3">
      <c r="B69" s="37" t="s">
        <v>67</v>
      </c>
    </row>
  </sheetData>
  <mergeCells count="11">
    <mergeCell ref="F16:S16"/>
    <mergeCell ref="A1:C1"/>
    <mergeCell ref="F10:S10"/>
    <mergeCell ref="F11:S11"/>
    <mergeCell ref="F14:S14"/>
    <mergeCell ref="F15:S15"/>
    <mergeCell ref="B44:R48"/>
    <mergeCell ref="F17:S17"/>
    <mergeCell ref="F18:S18"/>
    <mergeCell ref="F19:S19"/>
    <mergeCell ref="B43:G43"/>
  </mergeCells>
  <conditionalFormatting sqref="D17:D20">
    <cfRule type="expression" dxfId="19" priority="1">
      <formula>ISNUMBER(D15)=TRUE</formula>
    </cfRule>
  </conditionalFormatting>
  <conditionalFormatting sqref="D14:E14">
    <cfRule type="expression" dxfId="18" priority="10">
      <formula>D11="Iterative"</formula>
    </cfRule>
  </conditionalFormatting>
  <conditionalFormatting sqref="D15:E15">
    <cfRule type="expression" dxfId="17" priority="9">
      <formula>D11="Specific Structure"</formula>
    </cfRule>
  </conditionalFormatting>
  <conditionalFormatting sqref="D16:E16">
    <cfRule type="expression" dxfId="16" priority="8">
      <formula>D11="Specific Structure"</formula>
    </cfRule>
  </conditionalFormatting>
  <conditionalFormatting sqref="D11:E11">
    <cfRule type="expression" dxfId="15" priority="5">
      <formula>D11="Specific Structure"</formula>
    </cfRule>
    <cfRule type="expression" dxfId="14" priority="6">
      <formula>D11="Iterative"</formula>
    </cfRule>
    <cfRule type="expression" dxfId="13" priority="7">
      <formula>D11="Normal"</formula>
    </cfRule>
  </conditionalFormatting>
  <conditionalFormatting sqref="H20">
    <cfRule type="expression" dxfId="12" priority="4">
      <formula>ISNUMBER(H18)=TRUE</formula>
    </cfRule>
  </conditionalFormatting>
  <conditionalFormatting sqref="E17:E20">
    <cfRule type="expression" dxfId="11" priority="3">
      <formula>ISNUMBER(E15)=TRUE</formula>
    </cfRule>
  </conditionalFormatting>
  <conditionalFormatting sqref="F20">
    <cfRule type="expression" dxfId="10" priority="17">
      <formula>ISNUMBER(#REF!)=TRUE</formula>
    </cfRule>
  </conditionalFormatting>
  <dataValidations count="13">
    <dataValidation type="list" allowBlank="1" showInputMessage="1" showErrorMessage="1" promptTitle="Instruction" prompt="Select the functions: Normal, Iterative, Specific Structure" sqref="D11">
      <formula1>$K$14:$M$14</formula1>
    </dataValidation>
    <dataValidation type="list" allowBlank="1" showInputMessage="1" showErrorMessage="1" promptTitle="Instruction" prompt="Select “Ratio” for ratio and “Angle” for angle (in degree)." sqref="D6">
      <formula1>$K$9:$L$9</formula1>
    </dataValidation>
    <dataValidation type="list" allowBlank="1" showInputMessage="1" showErrorMessage="1" promptTitle="Instruction" prompt="(Optional) Delete every horizontal mountain crease (red) in each unit. Select &quot;Twist&quot; to enable the twist or &quot;None&quot; to disable the twist" sqref="D12">
      <formula1>$K$15:$L$15</formula1>
    </dataValidation>
    <dataValidation allowBlank="1" showInputMessage="1" showErrorMessage="1" promptTitle="Instruction" prompt="In range of (0,10]" sqref="D4"/>
    <dataValidation allowBlank="1" showInputMessage="1" showErrorMessage="1" promptTitle="Instruction" prompt="Number of block is the order of the output layout." sqref="D5"/>
    <dataValidation allowBlank="1" showInputMessage="1" showErrorMessage="1" promptTitle="Instruction" prompt="Type the height/width [ratio] or angle in degree [Angle] of the left part of spring origami (Example: 4.0/3.0 or 20.567)" sqref="D7"/>
    <dataValidation allowBlank="1" showInputMessage="1" showErrorMessage="1" promptTitle="Instruction" prompt="Type the height/width [ratio] or angle in degree [Angle] of the right part of spring origami (Example: 4.0/3.0 or 20.567)" sqref="D8"/>
    <dataValidation allowBlank="1" showInputMessage="1" showErrorMessage="1" promptTitle="Instruction" prompt="Number of the row" sqref="D9"/>
    <dataValidation allowBlank="1" showInputMessage="1" showErrorMessage="1" promptTitle="Instruction" prompt="Number of the repeated unit" sqref="D10"/>
    <dataValidation allowBlank="1" showInputMessage="1" showErrorMessage="1" promptTitle="Instruction" prompt="(Optional) Input the Opacity for iterative mode" sqref="D14"/>
    <dataValidation allowBlank="1" showInputMessage="1" showErrorMessage="1" promptTitle="Instruction" prompt="(Optional) Input the Crease ID need to modified" sqref="D15"/>
    <dataValidation allowBlank="1" showInputMessage="1" showErrorMessage="1" promptTitle="Instruction" prompt="(Optional) Input the Opacity correspond to the Crease ID need to modified" sqref="D16"/>
    <dataValidation allowBlank="1" showInputMessage="1" showErrorMessage="1" promptTitle="Instruction" prompt="(Optional) The input angle in degree is the angle between facet crease (yellow) and mountain crease (red)" sqref="D13"/>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opLeftCell="A25" zoomScale="130" zoomScaleNormal="130" workbookViewId="0">
      <selection activeCell="L37" sqref="L37"/>
    </sheetView>
  </sheetViews>
  <sheetFormatPr defaultRowHeight="14.4" x14ac:dyDescent="0.3"/>
  <sheetData>
    <row r="1" spans="1:13" x14ac:dyDescent="0.3">
      <c r="A1" s="88" t="s">
        <v>79</v>
      </c>
      <c r="B1" s="88"/>
      <c r="C1" s="88"/>
    </row>
    <row r="3" spans="1:13" ht="15" thickBot="1" x14ac:dyDescent="0.35">
      <c r="B3" s="18" t="s">
        <v>36</v>
      </c>
      <c r="C3" s="18" t="s">
        <v>37</v>
      </c>
      <c r="D3" t="s">
        <v>49</v>
      </c>
    </row>
    <row r="4" spans="1:13" x14ac:dyDescent="0.3">
      <c r="B4" s="2" t="s">
        <v>0</v>
      </c>
      <c r="C4" s="3"/>
      <c r="D4">
        <v>1</v>
      </c>
    </row>
    <row r="5" spans="1:13" x14ac:dyDescent="0.3">
      <c r="B5" s="4" t="s">
        <v>1</v>
      </c>
      <c r="C5" s="5"/>
      <c r="D5">
        <v>5</v>
      </c>
    </row>
    <row r="6" spans="1:13" x14ac:dyDescent="0.3">
      <c r="B6" s="4" t="s">
        <v>2</v>
      </c>
      <c r="C6" s="5"/>
      <c r="D6" t="s">
        <v>29</v>
      </c>
    </row>
    <row r="7" spans="1:13" x14ac:dyDescent="0.3">
      <c r="B7" s="4" t="s">
        <v>3</v>
      </c>
      <c r="C7" s="5"/>
      <c r="D7" t="s">
        <v>50</v>
      </c>
    </row>
    <row r="8" spans="1:13" x14ac:dyDescent="0.3">
      <c r="B8" s="4" t="s">
        <v>5</v>
      </c>
      <c r="C8" s="5"/>
      <c r="D8" t="s">
        <v>51</v>
      </c>
    </row>
    <row r="9" spans="1:13" x14ac:dyDescent="0.3">
      <c r="B9" s="4" t="s">
        <v>8</v>
      </c>
      <c r="C9" s="5"/>
      <c r="D9">
        <v>4</v>
      </c>
    </row>
    <row r="10" spans="1:13" ht="15" thickBot="1" x14ac:dyDescent="0.35">
      <c r="B10" s="6" t="s">
        <v>9</v>
      </c>
      <c r="C10" s="7"/>
      <c r="D10">
        <v>2</v>
      </c>
      <c r="F10" s="110" t="s">
        <v>28</v>
      </c>
      <c r="G10" s="111"/>
      <c r="H10" s="111"/>
      <c r="I10" s="111"/>
      <c r="J10" s="111"/>
      <c r="K10" s="111"/>
      <c r="L10" s="111"/>
      <c r="M10" s="111"/>
    </row>
    <row r="11" spans="1:13" ht="15" thickBot="1" x14ac:dyDescent="0.35">
      <c r="B11" s="8" t="s">
        <v>19</v>
      </c>
      <c r="C11" s="9"/>
      <c r="D11" t="s">
        <v>21</v>
      </c>
      <c r="F11" s="112" t="s">
        <v>68</v>
      </c>
      <c r="G11" s="113"/>
      <c r="H11" s="113"/>
      <c r="I11" s="113"/>
      <c r="J11" s="113"/>
      <c r="K11" s="113"/>
      <c r="L11" s="113"/>
      <c r="M11" s="114"/>
    </row>
    <row r="12" spans="1:13" x14ac:dyDescent="0.3">
      <c r="B12" s="10" t="s">
        <v>11</v>
      </c>
      <c r="C12" s="11"/>
      <c r="D12" t="s">
        <v>35</v>
      </c>
    </row>
    <row r="13" spans="1:13" ht="15" thickBot="1" x14ac:dyDescent="0.35">
      <c r="B13" s="12" t="s">
        <v>12</v>
      </c>
      <c r="C13" s="13"/>
      <c r="F13" s="110" t="s">
        <v>28</v>
      </c>
      <c r="G13" s="111"/>
      <c r="H13" s="111"/>
      <c r="I13" s="111"/>
      <c r="J13" s="111"/>
      <c r="K13" s="111"/>
      <c r="L13" s="111"/>
      <c r="M13" s="111"/>
    </row>
    <row r="14" spans="1:13" ht="15" thickBot="1" x14ac:dyDescent="0.35">
      <c r="B14" s="20" t="s">
        <v>21</v>
      </c>
      <c r="C14" s="21" t="s">
        <v>13</v>
      </c>
      <c r="D14">
        <v>20</v>
      </c>
      <c r="F14" s="112" t="s">
        <v>69</v>
      </c>
      <c r="G14" s="113"/>
      <c r="H14" s="113"/>
      <c r="I14" s="113"/>
      <c r="J14" s="113"/>
      <c r="K14" s="113"/>
      <c r="L14" s="113"/>
      <c r="M14" s="114"/>
    </row>
    <row r="15" spans="1:13" x14ac:dyDescent="0.3">
      <c r="B15" s="22" t="s">
        <v>10</v>
      </c>
      <c r="C15" s="23" t="s">
        <v>22</v>
      </c>
    </row>
    <row r="16" spans="1:13" x14ac:dyDescent="0.3">
      <c r="B16" s="24"/>
      <c r="C16" s="25" t="str">
        <f>IF(C15="Crease ID","Opacity","")</f>
        <v>Opacity</v>
      </c>
    </row>
    <row r="17" spans="2:13" ht="15" thickBot="1" x14ac:dyDescent="0.35"/>
    <row r="18" spans="2:13" x14ac:dyDescent="0.3">
      <c r="B18" s="106" t="s">
        <v>70</v>
      </c>
      <c r="C18" s="107"/>
      <c r="D18" s="107"/>
      <c r="E18" s="107"/>
      <c r="F18" s="107"/>
      <c r="G18" s="107"/>
      <c r="H18" s="47"/>
      <c r="I18" s="47"/>
      <c r="J18" s="47"/>
      <c r="K18" s="47"/>
      <c r="L18" s="47"/>
      <c r="M18" s="70"/>
    </row>
    <row r="19" spans="2:13" ht="14.4" customHeight="1" x14ac:dyDescent="0.3">
      <c r="B19" s="97" t="s">
        <v>71</v>
      </c>
      <c r="C19" s="98"/>
      <c r="D19" s="98"/>
      <c r="E19" s="98"/>
      <c r="F19" s="98"/>
      <c r="G19" s="98"/>
      <c r="H19" s="98"/>
      <c r="I19" s="98"/>
      <c r="J19" s="98"/>
      <c r="K19" s="98"/>
      <c r="L19" s="98"/>
      <c r="M19" s="99"/>
    </row>
    <row r="20" spans="2:13" x14ac:dyDescent="0.3">
      <c r="B20" s="97"/>
      <c r="C20" s="98"/>
      <c r="D20" s="98"/>
      <c r="E20" s="98"/>
      <c r="F20" s="98"/>
      <c r="G20" s="98"/>
      <c r="H20" s="98"/>
      <c r="I20" s="98"/>
      <c r="J20" s="98"/>
      <c r="K20" s="98"/>
      <c r="L20" s="98"/>
      <c r="M20" s="99"/>
    </row>
    <row r="21" spans="2:13" x14ac:dyDescent="0.3">
      <c r="B21" s="97"/>
      <c r="C21" s="98"/>
      <c r="D21" s="98"/>
      <c r="E21" s="98"/>
      <c r="F21" s="98"/>
      <c r="G21" s="98"/>
      <c r="H21" s="98"/>
      <c r="I21" s="98"/>
      <c r="J21" s="98"/>
      <c r="K21" s="98"/>
      <c r="L21" s="98"/>
      <c r="M21" s="99"/>
    </row>
    <row r="22" spans="2:13" x14ac:dyDescent="0.3">
      <c r="B22" s="97"/>
      <c r="C22" s="98"/>
      <c r="D22" s="98"/>
      <c r="E22" s="98"/>
      <c r="F22" s="98"/>
      <c r="G22" s="98"/>
      <c r="H22" s="98"/>
      <c r="I22" s="98"/>
      <c r="J22" s="98"/>
      <c r="K22" s="98"/>
      <c r="L22" s="98"/>
      <c r="M22" s="99"/>
    </row>
    <row r="23" spans="2:13" x14ac:dyDescent="0.3">
      <c r="B23" s="97"/>
      <c r="C23" s="98"/>
      <c r="D23" s="98"/>
      <c r="E23" s="98"/>
      <c r="F23" s="98"/>
      <c r="G23" s="98"/>
      <c r="H23" s="98"/>
      <c r="I23" s="98"/>
      <c r="J23" s="98"/>
      <c r="K23" s="98"/>
      <c r="L23" s="98"/>
      <c r="M23" s="99"/>
    </row>
    <row r="24" spans="2:13" x14ac:dyDescent="0.3">
      <c r="B24" s="97"/>
      <c r="C24" s="98"/>
      <c r="D24" s="98"/>
      <c r="E24" s="98"/>
      <c r="F24" s="98"/>
      <c r="G24" s="98"/>
      <c r="H24" s="98"/>
      <c r="I24" s="98"/>
      <c r="J24" s="98"/>
      <c r="K24" s="98"/>
      <c r="L24" s="98"/>
      <c r="M24" s="99"/>
    </row>
    <row r="25" spans="2:13" x14ac:dyDescent="0.3">
      <c r="B25" s="97"/>
      <c r="C25" s="98"/>
      <c r="D25" s="98"/>
      <c r="E25" s="98"/>
      <c r="F25" s="98"/>
      <c r="G25" s="98"/>
      <c r="H25" s="98"/>
      <c r="I25" s="98"/>
      <c r="J25" s="98"/>
      <c r="K25" s="98"/>
      <c r="L25" s="98"/>
      <c r="M25" s="99"/>
    </row>
    <row r="26" spans="2:13" x14ac:dyDescent="0.3">
      <c r="B26" s="97"/>
      <c r="C26" s="98"/>
      <c r="D26" s="98"/>
      <c r="E26" s="98"/>
      <c r="F26" s="98"/>
      <c r="G26" s="98"/>
      <c r="H26" s="98"/>
      <c r="I26" s="98"/>
      <c r="J26" s="98"/>
      <c r="K26" s="98"/>
      <c r="L26" s="98"/>
      <c r="M26" s="99"/>
    </row>
    <row r="27" spans="2:13" x14ac:dyDescent="0.3">
      <c r="B27" s="97"/>
      <c r="C27" s="98"/>
      <c r="D27" s="98"/>
      <c r="E27" s="98"/>
      <c r="F27" s="98"/>
      <c r="G27" s="98"/>
      <c r="H27" s="98"/>
      <c r="I27" s="98"/>
      <c r="J27" s="98"/>
      <c r="K27" s="98"/>
      <c r="L27" s="98"/>
      <c r="M27" s="99"/>
    </row>
    <row r="28" spans="2:13" ht="15" thickBot="1" x14ac:dyDescent="0.35">
      <c r="B28" s="100"/>
      <c r="C28" s="101"/>
      <c r="D28" s="101"/>
      <c r="E28" s="101"/>
      <c r="F28" s="101"/>
      <c r="G28" s="101"/>
      <c r="H28" s="101"/>
      <c r="I28" s="101"/>
      <c r="J28" s="101"/>
      <c r="K28" s="101"/>
      <c r="L28" s="101"/>
      <c r="M28" s="102"/>
    </row>
    <row r="52" spans="2:2" x14ac:dyDescent="0.3">
      <c r="B52" s="37" t="s">
        <v>67</v>
      </c>
    </row>
  </sheetData>
  <mergeCells count="7">
    <mergeCell ref="B19:M28"/>
    <mergeCell ref="A1:C1"/>
    <mergeCell ref="F10:M10"/>
    <mergeCell ref="F11:M11"/>
    <mergeCell ref="F13:M13"/>
    <mergeCell ref="F14:M14"/>
    <mergeCell ref="B18:G18"/>
  </mergeCells>
  <conditionalFormatting sqref="D14:E14">
    <cfRule type="expression" dxfId="9" priority="10">
      <formula>D11="Iterative"</formula>
    </cfRule>
  </conditionalFormatting>
  <conditionalFormatting sqref="E15">
    <cfRule type="expression" dxfId="8" priority="9">
      <formula>E11="Specific Structure"</formula>
    </cfRule>
  </conditionalFormatting>
  <conditionalFormatting sqref="E16">
    <cfRule type="expression" dxfId="7" priority="8">
      <formula>E11="Specific Structure"</formula>
    </cfRule>
  </conditionalFormatting>
  <conditionalFormatting sqref="D11:E11">
    <cfRule type="expression" dxfId="6" priority="5">
      <formula>D11="Specific Structure"</formula>
    </cfRule>
    <cfRule type="expression" dxfId="5" priority="6">
      <formula>D11="Iterative"</formula>
    </cfRule>
    <cfRule type="expression" dxfId="4" priority="7">
      <formula>D11="Normal"</formula>
    </cfRule>
  </conditionalFormatting>
  <conditionalFormatting sqref="H15">
    <cfRule type="expression" dxfId="3" priority="11">
      <formula>D11="Specific Structure"</formula>
    </cfRule>
  </conditionalFormatting>
  <conditionalFormatting sqref="D15">
    <cfRule type="expression" dxfId="2" priority="13">
      <formula>#REF!="Specific Structure"</formula>
    </cfRule>
  </conditionalFormatting>
  <conditionalFormatting sqref="H16">
    <cfRule type="expression" dxfId="1" priority="14">
      <formula>D11="Specific Structure"</formula>
    </cfRule>
  </conditionalFormatting>
  <conditionalFormatting sqref="D16">
    <cfRule type="expression" dxfId="0" priority="16">
      <formula>#REF!="Specific Structure"</formula>
    </cfRule>
  </conditionalFormatting>
  <dataValidations count="13">
    <dataValidation type="list" allowBlank="1" showInputMessage="1" showErrorMessage="1" promptTitle="Instruction" prompt="Select the functions: Normal, Iterative, Specific Structure" sqref="D11">
      <formula1>$K$14:$M$14</formula1>
    </dataValidation>
    <dataValidation type="list" allowBlank="1" showInputMessage="1" showErrorMessage="1" promptTitle="Instruction" prompt="Select “Ratio” for ratio and “Angle” for angle (in degree)." sqref="D6">
      <formula1>$K$9:$L$9</formula1>
    </dataValidation>
    <dataValidation type="list" allowBlank="1" showInputMessage="1" showErrorMessage="1" promptTitle="Instruction" prompt="(Optional) Delete every horizontal mountain crease (red) in each unit. Select &quot;Twist&quot; to enable the twist or &quot;None&quot; to disable the twist" sqref="D12">
      <formula1>$K$15:$L$15</formula1>
    </dataValidation>
    <dataValidation allowBlank="1" showInputMessage="1" showErrorMessage="1" promptTitle="Instruction" prompt="In range of (0,10]" sqref="D4"/>
    <dataValidation allowBlank="1" showInputMessage="1" showErrorMessage="1" promptTitle="Instruction" prompt="Number of block is the order of the output layout." sqref="D5"/>
    <dataValidation allowBlank="1" showInputMessage="1" showErrorMessage="1" promptTitle="Instruction" prompt="Type the height/width [ratio] or angle in degree [Angle] of the left part of spring origami (Example: 4.0/3.0 or 20.567)" sqref="D7"/>
    <dataValidation allowBlank="1" showInputMessage="1" showErrorMessage="1" promptTitle="Instruction" prompt="Type the height/width [ratio] or angle in degree [Angle] of the right part of spring origami (Example: 4.0/3.0 or 20.567)" sqref="D8"/>
    <dataValidation allowBlank="1" showInputMessage="1" showErrorMessage="1" promptTitle="Instruction" prompt="Number of the row" sqref="D9"/>
    <dataValidation allowBlank="1" showInputMessage="1" showErrorMessage="1" promptTitle="Instruction" prompt="Number of the repeated unit" sqref="D10"/>
    <dataValidation allowBlank="1" showInputMessage="1" showErrorMessage="1" promptTitle="Instruction" prompt="(Optional) Input the Opacity for iterative mode" sqref="D14"/>
    <dataValidation allowBlank="1" showInputMessage="1" showErrorMessage="1" promptTitle="Instruction" prompt="(Optional) Input the Crease ID need to modified" sqref="D15"/>
    <dataValidation allowBlank="1" showInputMessage="1" showErrorMessage="1" promptTitle="Instruction" prompt="(Optional) Input the Opacity correspond to the Crease ID need to modified" sqref="D16"/>
    <dataValidation allowBlank="1" showInputMessage="1" showErrorMessage="1" promptTitle="Instruction" prompt="(Optional) The input angle in degree is the angle between facet crease (yellow) and mountain crease (red)" sqref="D13"/>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Auto-Generating System</vt:lpstr>
      <vt:lpstr>Installation &amp; Setup</vt:lpstr>
      <vt:lpstr>SummarizedUserGuide</vt:lpstr>
      <vt:lpstr>Normal Function</vt:lpstr>
      <vt:lpstr>(Optional) Specific Function</vt:lpstr>
      <vt:lpstr>(Optional) Iteration Function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2021-11-09T15:33:41Z</dcterms:created>
  <dcterms:modified xsi:type="dcterms:W3CDTF">2021-12-21T15:49:31Z</dcterms:modified>
</cp:coreProperties>
</file>