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R15" i="13"/>
  <c r="O16" i="13"/>
  <c r="R16" i="13"/>
  <c r="O17" i="13"/>
  <c r="R17" i="13"/>
  <c r="O18" i="13"/>
  <c r="R18" i="13"/>
  <c r="O19" i="13"/>
  <c r="R19" i="13"/>
  <c r="O20" i="13"/>
  <c r="R20" i="13"/>
  <c r="O21" i="13"/>
  <c r="R21" i="13"/>
  <c r="O22" i="13"/>
  <c r="R22" i="13"/>
  <c r="O23" i="13"/>
  <c r="R23" i="13"/>
  <c r="O24" i="13"/>
  <c r="R24" i="13"/>
  <c r="O25" i="13"/>
  <c r="R25" i="13"/>
  <c r="O26" i="13"/>
  <c r="R26" i="13"/>
  <c r="O27" i="13"/>
  <c r="R27" i="13"/>
  <c r="O28" i="13"/>
  <c r="R28" i="13"/>
  <c r="O29" i="13"/>
  <c r="R29" i="13"/>
  <c r="O30" i="13"/>
  <c r="R30" i="13"/>
  <c r="O31" i="13"/>
  <c r="R31" i="13"/>
  <c r="O32" i="13"/>
  <c r="R32" i="13"/>
  <c r="O33" i="13"/>
  <c r="R33" i="13"/>
  <c r="O34" i="13"/>
  <c r="R34" i="13"/>
  <c r="O35" i="13"/>
  <c r="R35" i="13"/>
  <c r="O36" i="13"/>
  <c r="R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W40" i="6"/>
  <c r="Q36" i="13" s="1"/>
  <c r="P40" i="6"/>
  <c r="P36" i="13" s="1"/>
  <c r="J40" i="6"/>
  <c r="B40" i="6"/>
  <c r="AC39" i="6"/>
  <c r="W39" i="6"/>
  <c r="Q35" i="13" s="1"/>
  <c r="P39" i="6"/>
  <c r="P35" i="13" s="1"/>
  <c r="J39" i="6"/>
  <c r="B39" i="6"/>
  <c r="AC38" i="6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W34" i="6"/>
  <c r="Q30" i="13" s="1"/>
  <c r="P34" i="6"/>
  <c r="P30" i="13" s="1"/>
  <c r="J34" i="6"/>
  <c r="B34" i="6"/>
  <c r="AC33" i="6"/>
  <c r="W33" i="6"/>
  <c r="Q29" i="13" s="1"/>
  <c r="P33" i="6"/>
  <c r="P29" i="13" s="1"/>
  <c r="J33" i="6"/>
  <c r="B33" i="6"/>
  <c r="AC32" i="6"/>
  <c r="W32" i="6"/>
  <c r="Q28" i="13" s="1"/>
  <c r="P32" i="6"/>
  <c r="P28" i="13" s="1"/>
  <c r="J32" i="6"/>
  <c r="B32" i="6"/>
  <c r="AC31" i="6"/>
  <c r="W31" i="6"/>
  <c r="Q27" i="13" s="1"/>
  <c r="P31" i="6"/>
  <c r="P27" i="13" s="1"/>
  <c r="J31" i="6"/>
  <c r="B31" i="6"/>
  <c r="AC30" i="6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W26" i="6"/>
  <c r="Q22" i="13" s="1"/>
  <c r="P26" i="6"/>
  <c r="P22" i="13" s="1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P20" i="13" s="1"/>
  <c r="J24" i="6"/>
  <c r="B24" i="6"/>
  <c r="AC23" i="6"/>
  <c r="W23" i="6"/>
  <c r="Q19" i="13" s="1"/>
  <c r="P23" i="6"/>
  <c r="P19" i="13" s="1"/>
  <c r="J23" i="6"/>
  <c r="B23" i="6"/>
  <c r="AC22" i="6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W20" i="6"/>
  <c r="Q16" i="13" s="1"/>
  <c r="P20" i="6"/>
  <c r="P16" i="13" s="1"/>
  <c r="J20" i="6"/>
  <c r="B20" i="6"/>
  <c r="AC19" i="6"/>
  <c r="AD19" i="6" s="1"/>
  <c r="S15" i="13" s="1"/>
  <c r="W19" i="6"/>
  <c r="Q15" i="13" s="1"/>
  <c r="P19" i="6"/>
  <c r="P15" i="13" s="1"/>
  <c r="J19" i="6"/>
  <c r="B19" i="6"/>
  <c r="AC18" i="6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D20" i="6" l="1"/>
  <c r="S16" i="13" s="1"/>
  <c r="AD40" i="6"/>
  <c r="S36" i="13" s="1"/>
  <c r="AD33" i="6"/>
  <c r="S29" i="13" s="1"/>
  <c r="AD14" i="6"/>
  <c r="S10" i="13" s="1"/>
  <c r="AD18" i="6"/>
  <c r="S14" i="13" s="1"/>
  <c r="AD22" i="6"/>
  <c r="S18" i="13" s="1"/>
  <c r="AD26" i="6"/>
  <c r="S22" i="13" s="1"/>
  <c r="AD30" i="6"/>
  <c r="S26" i="13" s="1"/>
  <c r="AD34" i="6"/>
  <c r="S30" i="13" s="1"/>
  <c r="AD38" i="6"/>
  <c r="S34" i="13" s="1"/>
  <c r="AD42" i="6"/>
  <c r="S38" i="13" s="1"/>
  <c r="AE15" i="7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<sst xmlns="http://schemas.openxmlformats.org/spreadsheetml/2006/main" count="604" uniqueCount="247">
  <si>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</si>
  <si>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</si>
  <si>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</si>
  <si>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</si>
  <si>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</si>
  <si>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</si>
  <si>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</si>
  <si>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</si>
  <si>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</si>
  <si>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</si>
  <si>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</si>
  <si>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</si>
  <si>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</si>
  <si>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</si>
  <si>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</si>
  <si>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</si>
  <si>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</si>
  <si>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</si>
  <si>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</si>
  <si>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</si>
  <si>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</si>
  <si>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</si>
  <si>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</si>
  <si>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</si>
  <si>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</si>
  <si>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</si>
  <si>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</si>
  <si>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</si>
  <si>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</si>
  <si>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</si>
  <si>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</si>
  <si>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</si>
  <si>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</si>
  <si>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</si>
  <si>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</si>
  <si>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</si>
  <si>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</si>
  <si>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</si>
  <si>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</si>
  <si>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</si>
  <si>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</si>
  <si>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</si>
  <si>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</si>
  <si>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</si>
  <si>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</si>
  <si>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</si>
  <si>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</si>
  <si>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</si>
  <si>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</si>
  <si>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</si>
  <si>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</si>
  <si>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</si>
  <si>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</si>
  <si>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</si>
  <si>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</si>
  <si>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</si>
  <si>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</si>
  <si>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</si>
  <si>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</si>
  <si>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</si>
  <si>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</si>
  <si>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</si>
  <si>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</si>
  <si>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</si>
  <si>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</si>
  <si>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</si>
  <si>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</si>
  <si>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</si>
  <si>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</si>
  <si>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</si>
  <si>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</si>
  <si>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</si>
  <si>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</si>
  <si>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</si>
  <si>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</si>
  <si>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</si>
  <si>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</si>
  <si>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</si>
  <si>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</si>
  <si>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</si>
  <si>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</si>
  <si>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</si>
  <si>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</si>
  <si>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</si>
  <si>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</si>
  <si>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</si>
  <si>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</si>
  <si>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</si>
  <si>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</si>
  <si>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</si>
  <si>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</si>
  <si>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</si>
  <si>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</si>
  <si>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</si>
  <si>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</si>
  <si>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</si>
  <si>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</si>
  <si>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</si>
  <si>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</si>
  <si>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</si>
  <si>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</si>
  <si>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</si>
  <si>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</si>
  <si>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</si>
  <si>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</si>
  <si>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</si>
  <si>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</si>
  <si>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</si>
  <si>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</si>
  <si>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</si>
  <si>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</si>
  <si>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</si>
  <si>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</si>
  <si>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</si>
  <si>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</si>
  <si>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</si>
  <si>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</si>
  <si>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</si>
  <si>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</si>
  <si>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</si>
  <si>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</si>
  <si>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</si>
  <si>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</si>
  <si>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</si>
  <si>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</si>
  <si>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</si>
  <si>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</si>
  <si>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</si>
  <si>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</si>
  <si>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</si>
  <si>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</si>
  <si>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</si>
  <si>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</si>
  <si>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</si>
  <si>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</si>
  <si>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</si>
  <si>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</si>
  <si>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</si>
  <si>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</si>
  <si>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</si>
  <si>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</si>
  <si>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</si>
  <si>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</si>
  <si>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</si>
  <si>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</si>
  <si>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</si>
  <si>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</si>
  <si>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</si>
  <si>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</si>
  <si>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</si>
  <si>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</si>
  <si>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</si>
  <si>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</si>
  <si>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</si>
  <si>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</si>
  <si>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</si>
  <si>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</si>
  <si>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</si>
  <si>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</si>
  <si>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</si>
  <si>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</si>
  <si>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</si>
  <si>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</si>
  <si>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</si>
  <si>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</si>
  <si>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</si>
  <si>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</si>
  <si>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</si>
  <si>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</si>
  <si>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</si>
  <si>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</si>
  <si>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</si>
  <si>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</si>
  <si>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</si>
  <si>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</si>
  <si>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</si>
  <si>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</si>
  <si>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</si>
  <si>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</si>
  <si>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</si>
  <si>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CUESTIONARIO SOBRE LA ACTIVIDAD DEL YESO </t>
  </si>
  <si>
    <t>01 DE MARZO</t>
  </si>
  <si>
    <t>EXPOSICION DEL ULTIMO TRABAJO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</si>
  <si>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</si>
  <si>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</si>
  <si>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</si>
  <si>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</si>
  <si>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</si>
  <si>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</si>
  <si>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</si>
  <si>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 xml:space="preserve">08 DE MARZO </t>
  </si>
  <si>
    <t>TRABAJO DE PRESENTE PARA PAPA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</si>
  <si>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</si>
  <si>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</si>
  <si>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</si>
  <si>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</si>
  <si>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</si>
  <si>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</si>
  <si>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</si>
  <si>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</si>
  <si>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</si>
  <si>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GROCHE 1</t>
  </si>
  <si>
    <t>02 DE ABRIL</t>
  </si>
  <si>
    <t xml:space="preserve">GROCHE 2 </t>
  </si>
  <si>
    <t>05 DE ABRIL</t>
  </si>
  <si>
    <t>ENTREGA DE MANTEL</t>
  </si>
  <si>
    <t>16 DE ABRIL</t>
  </si>
  <si>
    <t>30 DE ABRIL</t>
  </si>
  <si>
    <t>14 DE MAYO</t>
  </si>
  <si>
    <t>21 DE MAYO</t>
  </si>
  <si>
    <t>04 DE JUNIO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</si>
  <si>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</si>
  <si>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</si>
  <si>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</si>
  <si>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</si>
  <si>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</si>
  <si>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</si>
  <si>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</si>
  <si>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</si>
  <si>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</si>
  <si>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</si>
  <si>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</si>
  <si>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</si>
  <si>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</si>
  <si>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</si>
  <si>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PUNTAJE DE PREMIACION </t>
  </si>
  <si>
    <t>ALIAGA ORMACHEA JOHN</t>
  </si>
  <si>
    <t>CALCINA ROQUE KATERINNE JAZMIN</t>
  </si>
  <si>
    <t xml:space="preserve">CANAVIRI SIRPA MELANI VICTORIA </t>
  </si>
  <si>
    <t>CARPIO  NOSA SERGIO RODRIGO</t>
  </si>
  <si>
    <t>CARTAGENA CARLA YESENIA</t>
  </si>
  <si>
    <t>CASTAÑETA SARY ROLANDO</t>
  </si>
  <si>
    <t>CUELLAR RAMOS LIZETH FAVIOLA</t>
  </si>
  <si>
    <t>GAMBOA  QUISBERT FERNANDO FRANKLIN</t>
  </si>
  <si>
    <t>GUTIERREZ  LOPEZ ANA CAROLINA</t>
  </si>
  <si>
    <t>JALJA  MAMANI ARIEL SANTOS</t>
  </si>
  <si>
    <t>MAMANI ALBERTO ELIAS PABLO</t>
  </si>
  <si>
    <t>MAMANI OROSCO DAYANA ESDENKA</t>
  </si>
  <si>
    <t>MANTILLA LLUTA MANFRED JOSE</t>
  </si>
  <si>
    <t>QUIROGA  CHARCAS EMILY</t>
  </si>
  <si>
    <t>QUISPE  LAIME VICTOR EDUARDO</t>
  </si>
  <si>
    <t>ROMAN  CRUZ JOEL ESTEBAN</t>
  </si>
  <si>
    <t>SILVA VIRI DANIEL EZEQUIEL</t>
  </si>
  <si>
    <t>TICONA  FLORES JAZMIN</t>
  </si>
  <si>
    <t>TORREZ CHURQUI BRANDON KEVIN</t>
  </si>
  <si>
    <t>VEGA  JIMENEZ KEVIN GERMAN</t>
  </si>
  <si>
    <t>QUISPE  TARQUI YHOVANA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</si>
</sst>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9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4" fillId="0" borderId="32" xfId="0" applyFont="1" applyFill="1" applyBorder="1" applyAlignment="1" applyProtection="1">
      <alignment horizontal="left" vertical="top" wrapText="1"/>
      <protection locked="0"/>
    </xf>
    <xf numFmtId="0" fontId="0" fillId="0" borderId="32" xfId="0" applyBorder="1" applyProtection="1">
      <protection locked="0"/>
    </xf>
    <xf numFmtId="0" fontId="43" fillId="0" borderId="32" xfId="0" applyFont="1" applyFill="1" applyBorder="1" applyAlignment="1" applyProtection="1">
      <alignment horizontal="left" vertical="top" wrapText="1"/>
      <protection locked="0"/>
    </xf>
    <xf numFmtId="0" fontId="0" fillId="0" borderId="32" xfId="0" applyFont="1" applyBorder="1" applyAlignment="1" applyProtection="1">
      <alignment horizontal="left"/>
      <protection locked="0"/>
    </xf>
    <xf numFmtId="0" fontId="44" fillId="0" borderId="33" xfId="0" applyFont="1" applyFill="1" applyBorder="1" applyAlignment="1" applyProtection="1">
      <alignment horizontal="left" vertical="top" wrapText="1"/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Protection="1">
      <protection locked="0"/>
    </xf>
    <xf numFmtId="0" fontId="45" fillId="0" borderId="32" xfId="0" applyFont="1" applyFill="1" applyBorder="1" applyAlignment="1" applyProtection="1">
      <alignment horizontal="left" vertical="top" wrapText="1"/>
      <protection locked="0"/>
    </xf>
    <xf numFmtId="0" fontId="44" fillId="0" borderId="34" xfId="0" applyFont="1" applyFill="1" applyBorder="1" applyAlignment="1" applyProtection="1">
      <alignment horizontal="left" vertical="top" wrapText="1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left"/>
    </xf>
    <xf numFmtId="0" fontId="20" fillId="13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left"/>
    </xf>
    <xf numFmtId="0" fontId="20" fillId="13" borderId="0" xfId="0" applyFont="1" applyFill="1" applyAlignment="1">
      <alignment horizontal="right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0" fontId="21" fillId="13" borderId="0" xfId="0" applyFont="1" applyFill="1" applyBorder="1" applyAlignment="1">
      <alignment horizontal="center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23" xfId="0" applyFont="1" applyFill="1" applyBorder="1" applyAlignment="1">
      <alignment horizontal="center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23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0" fillId="45" borderId="23" xfId="0" applyFont="1" applyFill="1" applyBorder="1" applyAlignment="1">
      <alignment horizontal="center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0" fillId="22" borderId="23" xfId="0" applyFont="1" applyFill="1" applyBorder="1" applyAlignment="1">
      <alignment horizontal="center"/>
    </xf>
    <xf numFmtId="1" fontId="20" fillId="29" borderId="22" xfId="0" applyNumberFormat="1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0" fillId="23" borderId="23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164" fontId="25" fillId="0" borderId="21" xfId="0" applyNumberFormat="1" applyFont="1" applyBorder="1" applyAlignment="1" applyProtection="1">
      <alignment horizontal="center" textRotation="90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0" fontId="34" fillId="33" borderId="21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0" fontId="28" fillId="33" borderId="2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6" zoomScale="90" zoomScaleNormal="90" workbookViewId="0">
      <selection activeCell="C9" sqref="C9:C29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6"/>
      <c r="B1" s="187"/>
      <c r="C1" s="187"/>
      <c r="D1" s="104"/>
      <c r="E1" s="104"/>
      <c r="F1" s="104"/>
      <c r="G1" s="106" t="s">
        <v>0</v>
      </c>
      <c r="H1" s="189" t="s">
        <v>174</v>
      </c>
      <c r="I1" s="190"/>
      <c r="J1" s="190"/>
      <c r="K1" s="191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7"/>
      <c r="B2" s="188"/>
      <c r="C2" s="187"/>
      <c r="D2" s="104"/>
      <c r="E2" s="104"/>
      <c r="F2" s="104"/>
      <c r="G2" s="99" t="s">
        <v>15</v>
      </c>
      <c r="H2" s="192" t="s">
        <v>173</v>
      </c>
      <c r="I2" s="190"/>
      <c r="J2" s="190"/>
      <c r="K2" s="191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7"/>
      <c r="B3" s="187"/>
      <c r="C3" s="187"/>
      <c r="D3" s="104"/>
      <c r="E3" s="104"/>
      <c r="F3" s="105"/>
      <c r="G3" s="107" t="s">
        <v>89</v>
      </c>
      <c r="H3" s="192" t="s">
        <v>172</v>
      </c>
      <c r="I3" s="190"/>
      <c r="J3" s="190"/>
      <c r="K3" s="191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93"/>
      <c r="B4" s="194"/>
      <c r="C4" s="199" t="s">
        <v>156</v>
      </c>
      <c r="D4" s="105"/>
      <c r="E4" s="105"/>
      <c r="F4" s="105"/>
      <c r="G4" s="99" t="s">
        <v>90</v>
      </c>
      <c r="H4" s="192" t="s">
        <v>199</v>
      </c>
      <c r="I4" s="190"/>
      <c r="J4" s="190"/>
      <c r="K4" s="191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5"/>
      <c r="B5" s="196"/>
      <c r="C5" s="200"/>
      <c r="D5" s="183"/>
      <c r="E5" s="184"/>
      <c r="F5" s="185"/>
      <c r="G5" s="107" t="s">
        <v>91</v>
      </c>
      <c r="H5" s="192" t="s">
        <v>200</v>
      </c>
      <c r="I5" s="190"/>
      <c r="J5" s="190"/>
      <c r="K5" s="191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5"/>
      <c r="B6" s="196"/>
      <c r="C6" s="200"/>
      <c r="D6" s="202" t="s">
        <v>1</v>
      </c>
      <c r="E6" s="202" t="s">
        <v>2</v>
      </c>
      <c r="F6" s="175" t="s">
        <v>3</v>
      </c>
      <c r="G6" s="99" t="s">
        <v>26</v>
      </c>
      <c r="H6" s="178">
        <v>2018</v>
      </c>
      <c r="I6" s="179"/>
      <c r="J6" s="179"/>
      <c r="K6" s="18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7"/>
      <c r="B7" s="198"/>
      <c r="C7" s="201"/>
      <c r="D7" s="176"/>
      <c r="E7" s="176"/>
      <c r="F7" s="176"/>
      <c r="G7" s="181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7"/>
      <c r="E8" s="177"/>
      <c r="F8" s="177"/>
      <c r="G8" s="182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6" t="s">
        <v>226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7" t="s">
        <v>227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7" t="s">
        <v>228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8" t="s">
        <v>229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9" t="s">
        <v>230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8" t="s">
        <v>231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70" t="s">
        <v>232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4" t="s">
        <v>233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71" t="s">
        <v>234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4" t="s">
        <v>235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4" t="s">
        <v>236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72" t="s">
        <v>237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73" t="s">
        <v>238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8" t="s">
        <v>239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4" t="s">
        <v>240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74" t="s">
        <v>241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74" t="s">
        <v>242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4" t="s">
        <v>243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244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245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4" t="s">
        <v>246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5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5" t="s">
        <v>103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6">
        <f>Filiación!H6</f>
        <v>2018</v>
      </c>
      <c r="D4" s="286"/>
      <c r="E4" s="286"/>
      <c r="F4" s="286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9" t="s">
        <v>7</v>
      </c>
      <c r="B6" s="288" t="s">
        <v>105</v>
      </c>
      <c r="C6" s="287" t="s">
        <v>106</v>
      </c>
      <c r="D6" s="287"/>
      <c r="E6" s="287"/>
      <c r="F6" s="287"/>
      <c r="G6" s="287"/>
      <c r="H6" s="287"/>
      <c r="I6" s="290" t="s">
        <v>111</v>
      </c>
      <c r="J6" s="290"/>
      <c r="K6" s="290"/>
      <c r="L6" s="290"/>
      <c r="M6" s="290"/>
      <c r="N6" s="290"/>
      <c r="O6" s="291" t="s">
        <v>112</v>
      </c>
      <c r="P6" s="291"/>
      <c r="Q6" s="291"/>
      <c r="R6" s="291"/>
      <c r="S6" s="291"/>
      <c r="T6" s="291"/>
      <c r="U6" s="292" t="s">
        <v>113</v>
      </c>
      <c r="V6" s="292"/>
      <c r="W6" s="292"/>
      <c r="X6" s="292"/>
      <c r="Y6" s="292"/>
      <c r="Z6" s="292"/>
      <c r="AA6" s="284" t="s">
        <v>110</v>
      </c>
    </row>
    <row r="7" spans="1:27" ht="56.25" customHeight="1">
      <c r="A7" s="289"/>
      <c r="B7" s="288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84"/>
    </row>
    <row r="8" spans="1:27" ht="21" customHeight="1">
      <c r="A8" s="50">
        <v>1</v>
      </c>
      <c r="B8" s="45" t="str">
        <f>Filiación!C9</f>
        <v>ALIAGA ORMACHEA JOHN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0</v>
      </c>
      <c r="J8" s="46">
        <f>'2do Bimestre '!P12</f>
        <v>0</v>
      </c>
      <c r="K8" s="46">
        <f>'2do Bimestre '!X12</f>
        <v>0</v>
      </c>
      <c r="L8" s="46">
        <f>'2do Bimestre '!AD12+'2do Bimestre '!AC12</f>
        <v>0</v>
      </c>
      <c r="M8" s="131">
        <f>'2do Bimestre '!AE12</f>
        <v>0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0</v>
      </c>
      <c r="R8" s="46">
        <f>'3er Bimestre '!AC12+'3er Bimestre '!AB12</f>
        <v>0</v>
      </c>
      <c r="S8" s="133">
        <f>'3er Bimestre '!AD12</f>
        <v>0</v>
      </c>
      <c r="T8" s="55"/>
      <c r="U8" s="46">
        <f>'4to Bimestre'!J12+'4to Bimestre'!I12</f>
        <v>0</v>
      </c>
      <c r="V8" s="46">
        <f>'4to Bimestre'!P12</f>
        <v>0</v>
      </c>
      <c r="W8" s="46">
        <f>'4to Bimestre'!X12</f>
        <v>0</v>
      </c>
      <c r="X8" s="46">
        <f>'4to Bimestre'!AD12+'4to Bimestre'!AC12</f>
        <v>2</v>
      </c>
      <c r="Y8" s="135">
        <f>'4to Bimestre'!AE12</f>
        <v>2</v>
      </c>
      <c r="Z8" s="55"/>
      <c r="AA8" s="57">
        <f>AVERAGE(Y8,S8,M8,G8)</f>
        <v>15.918749999999999</v>
      </c>
    </row>
    <row r="9" spans="1:27" ht="21" customHeight="1">
      <c r="A9" s="50">
        <v>2</v>
      </c>
      <c r="B9" s="45" t="str">
        <f>Filiación!C10</f>
        <v>CALCINA ROQUE KATERINNE JAZMIN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0</v>
      </c>
      <c r="J9" s="46">
        <f>'2do Bimestre '!P13</f>
        <v>0</v>
      </c>
      <c r="K9" s="46">
        <f>'2do Bimestre '!X13</f>
        <v>0</v>
      </c>
      <c r="L9" s="46">
        <f>'2do Bimestre '!AD13+'2do Bimestre '!AC13</f>
        <v>0</v>
      </c>
      <c r="M9" s="131">
        <f>'2do Bimestre '!AE13</f>
        <v>0</v>
      </c>
      <c r="N9" s="55"/>
      <c r="O9" s="46">
        <f>'3er Bimestre '!J13+'3er Bimestre '!I13</f>
        <v>0</v>
      </c>
      <c r="P9" s="46">
        <f>'3er Bimestre '!P13</f>
        <v>0</v>
      </c>
      <c r="Q9" s="46">
        <f>'3er Bimestre '!W13</f>
        <v>0</v>
      </c>
      <c r="R9" s="46">
        <f>'3er Bimestre '!AC13+'3er Bimestre '!AB13</f>
        <v>0</v>
      </c>
      <c r="S9" s="133">
        <f>'3er Bimestre '!AD13</f>
        <v>0</v>
      </c>
      <c r="T9" s="55"/>
      <c r="U9" s="46">
        <f>'4to Bimestre'!J13+'4to Bimestre'!I13</f>
        <v>0</v>
      </c>
      <c r="V9" s="46">
        <f>'4to Bimestre'!P13</f>
        <v>0</v>
      </c>
      <c r="W9" s="46">
        <f>'4to Bimestre'!X13</f>
        <v>0</v>
      </c>
      <c r="X9" s="46">
        <f>'4to Bimestre'!AD13+'4to Bimestre'!AC13</f>
        <v>3</v>
      </c>
      <c r="Y9" s="135">
        <f>'4to Bimestre'!AE13</f>
        <v>3</v>
      </c>
      <c r="Z9" s="55"/>
      <c r="AA9" s="57">
        <f t="shared" ref="AA9:AA57" si="0">AVERAGE(Y9,S9,M9,G9)</f>
        <v>16.291666666666664</v>
      </c>
    </row>
    <row r="10" spans="1:27" ht="21" customHeight="1">
      <c r="A10" s="50">
        <v>3</v>
      </c>
      <c r="B10" s="45" t="str">
        <f>Filiación!C11</f>
        <v xml:space="preserve">CANAVIRI SIRPA MELANI VICTORIA 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0</v>
      </c>
      <c r="J10" s="46">
        <f>'2do Bimestre '!P14</f>
        <v>0</v>
      </c>
      <c r="K10" s="46">
        <f>'2do Bimestre '!X14</f>
        <v>0</v>
      </c>
      <c r="L10" s="46">
        <f>'2do Bimestre '!AD14+'2do Bimestre '!AC14</f>
        <v>0</v>
      </c>
      <c r="M10" s="131">
        <f>'2do Bimestre '!AE14</f>
        <v>0</v>
      </c>
      <c r="N10" s="55"/>
      <c r="O10" s="46">
        <f>'3er Bimestre '!J14+'3er Bimestre '!I14</f>
        <v>0</v>
      </c>
      <c r="P10" s="46">
        <f>'3er Bimestre '!P14</f>
        <v>0</v>
      </c>
      <c r="Q10" s="46">
        <f>'3er Bimestre '!W14</f>
        <v>0</v>
      </c>
      <c r="R10" s="46">
        <f>'3er Bimestre '!AC14+'3er Bimestre '!AB14</f>
        <v>0</v>
      </c>
      <c r="S10" s="133">
        <f>'3er Bimestre '!AD14</f>
        <v>0</v>
      </c>
      <c r="T10" s="55"/>
      <c r="U10" s="46">
        <f>'4to Bimestre'!J14+'4to Bimestre'!I14</f>
        <v>0</v>
      </c>
      <c r="V10" s="46">
        <f>'4to Bimestre'!P14</f>
        <v>0</v>
      </c>
      <c r="W10" s="46">
        <f>'4to Bimestre'!X14</f>
        <v>0</v>
      </c>
      <c r="X10" s="46">
        <f>'4to Bimestre'!AD14+'4to Bimestre'!AC14</f>
        <v>4</v>
      </c>
      <c r="Y10" s="135">
        <f>'4to Bimestre'!AE14</f>
        <v>4</v>
      </c>
      <c r="Z10" s="55"/>
      <c r="AA10" s="57">
        <f t="shared" si="0"/>
        <v>17.793749999999999</v>
      </c>
    </row>
    <row r="11" spans="1:27" ht="21" customHeight="1">
      <c r="A11" s="50">
        <v>4</v>
      </c>
      <c r="B11" s="45" t="str">
        <f>Filiación!C12</f>
        <v>CARPIO  NOSA SERGIO RODRIGO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0</v>
      </c>
      <c r="J11" s="46">
        <f>'2do Bimestre '!P15</f>
        <v>0</v>
      </c>
      <c r="K11" s="46">
        <f>'2do Bimestre '!X15</f>
        <v>0</v>
      </c>
      <c r="L11" s="46">
        <f>'2do Bimestre '!AD15+'2do Bimestre '!AC15</f>
        <v>0</v>
      </c>
      <c r="M11" s="131">
        <f>'2do Bimestre '!AE15</f>
        <v>0</v>
      </c>
      <c r="N11" s="55"/>
      <c r="O11" s="46">
        <f>'3er Bimestre '!J15+'3er Bimestre '!I15</f>
        <v>0</v>
      </c>
      <c r="P11" s="46">
        <f>'3er Bimestre '!P15</f>
        <v>0</v>
      </c>
      <c r="Q11" s="46">
        <f>'3er Bimestre '!W15</f>
        <v>0</v>
      </c>
      <c r="R11" s="46">
        <f>'3er Bimestre '!AC15+'3er Bimestre '!AB15</f>
        <v>0</v>
      </c>
      <c r="S11" s="133">
        <f>'3er Bimestre '!AD15</f>
        <v>0</v>
      </c>
      <c r="T11" s="55"/>
      <c r="U11" s="46">
        <f>'4to Bimestre'!J15+'4to Bimestre'!I15</f>
        <v>0</v>
      </c>
      <c r="V11" s="46">
        <f>'4to Bimestre'!P15</f>
        <v>0</v>
      </c>
      <c r="W11" s="46">
        <f>'4to Bimestre'!X15</f>
        <v>0</v>
      </c>
      <c r="X11" s="46">
        <f>'4to Bimestre'!AD15+'4to Bimestre'!AC15</f>
        <v>3</v>
      </c>
      <c r="Y11" s="135">
        <f>'4to Bimestre'!AE15</f>
        <v>3</v>
      </c>
      <c r="Z11" s="55"/>
      <c r="AA11" s="57">
        <f t="shared" si="0"/>
        <v>16.7</v>
      </c>
    </row>
    <row r="12" spans="1:27" ht="21" customHeight="1">
      <c r="A12" s="50">
        <v>5</v>
      </c>
      <c r="B12" s="45" t="str">
        <f>Filiación!C13</f>
        <v>CARTAGENA CARLA YESENIA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0</v>
      </c>
      <c r="J12" s="46">
        <f>'2do Bimestre '!P16</f>
        <v>0</v>
      </c>
      <c r="K12" s="46">
        <f>'2do Bimestre '!X16</f>
        <v>0</v>
      </c>
      <c r="L12" s="46">
        <f>'2do Bimestre '!AD16+'2do Bimestre '!AC16</f>
        <v>0</v>
      </c>
      <c r="M12" s="131">
        <f>'2do Bimestre '!AE16</f>
        <v>0</v>
      </c>
      <c r="N12" s="55"/>
      <c r="O12" s="46">
        <f>'3er Bimestre '!J16+'3er Bimestre '!I16</f>
        <v>0</v>
      </c>
      <c r="P12" s="46">
        <f>'3er Bimestre '!P16</f>
        <v>0</v>
      </c>
      <c r="Q12" s="46">
        <f>'3er Bimestre '!W16</f>
        <v>0</v>
      </c>
      <c r="R12" s="46">
        <f>'3er Bimestre '!AC16+'3er Bimestre '!AB16</f>
        <v>0</v>
      </c>
      <c r="S12" s="133">
        <f>'3er Bimestre '!AD16</f>
        <v>0</v>
      </c>
      <c r="T12" s="55"/>
      <c r="U12" s="46">
        <f>'4to Bimestre'!J16+'4to Bimestre'!I16</f>
        <v>0</v>
      </c>
      <c r="V12" s="46">
        <f>'4to Bimestre'!P16</f>
        <v>0</v>
      </c>
      <c r="W12" s="46">
        <f>'4to Bimestre'!X16</f>
        <v>0</v>
      </c>
      <c r="X12" s="46">
        <f>'4to Bimestre'!AD16+'4to Bimestre'!AC16</f>
        <v>3</v>
      </c>
      <c r="Y12" s="135">
        <f>'4to Bimestre'!AE16</f>
        <v>3</v>
      </c>
      <c r="Z12" s="55"/>
      <c r="AA12" s="57">
        <f t="shared" si="0"/>
        <v>15.551041666666668</v>
      </c>
    </row>
    <row r="13" spans="1:27" ht="21" customHeight="1">
      <c r="A13" s="50">
        <v>6</v>
      </c>
      <c r="B13" s="45" t="str">
        <f>Filiación!C14</f>
        <v>CASTAÑETA SARY ROLANDO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0</v>
      </c>
      <c r="J13" s="46">
        <f>'2do Bimestre '!P17</f>
        <v>0</v>
      </c>
      <c r="K13" s="46">
        <f>'2do Bimestre '!X17</f>
        <v>0</v>
      </c>
      <c r="L13" s="46">
        <f>'2do Bimestre '!AD17+'2do Bimestre '!AC17</f>
        <v>0</v>
      </c>
      <c r="M13" s="131">
        <f>'2do Bimestre '!AE17</f>
        <v>0</v>
      </c>
      <c r="N13" s="55"/>
      <c r="O13" s="46">
        <f>'3er Bimestre '!J17+'3er Bimestre '!I17</f>
        <v>0</v>
      </c>
      <c r="P13" s="46">
        <f>'3er Bimestre '!P17</f>
        <v>0</v>
      </c>
      <c r="Q13" s="46">
        <f>'3er Bimestre '!W17</f>
        <v>0</v>
      </c>
      <c r="R13" s="46">
        <f>'3er Bimestre '!AC17+'3er Bimestre '!AB17</f>
        <v>0</v>
      </c>
      <c r="S13" s="133">
        <f>'3er Bimestre '!AD17</f>
        <v>0</v>
      </c>
      <c r="T13" s="55"/>
      <c r="U13" s="46">
        <f>'4to Bimestre'!J17+'4to Bimestre'!I17</f>
        <v>0</v>
      </c>
      <c r="V13" s="46">
        <f>'4to Bimestre'!P17</f>
        <v>0</v>
      </c>
      <c r="W13" s="46">
        <f>'4to Bimestre'!X17</f>
        <v>0</v>
      </c>
      <c r="X13" s="46">
        <f>'4to Bimestre'!AD17+'4to Bimestre'!AC17</f>
        <v>3</v>
      </c>
      <c r="Y13" s="135">
        <f>'4to Bimestre'!AE17</f>
        <v>3</v>
      </c>
      <c r="Z13" s="55"/>
      <c r="AA13" s="57">
        <f t="shared" si="0"/>
        <v>15.325000000000001</v>
      </c>
    </row>
    <row r="14" spans="1:27" ht="21" customHeight="1">
      <c r="A14" s="50">
        <v>7</v>
      </c>
      <c r="B14" s="45" t="str">
        <f>Filiación!C15</f>
        <v>CUELLAR RAMOS LIZETH FAVIOLA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0</v>
      </c>
      <c r="J14" s="46">
        <f>'2do Bimestre '!P18</f>
        <v>0</v>
      </c>
      <c r="K14" s="46">
        <f>'2do Bimestre '!X18</f>
        <v>0</v>
      </c>
      <c r="L14" s="46">
        <f>'2do Bimestre '!AD18+'2do Bimestre '!AC18</f>
        <v>0</v>
      </c>
      <c r="M14" s="131">
        <f>'2do Bimestre '!AE18</f>
        <v>0</v>
      </c>
      <c r="N14" s="55"/>
      <c r="O14" s="46">
        <f>'3er Bimestre '!J18+'3er Bimestre '!I18</f>
        <v>0</v>
      </c>
      <c r="P14" s="46">
        <f>'3er Bimestre '!P18</f>
        <v>0</v>
      </c>
      <c r="Q14" s="46">
        <f>'3er Bimestre '!W18</f>
        <v>0</v>
      </c>
      <c r="R14" s="46">
        <f>'3er Bimestre '!AC18+'3er Bimestre '!AB18</f>
        <v>0</v>
      </c>
      <c r="S14" s="133">
        <f>'3er Bimestre '!AD18</f>
        <v>0</v>
      </c>
      <c r="T14" s="55"/>
      <c r="U14" s="46">
        <f>'4to Bimestre'!J18+'4to Bimestre'!I18</f>
        <v>0</v>
      </c>
      <c r="V14" s="46">
        <f>'4to Bimestre'!P18</f>
        <v>0</v>
      </c>
      <c r="W14" s="46">
        <f>'4to Bimestre'!X18</f>
        <v>0</v>
      </c>
      <c r="X14" s="46">
        <f>'4to Bimestre'!AD18+'4to Bimestre'!AC18</f>
        <v>4</v>
      </c>
      <c r="Y14" s="135">
        <f>'4to Bimestre'!AE18</f>
        <v>4</v>
      </c>
      <c r="Z14" s="55"/>
      <c r="AA14" s="57">
        <f t="shared" si="0"/>
        <v>18.530208333333334</v>
      </c>
    </row>
    <row r="15" spans="1:27" ht="21" customHeight="1">
      <c r="A15" s="50">
        <v>8</v>
      </c>
      <c r="B15" s="45" t="str">
        <f>Filiación!C16</f>
        <v>GAMBOA  QUISBERT FERNANDO FRANKLIN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GUTIERREZ  LOPEZ ANA CAROLINA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0</v>
      </c>
      <c r="J16" s="46">
        <f>'2do Bimestre '!P20</f>
        <v>0</v>
      </c>
      <c r="K16" s="46">
        <f>'2do Bimestre '!X20</f>
        <v>0</v>
      </c>
      <c r="L16" s="46">
        <f>'2do Bimestre '!AD20+'2do Bimestre '!AC20</f>
        <v>0</v>
      </c>
      <c r="M16" s="131">
        <f>'2do Bimestre '!AE20</f>
        <v>0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10.558333333333334</v>
      </c>
    </row>
    <row r="17" spans="1:27" ht="21" customHeight="1">
      <c r="A17" s="50">
        <v>10</v>
      </c>
      <c r="B17" s="45" t="str">
        <f>Filiación!C18</f>
        <v>JALJA  MAMANI ARIEL SANTOS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0</v>
      </c>
      <c r="J17" s="46">
        <f>'2do Bimestre '!P21</f>
        <v>0</v>
      </c>
      <c r="K17" s="46">
        <f>'2do Bimestre '!X21</f>
        <v>0</v>
      </c>
      <c r="L17" s="46">
        <f>'2do Bimestre '!AD21+'2do Bimestre '!AC21</f>
        <v>0</v>
      </c>
      <c r="M17" s="131">
        <f>'2do Bimestre '!AE21</f>
        <v>0</v>
      </c>
      <c r="N17" s="55"/>
      <c r="O17" s="46">
        <f>'3er Bimestre '!J21+'3er Bimestre '!I21</f>
        <v>0</v>
      </c>
      <c r="P17" s="46">
        <f>'3er Bimestre '!P21</f>
        <v>0</v>
      </c>
      <c r="Q17" s="46">
        <f>'3er Bimestre '!W21</f>
        <v>0</v>
      </c>
      <c r="R17" s="46">
        <f>'3er Bimestre '!AC21+'3er Bimestre '!AB21</f>
        <v>0</v>
      </c>
      <c r="S17" s="133">
        <f>'3er Bimestre '!AD21</f>
        <v>0</v>
      </c>
      <c r="T17" s="55"/>
      <c r="U17" s="46">
        <f>'4to Bimestre'!J21+'4to Bimestre'!I21</f>
        <v>0</v>
      </c>
      <c r="V17" s="46">
        <f>'4to Bimestre'!P21</f>
        <v>0</v>
      </c>
      <c r="W17" s="46">
        <f>'4to Bimestre'!X21</f>
        <v>0</v>
      </c>
      <c r="X17" s="46">
        <f>'4to Bimestre'!AD21+'4to Bimestre'!AC21</f>
        <v>2</v>
      </c>
      <c r="Y17" s="135">
        <f>'4to Bimestre'!AE21</f>
        <v>2</v>
      </c>
      <c r="Z17" s="55"/>
      <c r="AA17" s="57">
        <f t="shared" si="0"/>
        <v>17.829166666666666</v>
      </c>
    </row>
    <row r="18" spans="1:27" ht="21" customHeight="1">
      <c r="A18" s="50">
        <v>11</v>
      </c>
      <c r="B18" s="45" t="str">
        <f>Filiación!C19</f>
        <v>MAMANI ALBERTO ELIAS PABLO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0</v>
      </c>
      <c r="J18" s="46">
        <f>'2do Bimestre '!P22</f>
        <v>0</v>
      </c>
      <c r="K18" s="46">
        <f>'2do Bimestre '!X22</f>
        <v>0</v>
      </c>
      <c r="L18" s="46">
        <f>'2do Bimestre '!AD22+'2do Bimestre '!AC22</f>
        <v>0</v>
      </c>
      <c r="M18" s="131">
        <f>'2do Bimestre '!AE22</f>
        <v>0</v>
      </c>
      <c r="N18" s="55"/>
      <c r="O18" s="46">
        <f>'3er Bimestre '!J22+'3er Bimestre '!I22</f>
        <v>0</v>
      </c>
      <c r="P18" s="46">
        <f>'3er Bimestre '!P22</f>
        <v>0</v>
      </c>
      <c r="Q18" s="46">
        <f>'3er Bimestre '!W22</f>
        <v>0</v>
      </c>
      <c r="R18" s="46">
        <f>'3er Bimestre '!AC22+'3er Bimestre '!AB22</f>
        <v>0</v>
      </c>
      <c r="S18" s="133">
        <f>'3er Bimestre '!AD22</f>
        <v>0</v>
      </c>
      <c r="T18" s="55"/>
      <c r="U18" s="46">
        <f>'4to Bimestre'!J22+'4to Bimestre'!I22</f>
        <v>0</v>
      </c>
      <c r="V18" s="46">
        <f>'4to Bimestre'!P22</f>
        <v>0</v>
      </c>
      <c r="W18" s="46">
        <f>'4to Bimestre'!X22</f>
        <v>0</v>
      </c>
      <c r="X18" s="46">
        <f>'4to Bimestre'!AD22+'4to Bimestre'!AC22</f>
        <v>4</v>
      </c>
      <c r="Y18" s="135">
        <f>'4to Bimestre'!AE22</f>
        <v>4</v>
      </c>
      <c r="Z18" s="55"/>
      <c r="AA18" s="57">
        <f t="shared" si="0"/>
        <v>17.338541666666668</v>
      </c>
    </row>
    <row r="19" spans="1:27" ht="21" customHeight="1">
      <c r="A19" s="50">
        <v>12</v>
      </c>
      <c r="B19" s="45" t="str">
        <f>Filiación!C20</f>
        <v>MAMANI OROSCO DAYANA ESDENKA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0</v>
      </c>
      <c r="J19" s="46">
        <f>'2do Bimestre '!P23</f>
        <v>0</v>
      </c>
      <c r="K19" s="46">
        <f>'2do Bimestre '!X23</f>
        <v>0</v>
      </c>
      <c r="L19" s="46">
        <f>'2do Bimestre '!AD23+'2do Bimestre '!AC23</f>
        <v>0</v>
      </c>
      <c r="M19" s="131">
        <f>'2do Bimestre '!AE23</f>
        <v>0</v>
      </c>
      <c r="N19" s="55"/>
      <c r="O19" s="46">
        <f>'3er Bimestre '!J23+'3er Bimestre '!I23</f>
        <v>0</v>
      </c>
      <c r="P19" s="46">
        <f>'3er Bimestre '!P23</f>
        <v>0</v>
      </c>
      <c r="Q19" s="46">
        <f>'3er Bimestre '!W23</f>
        <v>0</v>
      </c>
      <c r="R19" s="46">
        <f>'3er Bimestre '!AC23+'3er Bimestre '!AB23</f>
        <v>0</v>
      </c>
      <c r="S19" s="133">
        <f>'3er Bimestre '!AD23</f>
        <v>0</v>
      </c>
      <c r="T19" s="55"/>
      <c r="U19" s="46">
        <f>'4to Bimestre'!J23+'4to Bimestre'!I23</f>
        <v>0</v>
      </c>
      <c r="V19" s="46">
        <f>'4to Bimestre'!P23</f>
        <v>0</v>
      </c>
      <c r="W19" s="46">
        <f>'4to Bimestre'!X23</f>
        <v>0</v>
      </c>
      <c r="X19" s="46">
        <f>'4to Bimestre'!AD23+'4to Bimestre'!AC23</f>
        <v>5</v>
      </c>
      <c r="Y19" s="135">
        <f>'4to Bimestre'!AE23</f>
        <v>5</v>
      </c>
      <c r="Z19" s="55"/>
      <c r="AA19" s="57">
        <f t="shared" si="0"/>
        <v>17.379166666666666</v>
      </c>
    </row>
    <row r="20" spans="1:27" ht="21" customHeight="1">
      <c r="A20" s="50">
        <v>13</v>
      </c>
      <c r="B20" s="45" t="str">
        <f>Filiación!C21</f>
        <v>MANTILLA LLUTA MANFRED JOSE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0</v>
      </c>
      <c r="J20" s="46">
        <f>'2do Bimestre '!P24</f>
        <v>0</v>
      </c>
      <c r="K20" s="46">
        <f>'2do Bimestre '!X24</f>
        <v>0</v>
      </c>
      <c r="L20" s="46">
        <f>'2do Bimestre '!AD24+'2do Bimestre '!AC24</f>
        <v>0</v>
      </c>
      <c r="M20" s="131">
        <f>'2do Bimestre '!AE24</f>
        <v>0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0</v>
      </c>
      <c r="R20" s="46">
        <f>'3er Bimestre '!AC24+'3er Bimestre '!AB24</f>
        <v>0</v>
      </c>
      <c r="S20" s="133">
        <f>'3er Bimestre '!AD24</f>
        <v>0</v>
      </c>
      <c r="T20" s="55"/>
      <c r="U20" s="46">
        <f>'4to Bimestre'!J24+'4to Bimestre'!I24</f>
        <v>0</v>
      </c>
      <c r="V20" s="46">
        <f>'4to Bimestre'!P24</f>
        <v>0</v>
      </c>
      <c r="W20" s="46">
        <f>'4to Bimestre'!X24</f>
        <v>0</v>
      </c>
      <c r="X20" s="46">
        <f>'4to Bimestre'!AD24+'4to Bimestre'!AC24</f>
        <v>3</v>
      </c>
      <c r="Y20" s="135">
        <f>'4to Bimestre'!AE24</f>
        <v>3</v>
      </c>
      <c r="Z20" s="55"/>
      <c r="AA20" s="57">
        <f t="shared" si="0"/>
        <v>13.435416666666667</v>
      </c>
    </row>
    <row r="21" spans="1:27" ht="21" customHeight="1">
      <c r="A21" s="50">
        <v>14</v>
      </c>
      <c r="B21" s="45" t="str">
        <f>Filiación!C22</f>
        <v>QUIROGA  CHARCAS EMILY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0</v>
      </c>
      <c r="J21" s="46">
        <f>'2do Bimestre '!P25</f>
        <v>0</v>
      </c>
      <c r="K21" s="46">
        <f>'2do Bimestre '!X25</f>
        <v>0</v>
      </c>
      <c r="L21" s="46">
        <f>'2do Bimestre '!AD25+'2do Bimestre '!AC25</f>
        <v>0</v>
      </c>
      <c r="M21" s="131">
        <f>'2do Bimestre '!AE25</f>
        <v>0</v>
      </c>
      <c r="N21" s="55"/>
      <c r="O21" s="46">
        <f>'3er Bimestre '!J25+'3er Bimestre '!I25</f>
        <v>0</v>
      </c>
      <c r="P21" s="46">
        <f>'3er Bimestre '!P25</f>
        <v>0</v>
      </c>
      <c r="Q21" s="46">
        <f>'3er Bimestre '!W25</f>
        <v>0</v>
      </c>
      <c r="R21" s="46">
        <f>'3er Bimestre '!AC25+'3er Bimestre '!AB25</f>
        <v>0</v>
      </c>
      <c r="S21" s="133">
        <f>'3er Bimestre '!AD25</f>
        <v>0</v>
      </c>
      <c r="T21" s="55"/>
      <c r="U21" s="46">
        <f>'4to Bimestre'!J25+'4to Bimestre'!I25</f>
        <v>0</v>
      </c>
      <c r="V21" s="46">
        <f>'4to Bimestre'!P25</f>
        <v>0</v>
      </c>
      <c r="W21" s="46">
        <f>'4to Bimestre'!X25</f>
        <v>0</v>
      </c>
      <c r="X21" s="46">
        <f>'4to Bimestre'!AD25+'4to Bimestre'!AC25</f>
        <v>4</v>
      </c>
      <c r="Y21" s="135">
        <f>'4to Bimestre'!AE25</f>
        <v>4</v>
      </c>
      <c r="Z21" s="55"/>
      <c r="AA21" s="57">
        <f t="shared" si="0"/>
        <v>20.512499999999999</v>
      </c>
    </row>
    <row r="22" spans="1:27" ht="21" customHeight="1">
      <c r="A22" s="50">
        <v>15</v>
      </c>
      <c r="B22" s="45" t="str">
        <f>Filiación!C23</f>
        <v>QUISPE  LAIME VICTOR EDUARDO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0</v>
      </c>
      <c r="J22" s="46">
        <f>'2do Bimestre '!P26</f>
        <v>0</v>
      </c>
      <c r="K22" s="46">
        <f>'2do Bimestre '!X26</f>
        <v>0</v>
      </c>
      <c r="L22" s="46">
        <f>'2do Bimestre '!AD26+'2do Bimestre '!AC26</f>
        <v>0</v>
      </c>
      <c r="M22" s="131">
        <f>'2do Bimestre '!AE26</f>
        <v>0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0</v>
      </c>
      <c r="V22" s="46">
        <f>'4to Bimestre'!P26</f>
        <v>0</v>
      </c>
      <c r="W22" s="46">
        <f>'4to Bimestre'!X26</f>
        <v>0</v>
      </c>
      <c r="X22" s="46">
        <f>'4to Bimestre'!AD26+'4to Bimestre'!AC26</f>
        <v>4</v>
      </c>
      <c r="Y22" s="135">
        <f>'4to Bimestre'!AE26</f>
        <v>4</v>
      </c>
      <c r="Z22" s="55"/>
      <c r="AA22" s="57">
        <f t="shared" si="0"/>
        <v>16.606249999999999</v>
      </c>
    </row>
    <row r="23" spans="1:27" ht="21" customHeight="1">
      <c r="A23" s="50">
        <v>16</v>
      </c>
      <c r="B23" s="45" t="str">
        <f>Filiación!C24</f>
        <v>ROMAN  CRUZ JOEL ESTEBAN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0</v>
      </c>
      <c r="J23" s="46">
        <f>'2do Bimestre '!P27</f>
        <v>0</v>
      </c>
      <c r="K23" s="46">
        <f>'2do Bimestre '!X27</f>
        <v>0</v>
      </c>
      <c r="L23" s="46">
        <f>'2do Bimestre '!AD27+'2do Bimestre '!AC27</f>
        <v>0</v>
      </c>
      <c r="M23" s="131">
        <f>'2do Bimestre '!AE27</f>
        <v>0</v>
      </c>
      <c r="N23" s="55"/>
      <c r="O23" s="46">
        <f>'3er Bimestre '!J27+'3er Bimestre '!I27</f>
        <v>0</v>
      </c>
      <c r="P23" s="46">
        <f>'3er Bimestre '!P27</f>
        <v>0</v>
      </c>
      <c r="Q23" s="46">
        <f>'3er Bimestre '!W27</f>
        <v>0</v>
      </c>
      <c r="R23" s="46">
        <f>'3er Bimestre '!AC27+'3er Bimestre '!AB27</f>
        <v>0</v>
      </c>
      <c r="S23" s="133">
        <f>'3er Bimestre '!AD27</f>
        <v>0</v>
      </c>
      <c r="T23" s="55"/>
      <c r="U23" s="46">
        <f>'4to Bimestre'!J27+'4to Bimestre'!I27</f>
        <v>0</v>
      </c>
      <c r="V23" s="46">
        <f>'4to Bimestre'!P27</f>
        <v>0</v>
      </c>
      <c r="W23" s="46">
        <f>'4to Bimestre'!X27</f>
        <v>0</v>
      </c>
      <c r="X23" s="46">
        <f>'4to Bimestre'!AD27+'4to Bimestre'!AC27</f>
        <v>2</v>
      </c>
      <c r="Y23" s="135">
        <f>'4to Bimestre'!AE27</f>
        <v>2</v>
      </c>
      <c r="Z23" s="55"/>
      <c r="AA23" s="57">
        <f t="shared" si="0"/>
        <v>19.072916666666668</v>
      </c>
    </row>
    <row r="24" spans="1:27" ht="21" customHeight="1">
      <c r="A24" s="50">
        <v>17</v>
      </c>
      <c r="B24" s="45" t="str">
        <f>Filiación!C25</f>
        <v>SILVA VIRI DANIEL EZEQUIEL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0</v>
      </c>
      <c r="J24" s="46">
        <f>'2do Bimestre '!P28</f>
        <v>0</v>
      </c>
      <c r="K24" s="46">
        <f>'2do Bimestre '!X28</f>
        <v>0</v>
      </c>
      <c r="L24" s="46">
        <f>'2do Bimestre '!AD28+'2do Bimestre '!AC28</f>
        <v>0</v>
      </c>
      <c r="M24" s="131">
        <f>'2do Bimestre '!AE28</f>
        <v>0</v>
      </c>
      <c r="N24" s="55"/>
      <c r="O24" s="46">
        <f>'3er Bimestre '!J28+'3er Bimestre '!I28</f>
        <v>0</v>
      </c>
      <c r="P24" s="46">
        <f>'3er Bimestre '!P28</f>
        <v>0</v>
      </c>
      <c r="Q24" s="46">
        <f>'3er Bimestre '!W28</f>
        <v>0</v>
      </c>
      <c r="R24" s="46">
        <f>'3er Bimestre '!AC28+'3er Bimestre '!AB28</f>
        <v>0</v>
      </c>
      <c r="S24" s="133">
        <f>'3er Bimestre '!AD28</f>
        <v>0</v>
      </c>
      <c r="T24" s="55"/>
      <c r="U24" s="46">
        <f>'4to Bimestre'!J28+'4to Bimestre'!I28</f>
        <v>0</v>
      </c>
      <c r="V24" s="46">
        <f>'4to Bimestre'!P28</f>
        <v>0</v>
      </c>
      <c r="W24" s="46">
        <f>'4to Bimestre'!X28</f>
        <v>0</v>
      </c>
      <c r="X24" s="46">
        <f>'4to Bimestre'!AD28+'4to Bimestre'!AC28</f>
        <v>3</v>
      </c>
      <c r="Y24" s="135">
        <f>'4to Bimestre'!AE28</f>
        <v>3</v>
      </c>
      <c r="Z24" s="55"/>
      <c r="AA24" s="57">
        <f t="shared" si="0"/>
        <v>14.187499999999998</v>
      </c>
    </row>
    <row r="25" spans="1:27" ht="21" customHeight="1">
      <c r="A25" s="50">
        <v>18</v>
      </c>
      <c r="B25" s="45" t="str">
        <f>Filiación!C26</f>
        <v>TICONA  FLORES JAZMIN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0</v>
      </c>
      <c r="J25" s="46">
        <f>'2do Bimestre '!P29</f>
        <v>0</v>
      </c>
      <c r="K25" s="46">
        <f>'2do Bimestre '!X29</f>
        <v>0</v>
      </c>
      <c r="L25" s="46">
        <f>'2do Bimestre '!AD29+'2do Bimestre '!AC29</f>
        <v>0</v>
      </c>
      <c r="M25" s="131">
        <f>'2do Bimestre '!AE29</f>
        <v>0</v>
      </c>
      <c r="N25" s="55"/>
      <c r="O25" s="46">
        <f>'3er Bimestre '!J29+'3er Bimestre '!I29</f>
        <v>0</v>
      </c>
      <c r="P25" s="46">
        <f>'3er Bimestre '!P29</f>
        <v>0</v>
      </c>
      <c r="Q25" s="46">
        <f>'3er Bimestre '!W29</f>
        <v>0</v>
      </c>
      <c r="R25" s="46">
        <f>'3er Bimestre '!AC29+'3er Bimestre '!AB29</f>
        <v>0</v>
      </c>
      <c r="S25" s="133">
        <f>'3er Bimestre '!AD29</f>
        <v>0</v>
      </c>
      <c r="T25" s="55"/>
      <c r="U25" s="46">
        <f>'4to Bimestre'!J29+'4to Bimestre'!I29</f>
        <v>0</v>
      </c>
      <c r="V25" s="46">
        <f>'4to Bimestre'!P29</f>
        <v>0</v>
      </c>
      <c r="W25" s="46">
        <f>'4to Bimestre'!X29</f>
        <v>0</v>
      </c>
      <c r="X25" s="46">
        <f>'4to Bimestre'!AD29+'4to Bimestre'!AC29</f>
        <v>0</v>
      </c>
      <c r="Y25" s="135">
        <f>'4to Bimestre'!AE29</f>
        <v>0</v>
      </c>
      <c r="Z25" s="55"/>
      <c r="AA25" s="57">
        <f t="shared" si="0"/>
        <v>13.895833333333332</v>
      </c>
    </row>
    <row r="26" spans="1:27" ht="21" customHeight="1">
      <c r="A26" s="50">
        <v>19</v>
      </c>
      <c r="B26" s="45" t="str">
        <f>Filiación!C27</f>
        <v>TORREZ CHURQUI BRANDON KEVIN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0</v>
      </c>
      <c r="J26" s="46">
        <f>'2do Bimestre '!P30</f>
        <v>0</v>
      </c>
      <c r="K26" s="46">
        <f>'2do Bimestre '!X30</f>
        <v>0</v>
      </c>
      <c r="L26" s="46">
        <f>'2do Bimestre '!AD30+'2do Bimestre '!AC30</f>
        <v>0</v>
      </c>
      <c r="M26" s="131">
        <f>'2do Bimestre '!AE30</f>
        <v>0</v>
      </c>
      <c r="N26" s="55"/>
      <c r="O26" s="46">
        <f>'3er Bimestre '!J30+'3er Bimestre '!I30</f>
        <v>0</v>
      </c>
      <c r="P26" s="46">
        <f>'3er Bimestre '!P30</f>
        <v>0</v>
      </c>
      <c r="Q26" s="46">
        <f>'3er Bimestre '!W30</f>
        <v>0</v>
      </c>
      <c r="R26" s="46">
        <f>'3er Bimestre '!AC30+'3er Bimestre '!AB30</f>
        <v>0</v>
      </c>
      <c r="S26" s="133">
        <f>'3er Bimestre '!AD30</f>
        <v>0</v>
      </c>
      <c r="T26" s="55"/>
      <c r="U26" s="46">
        <f>'4to Bimestre'!J30+'4to Bimestre'!I30</f>
        <v>0</v>
      </c>
      <c r="V26" s="46">
        <f>'4to Bimestre'!P30</f>
        <v>0</v>
      </c>
      <c r="W26" s="46">
        <f>'4to Bimestre'!X30</f>
        <v>0</v>
      </c>
      <c r="X26" s="46">
        <f>'4to Bimestre'!AD30+'4to Bimestre'!AC30</f>
        <v>5</v>
      </c>
      <c r="Y26" s="135">
        <f>'4to Bimestre'!AE30</f>
        <v>5</v>
      </c>
      <c r="Z26" s="55"/>
      <c r="AA26" s="57">
        <f t="shared" si="0"/>
        <v>20.116666666666664</v>
      </c>
    </row>
    <row r="27" spans="1:27" ht="21" customHeight="1">
      <c r="A27" s="50">
        <v>20</v>
      </c>
      <c r="B27" s="45" t="str">
        <f>Filiación!C28</f>
        <v>VEGA  JIMENEZ KEVIN GERMAN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0</v>
      </c>
      <c r="J27" s="46">
        <f>'2do Bimestre '!P31</f>
        <v>0</v>
      </c>
      <c r="K27" s="46">
        <f>'2do Bimestre '!X31</f>
        <v>0</v>
      </c>
      <c r="L27" s="46">
        <f>'2do Bimestre '!AD31+'2do Bimestre '!AC31</f>
        <v>0</v>
      </c>
      <c r="M27" s="131">
        <f>'2do Bimestre '!AE31</f>
        <v>0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0</v>
      </c>
      <c r="R27" s="46">
        <f>'3er Bimestre '!AC31+'3er Bimestre '!AB31</f>
        <v>0</v>
      </c>
      <c r="S27" s="133">
        <f>'3er Bimestre '!AD31</f>
        <v>0</v>
      </c>
      <c r="T27" s="55"/>
      <c r="U27" s="46">
        <f>'4to Bimestre'!J31+'4to Bimestre'!I31</f>
        <v>0</v>
      </c>
      <c r="V27" s="46">
        <f>'4to Bimestre'!P31</f>
        <v>0</v>
      </c>
      <c r="W27" s="46">
        <f>'4to Bimestre'!X31</f>
        <v>0</v>
      </c>
      <c r="X27" s="46">
        <f>'4to Bimestre'!AD31+'4to Bimestre'!AC31</f>
        <v>2</v>
      </c>
      <c r="Y27" s="135">
        <f>'4to Bimestre'!AE31</f>
        <v>2</v>
      </c>
      <c r="Z27" s="55"/>
      <c r="AA27" s="57">
        <f t="shared" si="0"/>
        <v>16.338541666666668</v>
      </c>
    </row>
    <row r="28" spans="1:27" ht="21" customHeight="1">
      <c r="A28" s="50">
        <v>21</v>
      </c>
      <c r="B28" s="45" t="str">
        <f>Filiación!C29</f>
        <v>QUISPE  TARQUI YHOVANA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0</v>
      </c>
      <c r="J28" s="46">
        <f>'2do Bimestre '!P32</f>
        <v>0</v>
      </c>
      <c r="K28" s="46">
        <f>'2do Bimestre '!X32</f>
        <v>0</v>
      </c>
      <c r="L28" s="46">
        <f>'2do Bimestre '!AD32+'2do Bimestre '!AC32</f>
        <v>0</v>
      </c>
      <c r="M28" s="131">
        <f>'2do Bimestre '!AE32</f>
        <v>0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0</v>
      </c>
      <c r="R28" s="46">
        <f>'3er Bimestre '!AC32+'3er Bimestre '!AB32</f>
        <v>0</v>
      </c>
      <c r="S28" s="133">
        <f>'3er Bimestre '!AD32</f>
        <v>0</v>
      </c>
      <c r="T28" s="55"/>
      <c r="U28" s="46">
        <f>'4to Bimestre'!J32+'4to Bimestre'!I32</f>
        <v>0</v>
      </c>
      <c r="V28" s="46">
        <f>'4to Bimestre'!P32</f>
        <v>0</v>
      </c>
      <c r="W28" s="46">
        <f>'4to Bimestre'!X32</f>
        <v>0</v>
      </c>
      <c r="X28" s="46">
        <f>'4to Bimestre'!AD32+'4to Bimestre'!AC32</f>
        <v>2</v>
      </c>
      <c r="Y28" s="135">
        <f>'4to Bimestre'!AE32</f>
        <v>2</v>
      </c>
      <c r="Z28" s="55"/>
      <c r="AA28" s="57">
        <f t="shared" si="0"/>
        <v>17.663541666666667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0</v>
      </c>
      <c r="J29" s="46">
        <f>'2do Bimestre '!P33</f>
        <v>0</v>
      </c>
      <c r="K29" s="46">
        <f>'2do Bimestre '!X33</f>
        <v>0</v>
      </c>
      <c r="L29" s="46">
        <f>'2do Bimestre '!AD33+'2do Bimestre '!AC33</f>
        <v>0</v>
      </c>
      <c r="M29" s="131">
        <f>'2do Bimestre '!AE33</f>
        <v>0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15.722916666666666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0</v>
      </c>
      <c r="J30" s="46">
        <f>'2do Bimestre '!P34</f>
        <v>0</v>
      </c>
      <c r="K30" s="46">
        <f>'2do Bimestre '!X34</f>
        <v>0</v>
      </c>
      <c r="L30" s="46">
        <f>'2do Bimestre '!AD34+'2do Bimestre '!AC34</f>
        <v>0</v>
      </c>
      <c r="M30" s="131">
        <f>'2do Bimestre '!AE34</f>
        <v>0</v>
      </c>
      <c r="N30" s="55"/>
      <c r="O30" s="46">
        <f>'3er Bimestre '!J34+'3er Bimestre '!I34</f>
        <v>0</v>
      </c>
      <c r="P30" s="46">
        <f>'3er Bimestre '!P34</f>
        <v>0</v>
      </c>
      <c r="Q30" s="46">
        <f>'3er Bimestre '!W34</f>
        <v>0</v>
      </c>
      <c r="R30" s="46">
        <f>'3er Bimestre '!AC34+'3er Bimestre '!AB34</f>
        <v>0</v>
      </c>
      <c r="S30" s="133">
        <f>'3er Bimestre '!AD34</f>
        <v>0</v>
      </c>
      <c r="T30" s="55"/>
      <c r="U30" s="46">
        <f>'4to Bimestre'!J34+'4to Bimestre'!I34</f>
        <v>0</v>
      </c>
      <c r="V30" s="46">
        <f>'4to Bimestre'!P34</f>
        <v>0</v>
      </c>
      <c r="W30" s="46">
        <f>'4to Bimestre'!X34</f>
        <v>0</v>
      </c>
      <c r="X30" s="46">
        <f>'4to Bimestre'!AD34+'4to Bimestre'!AC34</f>
        <v>5</v>
      </c>
      <c r="Y30" s="135">
        <f>'4to Bimestre'!AE34</f>
        <v>5</v>
      </c>
      <c r="Z30" s="55"/>
      <c r="AA30" s="57">
        <f t="shared" si="0"/>
        <v>22.448958333333334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0</v>
      </c>
      <c r="J31" s="46">
        <f>'2do Bimestre '!P35</f>
        <v>0</v>
      </c>
      <c r="K31" s="46">
        <f>'2do Bimestre '!X35</f>
        <v>0</v>
      </c>
      <c r="L31" s="46">
        <f>'2do Bimestre '!AD35+'2do Bimestre '!AC35</f>
        <v>0</v>
      </c>
      <c r="M31" s="131">
        <f>'2do Bimestre '!AE35</f>
        <v>0</v>
      </c>
      <c r="N31" s="55"/>
      <c r="O31" s="46">
        <f>'3er Bimestre '!J35+'3er Bimestre '!I35</f>
        <v>0</v>
      </c>
      <c r="P31" s="46">
        <f>'3er Bimestre '!P35</f>
        <v>0</v>
      </c>
      <c r="Q31" s="46">
        <f>'3er Bimestre '!W35</f>
        <v>0</v>
      </c>
      <c r="R31" s="46">
        <f>'3er Bimestre '!AC35+'3er Bimestre '!AB35</f>
        <v>0</v>
      </c>
      <c r="S31" s="133">
        <f>'3er Bimestre '!AD35</f>
        <v>0</v>
      </c>
      <c r="T31" s="55"/>
      <c r="U31" s="46">
        <f>'4to Bimestre'!J35+'4to Bimestre'!I35</f>
        <v>0</v>
      </c>
      <c r="V31" s="46">
        <f>'4to Bimestre'!P35</f>
        <v>0</v>
      </c>
      <c r="W31" s="46">
        <f>'4to Bimestre'!X35</f>
        <v>0</v>
      </c>
      <c r="X31" s="46">
        <f>'4to Bimestre'!AD35+'4to Bimestre'!AC35</f>
        <v>5</v>
      </c>
      <c r="Y31" s="135">
        <f>'4to Bimestre'!AE35</f>
        <v>5</v>
      </c>
      <c r="Z31" s="55"/>
      <c r="AA31" s="57">
        <f t="shared" si="0"/>
        <v>20.394791666666666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0</v>
      </c>
      <c r="J32" s="46">
        <f>'2do Bimestre '!P36</f>
        <v>0</v>
      </c>
      <c r="K32" s="46">
        <f>'2do Bimestre '!X36</f>
        <v>0</v>
      </c>
      <c r="L32" s="46">
        <f>'2do Bimestre '!AD36+'2do Bimestre '!AC36</f>
        <v>0</v>
      </c>
      <c r="M32" s="131">
        <f>'2do Bimestre '!AE36</f>
        <v>0</v>
      </c>
      <c r="N32" s="55"/>
      <c r="O32" s="46">
        <f>'3er Bimestre '!J36+'3er Bimestre '!I36</f>
        <v>0</v>
      </c>
      <c r="P32" s="46">
        <f>'3er Bimestre '!P36</f>
        <v>0</v>
      </c>
      <c r="Q32" s="46">
        <f>'3er Bimestre '!W36</f>
        <v>0</v>
      </c>
      <c r="R32" s="46">
        <f>'3er Bimestre '!AC36+'3er Bimestre '!AB36</f>
        <v>0</v>
      </c>
      <c r="S32" s="133">
        <f>'3er Bimestre '!AD36</f>
        <v>0</v>
      </c>
      <c r="T32" s="55"/>
      <c r="U32" s="46">
        <f>'4to Bimestre'!J36+'4to Bimestre'!I36</f>
        <v>0</v>
      </c>
      <c r="V32" s="46">
        <f>'4to Bimestre'!P36</f>
        <v>0</v>
      </c>
      <c r="W32" s="46">
        <f>'4to Bimestre'!X36</f>
        <v>0</v>
      </c>
      <c r="X32" s="46">
        <f>'4to Bimestre'!AD36+'4to Bimestre'!AC36</f>
        <v>2</v>
      </c>
      <c r="Y32" s="135">
        <f>'4to Bimestre'!AE36</f>
        <v>2</v>
      </c>
      <c r="Z32" s="55"/>
      <c r="AA32" s="57">
        <f t="shared" si="0"/>
        <v>15.379166666666666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0</v>
      </c>
      <c r="J33" s="46">
        <f>'2do Bimestre '!P37</f>
        <v>0</v>
      </c>
      <c r="K33" s="46">
        <f>'2do Bimestre '!X37</f>
        <v>0</v>
      </c>
      <c r="L33" s="46">
        <f>'2do Bimestre '!AD37+'2do Bimestre '!AC37</f>
        <v>0</v>
      </c>
      <c r="M33" s="131">
        <f>'2do Bimestre '!AE37</f>
        <v>0</v>
      </c>
      <c r="N33" s="55"/>
      <c r="O33" s="46">
        <f>'3er Bimestre '!J37+'3er Bimestre '!I37</f>
        <v>0</v>
      </c>
      <c r="P33" s="46">
        <f>'3er Bimestre '!P37</f>
        <v>0</v>
      </c>
      <c r="Q33" s="46">
        <f>'3er Bimestre '!W37</f>
        <v>0</v>
      </c>
      <c r="R33" s="46">
        <f>'3er Bimestre '!AC37+'3er Bimestre '!AB37</f>
        <v>0</v>
      </c>
      <c r="S33" s="133">
        <f>'3er Bimestre '!AD37</f>
        <v>0</v>
      </c>
      <c r="T33" s="55"/>
      <c r="U33" s="46">
        <f>'4to Bimestre'!J37+'4to Bimestre'!I37</f>
        <v>0</v>
      </c>
      <c r="V33" s="46">
        <f>'4to Bimestre'!P37</f>
        <v>0</v>
      </c>
      <c r="W33" s="46">
        <f>'4to Bimestre'!X37</f>
        <v>0</v>
      </c>
      <c r="X33" s="46">
        <f>'4to Bimestre'!AD37+'4to Bimestre'!AC37</f>
        <v>3</v>
      </c>
      <c r="Y33" s="135">
        <f>'4to Bimestre'!AE37</f>
        <v>3</v>
      </c>
      <c r="Z33" s="55"/>
      <c r="AA33" s="57">
        <f t="shared" si="0"/>
        <v>16.585416666666667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0</v>
      </c>
      <c r="J34" s="46">
        <f>'2do Bimestre '!P38</f>
        <v>0</v>
      </c>
      <c r="K34" s="46">
        <f>'2do Bimestre '!X38</f>
        <v>0</v>
      </c>
      <c r="L34" s="46">
        <f>'2do Bimestre '!AD38+'2do Bimestre '!AC38</f>
        <v>0</v>
      </c>
      <c r="M34" s="131">
        <f>'2do Bimestre '!AE38</f>
        <v>0</v>
      </c>
      <c r="N34" s="55"/>
      <c r="O34" s="46">
        <f>'3er Bimestre '!J38+'3er Bimestre '!I38</f>
        <v>0</v>
      </c>
      <c r="P34" s="46">
        <f>'3er Bimestre '!P38</f>
        <v>0</v>
      </c>
      <c r="Q34" s="46">
        <f>'3er Bimestre '!W38</f>
        <v>0</v>
      </c>
      <c r="R34" s="46">
        <f>'3er Bimestre '!AC38+'3er Bimestre '!AB38</f>
        <v>0</v>
      </c>
      <c r="S34" s="133">
        <f>'3er Bimestre '!AD38</f>
        <v>0</v>
      </c>
      <c r="T34" s="55"/>
      <c r="U34" s="46">
        <f>'4to Bimestre'!J38+'4to Bimestre'!I38</f>
        <v>0</v>
      </c>
      <c r="V34" s="46">
        <f>'4to Bimestre'!P38</f>
        <v>0</v>
      </c>
      <c r="W34" s="46">
        <f>'4to Bimestre'!X38</f>
        <v>0</v>
      </c>
      <c r="X34" s="46">
        <f>'4to Bimestre'!AD38+'4to Bimestre'!AC38</f>
        <v>3</v>
      </c>
      <c r="Y34" s="135">
        <f>'4to Bimestre'!AE38</f>
        <v>3</v>
      </c>
      <c r="Z34" s="55"/>
      <c r="AA34" s="57">
        <f t="shared" si="0"/>
        <v>14.952083333333334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0</v>
      </c>
      <c r="J35" s="46">
        <f>'2do Bimestre '!P39</f>
        <v>0</v>
      </c>
      <c r="K35" s="46">
        <f>'2do Bimestre '!X39</f>
        <v>0</v>
      </c>
      <c r="L35" s="46">
        <f>'2do Bimestre '!AD39+'2do Bimestre '!AC39</f>
        <v>0</v>
      </c>
      <c r="M35" s="131">
        <f>'2do Bimestre '!AE39</f>
        <v>0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0</v>
      </c>
      <c r="R35" s="46">
        <f>'3er Bimestre '!AC39+'3er Bimestre '!AB39</f>
        <v>0</v>
      </c>
      <c r="S35" s="133">
        <f>'3er Bimestre '!AD39</f>
        <v>0</v>
      </c>
      <c r="T35" s="55"/>
      <c r="U35" s="46">
        <f>'4to Bimestre'!J39+'4to Bimestre'!I39</f>
        <v>0</v>
      </c>
      <c r="V35" s="46">
        <f>'4to Bimestre'!P39</f>
        <v>0</v>
      </c>
      <c r="W35" s="46">
        <f>'4to Bimestre'!X39</f>
        <v>0</v>
      </c>
      <c r="X35" s="46">
        <f>'4to Bimestre'!AD39+'4to Bimestre'!AC39</f>
        <v>5</v>
      </c>
      <c r="Y35" s="135">
        <f>'4to Bimestre'!AE39</f>
        <v>5</v>
      </c>
      <c r="Z35" s="55"/>
      <c r="AA35" s="57">
        <f t="shared" si="0"/>
        <v>18.560416666666669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0</v>
      </c>
      <c r="J36" s="46">
        <f>'2do Bimestre '!P40</f>
        <v>0</v>
      </c>
      <c r="K36" s="46">
        <f>'2do Bimestre '!X40</f>
        <v>0</v>
      </c>
      <c r="L36" s="46">
        <f>'2do Bimestre '!AD40+'2do Bimestre '!AC40</f>
        <v>0</v>
      </c>
      <c r="M36" s="131">
        <f>'2do Bimestre '!AE40</f>
        <v>0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0</v>
      </c>
      <c r="V36" s="46">
        <f>'4to Bimestre'!P40</f>
        <v>0</v>
      </c>
      <c r="W36" s="46">
        <f>'4to Bimestre'!X40</f>
        <v>0</v>
      </c>
      <c r="X36" s="46">
        <f>'4to Bimestre'!AD40+'4to Bimestre'!AC40</f>
        <v>3</v>
      </c>
      <c r="Y36" s="135">
        <f>'4to Bimestre'!AE40</f>
        <v>3</v>
      </c>
      <c r="Z36" s="55"/>
      <c r="AA36" s="57">
        <f t="shared" si="0"/>
        <v>11.0375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0</v>
      </c>
      <c r="J37" s="46">
        <f>'2do Bimestre '!P41</f>
        <v>0</v>
      </c>
      <c r="K37" s="46">
        <f>'2do Bimestre '!X41</f>
        <v>0</v>
      </c>
      <c r="L37" s="46">
        <f>'2do Bimestre '!AD41+'2do Bimestre '!AC41</f>
        <v>0</v>
      </c>
      <c r="M37" s="131">
        <f>'2do Bimestre '!AE41</f>
        <v>0</v>
      </c>
      <c r="N37" s="55"/>
      <c r="O37" s="46">
        <f>'3er Bimestre '!J41+'3er Bimestre '!I41</f>
        <v>0</v>
      </c>
      <c r="P37" s="46">
        <f>'3er Bimestre '!P41</f>
        <v>0</v>
      </c>
      <c r="Q37" s="46">
        <f>'3er Bimestre '!W41</f>
        <v>0</v>
      </c>
      <c r="R37" s="46">
        <f>'3er Bimestre '!AC41+'3er Bimestre '!AB41</f>
        <v>0</v>
      </c>
      <c r="S37" s="133">
        <f>'3er Bimestre '!AD41</f>
        <v>0</v>
      </c>
      <c r="T37" s="55"/>
      <c r="U37" s="46">
        <f>'4to Bimestre'!J41+'4to Bimestre'!I41</f>
        <v>0</v>
      </c>
      <c r="V37" s="46">
        <f>'4to Bimestre'!P41</f>
        <v>0</v>
      </c>
      <c r="W37" s="46">
        <f>'4to Bimestre'!X41</f>
        <v>0</v>
      </c>
      <c r="X37" s="46">
        <f>'4to Bimestre'!AD41+'4to Bimestre'!AC41</f>
        <v>5</v>
      </c>
      <c r="Y37" s="135">
        <f>'4to Bimestre'!AE41</f>
        <v>5</v>
      </c>
      <c r="Z37" s="55"/>
      <c r="AA37" s="57">
        <f t="shared" si="0"/>
        <v>21.270833333333332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0</v>
      </c>
      <c r="J38" s="46">
        <f>'2do Bimestre '!P42</f>
        <v>0</v>
      </c>
      <c r="K38" s="46">
        <f>'2do Bimestre '!X42</f>
        <v>0</v>
      </c>
      <c r="L38" s="46">
        <f>'2do Bimestre '!AD42+'2do Bimestre '!AC42</f>
        <v>0</v>
      </c>
      <c r="M38" s="131">
        <f>'2do Bimestre '!AE42</f>
        <v>0</v>
      </c>
      <c r="N38" s="55"/>
      <c r="O38" s="46">
        <f>'3er Bimestre '!J42+'3er Bimestre '!I42</f>
        <v>0</v>
      </c>
      <c r="P38" s="46">
        <f>'3er Bimestre '!P42</f>
        <v>0</v>
      </c>
      <c r="Q38" s="46">
        <f>'3er Bimestre '!W42</f>
        <v>0</v>
      </c>
      <c r="R38" s="46">
        <f>'3er Bimestre '!AC42+'3er Bimestre '!AB42</f>
        <v>0</v>
      </c>
      <c r="S38" s="133">
        <f>'3er Bimestre '!AD42</f>
        <v>0</v>
      </c>
      <c r="T38" s="55"/>
      <c r="U38" s="46">
        <f>'4to Bimestre'!J42+'4to Bimestre'!I42</f>
        <v>0</v>
      </c>
      <c r="V38" s="46">
        <f>'4to Bimestre'!P42</f>
        <v>0</v>
      </c>
      <c r="W38" s="46">
        <f>'4to Bimestre'!X42</f>
        <v>0</v>
      </c>
      <c r="X38" s="46">
        <f>'4to Bimestre'!AD42+'4to Bimestre'!AC42</f>
        <v>2</v>
      </c>
      <c r="Y38" s="135">
        <f>'4to Bimestre'!AE42</f>
        <v>2</v>
      </c>
      <c r="Z38" s="55"/>
      <c r="AA38" s="57">
        <f t="shared" si="0"/>
        <v>14.779166666666667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0</v>
      </c>
      <c r="J39" s="46">
        <f>'2do Bimestre '!P43</f>
        <v>0</v>
      </c>
      <c r="K39" s="46">
        <f>'2do Bimestre '!X43</f>
        <v>0</v>
      </c>
      <c r="L39" s="46">
        <f>'2do Bimestre '!AD43+'2do Bimestre '!AC43</f>
        <v>0</v>
      </c>
      <c r="M39" s="131">
        <f>'2do Bimestre '!AE43</f>
        <v>0</v>
      </c>
      <c r="N39" s="55"/>
      <c r="O39" s="46">
        <f>'3er Bimestre '!J43+'3er Bimestre '!I43</f>
        <v>0</v>
      </c>
      <c r="P39" s="46">
        <f>'3er Bimestre '!P43</f>
        <v>0</v>
      </c>
      <c r="Q39" s="46">
        <f>'3er Bimestre '!W43</f>
        <v>0</v>
      </c>
      <c r="R39" s="46">
        <f>'3er Bimestre '!AC43+'3er Bimestre '!AB43</f>
        <v>0</v>
      </c>
      <c r="S39" s="133">
        <f>'3er Bimestre '!AD43</f>
        <v>0</v>
      </c>
      <c r="T39" s="55"/>
      <c r="U39" s="46">
        <f>'4to Bimestre'!J43+'4to Bimestre'!I43</f>
        <v>0</v>
      </c>
      <c r="V39" s="46">
        <f>'4to Bimestre'!P43</f>
        <v>0</v>
      </c>
      <c r="W39" s="46">
        <f>'4to Bimestre'!X43</f>
        <v>0</v>
      </c>
      <c r="X39" s="46">
        <f>'4to Bimestre'!AD43+'4to Bimestre'!AC43</f>
        <v>4</v>
      </c>
      <c r="Y39" s="135">
        <f>'4to Bimestre'!AE43</f>
        <v>4</v>
      </c>
      <c r="Z39" s="55"/>
      <c r="AA39" s="57">
        <f t="shared" si="0"/>
        <v>17.286458333333329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0</v>
      </c>
      <c r="J40" s="46">
        <f>'2do Bimestre '!P44</f>
        <v>0</v>
      </c>
      <c r="K40" s="46">
        <f>'2do Bimestre '!X44</f>
        <v>0</v>
      </c>
      <c r="L40" s="46">
        <f>'2do Bimestre '!AD44+'2do Bimestre '!AC44</f>
        <v>0</v>
      </c>
      <c r="M40" s="131">
        <f>'2do Bimestre '!AE44</f>
        <v>0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0</v>
      </c>
      <c r="R40" s="46">
        <f>'3er Bimestre '!AC44+'3er Bimestre '!AB44</f>
        <v>0</v>
      </c>
      <c r="S40" s="133">
        <f>'3er Bimestre '!AD44</f>
        <v>0</v>
      </c>
      <c r="T40" s="55"/>
      <c r="U40" s="46">
        <f>'4to Bimestre'!J44+'4to Bimestre'!I44</f>
        <v>0</v>
      </c>
      <c r="V40" s="46">
        <f>'4to Bimestre'!P44</f>
        <v>0</v>
      </c>
      <c r="W40" s="46">
        <f>'4to Bimestre'!X44</f>
        <v>0</v>
      </c>
      <c r="X40" s="46">
        <f>'4to Bimestre'!AD44+'4to Bimestre'!AC44</f>
        <v>4</v>
      </c>
      <c r="Y40" s="135">
        <f>'4to Bimestre'!AE44</f>
        <v>4</v>
      </c>
      <c r="Z40" s="55"/>
      <c r="AA40" s="57">
        <f t="shared" si="0"/>
        <v>1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0</v>
      </c>
      <c r="V41" s="46">
        <f>'4to Bimestre'!P45</f>
        <v>0</v>
      </c>
      <c r="W41" s="46">
        <f>'4to Bimestre'!X45</f>
        <v>0</v>
      </c>
      <c r="X41" s="46">
        <f>'4to Bimestre'!AD45+'4to Bimestre'!AC45</f>
        <v>3</v>
      </c>
      <c r="Y41" s="135">
        <f>'4to Bimestre'!AE45</f>
        <v>3</v>
      </c>
      <c r="Z41" s="55"/>
      <c r="AA41" s="57">
        <f t="shared" si="0"/>
        <v>0.75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294" t="s">
        <v>115</v>
      </c>
      <c r="B1" s="294"/>
      <c r="C1" s="294"/>
      <c r="D1" s="294"/>
      <c r="E1" s="300" t="s">
        <v>159</v>
      </c>
      <c r="F1" s="300" t="s">
        <v>160</v>
      </c>
      <c r="G1" s="300" t="s">
        <v>161</v>
      </c>
      <c r="H1" s="300" t="s">
        <v>162</v>
      </c>
      <c r="I1" s="304" t="s">
        <v>121</v>
      </c>
      <c r="J1" s="304"/>
      <c r="K1" s="304"/>
      <c r="L1" s="304"/>
      <c r="M1" s="301" t="s">
        <v>120</v>
      </c>
      <c r="N1" s="302" t="s">
        <v>122</v>
      </c>
      <c r="O1" s="302"/>
      <c r="P1" s="302"/>
      <c r="Q1" s="302"/>
      <c r="R1" s="303" t="s">
        <v>120</v>
      </c>
      <c r="S1" s="305" t="s">
        <v>123</v>
      </c>
      <c r="T1" s="305"/>
      <c r="U1" s="305"/>
      <c r="V1" s="305"/>
      <c r="W1" s="306" t="s">
        <v>120</v>
      </c>
      <c r="X1" s="311" t="s">
        <v>124</v>
      </c>
      <c r="Y1" s="311"/>
      <c r="Z1" s="311"/>
      <c r="AA1" s="311"/>
      <c r="AB1" s="312" t="s">
        <v>120</v>
      </c>
      <c r="AC1" s="308" t="s">
        <v>125</v>
      </c>
      <c r="AD1" s="308"/>
      <c r="AE1" s="308"/>
      <c r="AF1" s="308"/>
      <c r="AG1" s="309" t="s">
        <v>120</v>
      </c>
      <c r="AH1" s="310" t="s">
        <v>126</v>
      </c>
      <c r="AI1" s="310"/>
      <c r="AJ1" s="310"/>
      <c r="AK1" s="310"/>
      <c r="AL1" s="307" t="s">
        <v>120</v>
      </c>
      <c r="AM1" s="318" t="s">
        <v>127</v>
      </c>
      <c r="AN1" s="318"/>
      <c r="AO1" s="318"/>
      <c r="AP1" s="318"/>
      <c r="AQ1" s="319" t="s">
        <v>120</v>
      </c>
      <c r="AR1" s="320" t="s">
        <v>128</v>
      </c>
      <c r="AS1" s="320"/>
      <c r="AT1" s="320"/>
      <c r="AU1" s="320"/>
      <c r="AV1" s="321" t="s">
        <v>120</v>
      </c>
      <c r="AW1" s="316" t="s">
        <v>129</v>
      </c>
      <c r="AX1" s="316"/>
      <c r="AY1" s="316"/>
      <c r="AZ1" s="316"/>
      <c r="BA1" s="317" t="s">
        <v>120</v>
      </c>
      <c r="BB1" s="314" t="s">
        <v>158</v>
      </c>
      <c r="BC1" s="314"/>
      <c r="BD1" s="314"/>
      <c r="BE1" s="314"/>
      <c r="BF1" s="315" t="s">
        <v>120</v>
      </c>
      <c r="BG1" s="322" t="s">
        <v>131</v>
      </c>
      <c r="BH1" s="322"/>
      <c r="BI1" s="322"/>
      <c r="BJ1" s="322"/>
      <c r="BK1" s="323" t="s">
        <v>120</v>
      </c>
      <c r="BL1" s="324" t="s">
        <v>132</v>
      </c>
      <c r="BM1" s="324"/>
      <c r="BN1" s="324"/>
      <c r="BO1" s="324"/>
      <c r="BP1" s="313" t="s">
        <v>120</v>
      </c>
    </row>
    <row r="2" spans="1:68" s="66" customFormat="1" ht="15" customHeight="1">
      <c r="A2" s="137"/>
      <c r="B2" s="137"/>
      <c r="C2" s="138"/>
      <c r="D2" s="138"/>
      <c r="E2" s="300"/>
      <c r="F2" s="300"/>
      <c r="G2" s="300"/>
      <c r="H2" s="300"/>
      <c r="I2" s="304"/>
      <c r="J2" s="304"/>
      <c r="K2" s="304"/>
      <c r="L2" s="304"/>
      <c r="M2" s="301"/>
      <c r="N2" s="302"/>
      <c r="O2" s="302"/>
      <c r="P2" s="302"/>
      <c r="Q2" s="302"/>
      <c r="R2" s="303"/>
      <c r="S2" s="305"/>
      <c r="T2" s="305"/>
      <c r="U2" s="305"/>
      <c r="V2" s="305"/>
      <c r="W2" s="306"/>
      <c r="X2" s="311"/>
      <c r="Y2" s="311"/>
      <c r="Z2" s="311"/>
      <c r="AA2" s="311"/>
      <c r="AB2" s="312"/>
      <c r="AC2" s="308"/>
      <c r="AD2" s="308"/>
      <c r="AE2" s="308"/>
      <c r="AF2" s="308"/>
      <c r="AG2" s="309"/>
      <c r="AH2" s="310"/>
      <c r="AI2" s="310"/>
      <c r="AJ2" s="310"/>
      <c r="AK2" s="310"/>
      <c r="AL2" s="307"/>
      <c r="AM2" s="318"/>
      <c r="AN2" s="318"/>
      <c r="AO2" s="318"/>
      <c r="AP2" s="318"/>
      <c r="AQ2" s="319"/>
      <c r="AR2" s="320"/>
      <c r="AS2" s="320"/>
      <c r="AT2" s="320"/>
      <c r="AU2" s="320"/>
      <c r="AV2" s="321"/>
      <c r="AW2" s="316"/>
      <c r="AX2" s="316"/>
      <c r="AY2" s="316"/>
      <c r="AZ2" s="316"/>
      <c r="BA2" s="317"/>
      <c r="BB2" s="314"/>
      <c r="BC2" s="314"/>
      <c r="BD2" s="314"/>
      <c r="BE2" s="314"/>
      <c r="BF2" s="315"/>
      <c r="BG2" s="322"/>
      <c r="BH2" s="322"/>
      <c r="BI2" s="322"/>
      <c r="BJ2" s="322"/>
      <c r="BK2" s="323"/>
      <c r="BL2" s="324"/>
      <c r="BM2" s="324"/>
      <c r="BN2" s="324"/>
      <c r="BO2" s="324"/>
      <c r="BP2" s="313"/>
    </row>
    <row r="3" spans="1:68" s="66" customFormat="1" ht="15" customHeight="1">
      <c r="A3" s="296" t="s">
        <v>22</v>
      </c>
      <c r="B3" s="296"/>
      <c r="C3" s="295" t="str">
        <f>Filiación!H2</f>
        <v>1° "A" DE SECUNDARIA COMUNITARIA PROD.</v>
      </c>
      <c r="D3" s="295"/>
      <c r="E3" s="300"/>
      <c r="F3" s="300"/>
      <c r="G3" s="300"/>
      <c r="H3" s="300"/>
      <c r="I3" s="304"/>
      <c r="J3" s="304"/>
      <c r="K3" s="304"/>
      <c r="L3" s="304"/>
      <c r="M3" s="301"/>
      <c r="N3" s="302"/>
      <c r="O3" s="302"/>
      <c r="P3" s="302"/>
      <c r="Q3" s="302"/>
      <c r="R3" s="303"/>
      <c r="S3" s="305"/>
      <c r="T3" s="305"/>
      <c r="U3" s="305"/>
      <c r="V3" s="305"/>
      <c r="W3" s="306"/>
      <c r="X3" s="311"/>
      <c r="Y3" s="311"/>
      <c r="Z3" s="311"/>
      <c r="AA3" s="311"/>
      <c r="AB3" s="312"/>
      <c r="AC3" s="308"/>
      <c r="AD3" s="308"/>
      <c r="AE3" s="308"/>
      <c r="AF3" s="308"/>
      <c r="AG3" s="309"/>
      <c r="AH3" s="310"/>
      <c r="AI3" s="310"/>
      <c r="AJ3" s="310"/>
      <c r="AK3" s="310"/>
      <c r="AL3" s="307"/>
      <c r="AM3" s="318"/>
      <c r="AN3" s="318"/>
      <c r="AO3" s="318"/>
      <c r="AP3" s="318"/>
      <c r="AQ3" s="319"/>
      <c r="AR3" s="320"/>
      <c r="AS3" s="320"/>
      <c r="AT3" s="320"/>
      <c r="AU3" s="320"/>
      <c r="AV3" s="321"/>
      <c r="AW3" s="316"/>
      <c r="AX3" s="316"/>
      <c r="AY3" s="316"/>
      <c r="AZ3" s="316"/>
      <c r="BA3" s="317"/>
      <c r="BB3" s="314"/>
      <c r="BC3" s="314"/>
      <c r="BD3" s="314"/>
      <c r="BE3" s="314"/>
      <c r="BF3" s="315"/>
      <c r="BG3" s="322"/>
      <c r="BH3" s="322"/>
      <c r="BI3" s="322"/>
      <c r="BJ3" s="322"/>
      <c r="BK3" s="323"/>
      <c r="BL3" s="324"/>
      <c r="BM3" s="324"/>
      <c r="BN3" s="324"/>
      <c r="BO3" s="324"/>
      <c r="BP3" s="313"/>
    </row>
    <row r="4" spans="1:68" s="66" customFormat="1" ht="15" customHeight="1">
      <c r="A4" s="296" t="s">
        <v>23</v>
      </c>
      <c r="B4" s="296"/>
      <c r="C4" s="295" t="str">
        <f>Filiación!H3</f>
        <v>FANNY CHACON CALLEJAS</v>
      </c>
      <c r="D4" s="295"/>
      <c r="E4" s="300"/>
      <c r="F4" s="300"/>
      <c r="G4" s="300"/>
      <c r="H4" s="300"/>
      <c r="I4" s="299" t="s">
        <v>116</v>
      </c>
      <c r="J4" s="299" t="s">
        <v>117</v>
      </c>
      <c r="K4" s="299" t="s">
        <v>118</v>
      </c>
      <c r="L4" s="299" t="s">
        <v>119</v>
      </c>
      <c r="M4" s="301"/>
      <c r="N4" s="299" t="s">
        <v>116</v>
      </c>
      <c r="O4" s="299" t="s">
        <v>117</v>
      </c>
      <c r="P4" s="299" t="s">
        <v>118</v>
      </c>
      <c r="Q4" s="299" t="s">
        <v>119</v>
      </c>
      <c r="R4" s="303"/>
      <c r="S4" s="299" t="s">
        <v>116</v>
      </c>
      <c r="T4" s="299" t="s">
        <v>117</v>
      </c>
      <c r="U4" s="299" t="s">
        <v>118</v>
      </c>
      <c r="V4" s="299" t="s">
        <v>119</v>
      </c>
      <c r="W4" s="306"/>
      <c r="X4" s="299" t="s">
        <v>116</v>
      </c>
      <c r="Y4" s="299" t="s">
        <v>117</v>
      </c>
      <c r="Z4" s="299" t="s">
        <v>118</v>
      </c>
      <c r="AA4" s="299" t="s">
        <v>119</v>
      </c>
      <c r="AB4" s="312"/>
      <c r="AC4" s="299" t="s">
        <v>116</v>
      </c>
      <c r="AD4" s="299" t="s">
        <v>117</v>
      </c>
      <c r="AE4" s="299" t="s">
        <v>118</v>
      </c>
      <c r="AF4" s="299" t="s">
        <v>119</v>
      </c>
      <c r="AG4" s="309"/>
      <c r="AH4" s="299" t="s">
        <v>116</v>
      </c>
      <c r="AI4" s="299" t="s">
        <v>117</v>
      </c>
      <c r="AJ4" s="299" t="s">
        <v>118</v>
      </c>
      <c r="AK4" s="299" t="s">
        <v>119</v>
      </c>
      <c r="AL4" s="307"/>
      <c r="AM4" s="299" t="s">
        <v>116</v>
      </c>
      <c r="AN4" s="299" t="s">
        <v>117</v>
      </c>
      <c r="AO4" s="299" t="s">
        <v>118</v>
      </c>
      <c r="AP4" s="299" t="s">
        <v>119</v>
      </c>
      <c r="AQ4" s="319"/>
      <c r="AR4" s="299" t="s">
        <v>116</v>
      </c>
      <c r="AS4" s="299" t="s">
        <v>117</v>
      </c>
      <c r="AT4" s="299" t="s">
        <v>118</v>
      </c>
      <c r="AU4" s="299" t="s">
        <v>119</v>
      </c>
      <c r="AV4" s="321"/>
      <c r="AW4" s="299" t="s">
        <v>116</v>
      </c>
      <c r="AX4" s="299" t="s">
        <v>117</v>
      </c>
      <c r="AY4" s="299" t="s">
        <v>118</v>
      </c>
      <c r="AZ4" s="299" t="s">
        <v>119</v>
      </c>
      <c r="BA4" s="317"/>
      <c r="BB4" s="299" t="s">
        <v>116</v>
      </c>
      <c r="BC4" s="299" t="s">
        <v>117</v>
      </c>
      <c r="BD4" s="299" t="s">
        <v>118</v>
      </c>
      <c r="BE4" s="299" t="s">
        <v>119</v>
      </c>
      <c r="BF4" s="315"/>
      <c r="BG4" s="299" t="s">
        <v>116</v>
      </c>
      <c r="BH4" s="299" t="s">
        <v>117</v>
      </c>
      <c r="BI4" s="299" t="s">
        <v>118</v>
      </c>
      <c r="BJ4" s="299" t="s">
        <v>119</v>
      </c>
      <c r="BK4" s="323"/>
      <c r="BL4" s="299" t="s">
        <v>116</v>
      </c>
      <c r="BM4" s="299" t="s">
        <v>117</v>
      </c>
      <c r="BN4" s="299" t="s">
        <v>118</v>
      </c>
      <c r="BO4" s="299" t="s">
        <v>119</v>
      </c>
      <c r="BP4" s="313"/>
    </row>
    <row r="5" spans="1:68" s="66" customFormat="1" ht="15">
      <c r="A5" s="296" t="s">
        <v>25</v>
      </c>
      <c r="B5" s="296"/>
      <c r="C5" s="295" t="str">
        <f>Filiación!H4</f>
        <v xml:space="preserve">CIENCIA TECNOLOGIA Y PRODUCCION </v>
      </c>
      <c r="D5" s="295"/>
      <c r="E5" s="300"/>
      <c r="F5" s="300"/>
      <c r="G5" s="300"/>
      <c r="H5" s="300"/>
      <c r="I5" s="299"/>
      <c r="J5" s="299"/>
      <c r="K5" s="299"/>
      <c r="L5" s="299"/>
      <c r="M5" s="301"/>
      <c r="N5" s="299"/>
      <c r="O5" s="299"/>
      <c r="P5" s="299"/>
      <c r="Q5" s="299"/>
      <c r="R5" s="303"/>
      <c r="S5" s="299"/>
      <c r="T5" s="299"/>
      <c r="U5" s="299"/>
      <c r="V5" s="299"/>
      <c r="W5" s="306"/>
      <c r="X5" s="299"/>
      <c r="Y5" s="299"/>
      <c r="Z5" s="299"/>
      <c r="AA5" s="299"/>
      <c r="AB5" s="312"/>
      <c r="AC5" s="299"/>
      <c r="AD5" s="299"/>
      <c r="AE5" s="299"/>
      <c r="AF5" s="299"/>
      <c r="AG5" s="309"/>
      <c r="AH5" s="299"/>
      <c r="AI5" s="299"/>
      <c r="AJ5" s="299"/>
      <c r="AK5" s="299"/>
      <c r="AL5" s="307"/>
      <c r="AM5" s="299"/>
      <c r="AN5" s="299"/>
      <c r="AO5" s="299"/>
      <c r="AP5" s="299"/>
      <c r="AQ5" s="319"/>
      <c r="AR5" s="299"/>
      <c r="AS5" s="299"/>
      <c r="AT5" s="299"/>
      <c r="AU5" s="299"/>
      <c r="AV5" s="321"/>
      <c r="AW5" s="299"/>
      <c r="AX5" s="299"/>
      <c r="AY5" s="299"/>
      <c r="AZ5" s="299"/>
      <c r="BA5" s="317"/>
      <c r="BB5" s="299"/>
      <c r="BC5" s="299"/>
      <c r="BD5" s="299"/>
      <c r="BE5" s="299"/>
      <c r="BF5" s="315"/>
      <c r="BG5" s="299"/>
      <c r="BH5" s="299"/>
      <c r="BI5" s="299"/>
      <c r="BJ5" s="299"/>
      <c r="BK5" s="323"/>
      <c r="BL5" s="299"/>
      <c r="BM5" s="299"/>
      <c r="BN5" s="299"/>
      <c r="BO5" s="299"/>
      <c r="BP5" s="313"/>
    </row>
    <row r="6" spans="1:68" s="66" customFormat="1" ht="15">
      <c r="A6" s="296" t="s">
        <v>24</v>
      </c>
      <c r="B6" s="296"/>
      <c r="C6" s="295" t="str">
        <f>Filiación!H5</f>
        <v xml:space="preserve">TECNICA TECNOLOGICA </v>
      </c>
      <c r="D6" s="295"/>
      <c r="E6" s="300"/>
      <c r="F6" s="300"/>
      <c r="G6" s="300"/>
      <c r="H6" s="300"/>
      <c r="I6" s="299"/>
      <c r="J6" s="299"/>
      <c r="K6" s="299"/>
      <c r="L6" s="299"/>
      <c r="M6" s="301"/>
      <c r="N6" s="299"/>
      <c r="O6" s="299"/>
      <c r="P6" s="299"/>
      <c r="Q6" s="299"/>
      <c r="R6" s="303"/>
      <c r="S6" s="299"/>
      <c r="T6" s="299"/>
      <c r="U6" s="299"/>
      <c r="V6" s="299"/>
      <c r="W6" s="306"/>
      <c r="X6" s="299"/>
      <c r="Y6" s="299"/>
      <c r="Z6" s="299"/>
      <c r="AA6" s="299"/>
      <c r="AB6" s="312"/>
      <c r="AC6" s="299"/>
      <c r="AD6" s="299"/>
      <c r="AE6" s="299"/>
      <c r="AF6" s="299"/>
      <c r="AG6" s="309"/>
      <c r="AH6" s="299"/>
      <c r="AI6" s="299"/>
      <c r="AJ6" s="299"/>
      <c r="AK6" s="299"/>
      <c r="AL6" s="307"/>
      <c r="AM6" s="299"/>
      <c r="AN6" s="299"/>
      <c r="AO6" s="299"/>
      <c r="AP6" s="299"/>
      <c r="AQ6" s="319"/>
      <c r="AR6" s="299"/>
      <c r="AS6" s="299"/>
      <c r="AT6" s="299"/>
      <c r="AU6" s="299"/>
      <c r="AV6" s="321"/>
      <c r="AW6" s="299"/>
      <c r="AX6" s="299"/>
      <c r="AY6" s="299"/>
      <c r="AZ6" s="299"/>
      <c r="BA6" s="317"/>
      <c r="BB6" s="299"/>
      <c r="BC6" s="299"/>
      <c r="BD6" s="299"/>
      <c r="BE6" s="299"/>
      <c r="BF6" s="315"/>
      <c r="BG6" s="299"/>
      <c r="BH6" s="299"/>
      <c r="BI6" s="299"/>
      <c r="BJ6" s="299"/>
      <c r="BK6" s="323"/>
      <c r="BL6" s="299"/>
      <c r="BM6" s="299"/>
      <c r="BN6" s="299"/>
      <c r="BO6" s="299"/>
      <c r="BP6" s="313"/>
    </row>
    <row r="7" spans="1:68" s="66" customFormat="1" ht="15">
      <c r="A7" s="296" t="s">
        <v>27</v>
      </c>
      <c r="B7" s="296"/>
      <c r="C7" s="295">
        <f>Filiación!H6</f>
        <v>2018</v>
      </c>
      <c r="D7" s="295"/>
      <c r="E7" s="300"/>
      <c r="F7" s="300"/>
      <c r="G7" s="300"/>
      <c r="H7" s="300"/>
      <c r="I7" s="299"/>
      <c r="J7" s="299"/>
      <c r="K7" s="299"/>
      <c r="L7" s="299"/>
      <c r="M7" s="301"/>
      <c r="N7" s="299"/>
      <c r="O7" s="299"/>
      <c r="P7" s="299"/>
      <c r="Q7" s="299"/>
      <c r="R7" s="303"/>
      <c r="S7" s="299"/>
      <c r="T7" s="299"/>
      <c r="U7" s="299"/>
      <c r="V7" s="299"/>
      <c r="W7" s="306"/>
      <c r="X7" s="299"/>
      <c r="Y7" s="299"/>
      <c r="Z7" s="299"/>
      <c r="AA7" s="299"/>
      <c r="AB7" s="312"/>
      <c r="AC7" s="299"/>
      <c r="AD7" s="299"/>
      <c r="AE7" s="299"/>
      <c r="AF7" s="299"/>
      <c r="AG7" s="309"/>
      <c r="AH7" s="299"/>
      <c r="AI7" s="299"/>
      <c r="AJ7" s="299"/>
      <c r="AK7" s="299"/>
      <c r="AL7" s="307"/>
      <c r="AM7" s="299"/>
      <c r="AN7" s="299"/>
      <c r="AO7" s="299"/>
      <c r="AP7" s="299"/>
      <c r="AQ7" s="319"/>
      <c r="AR7" s="299"/>
      <c r="AS7" s="299"/>
      <c r="AT7" s="299"/>
      <c r="AU7" s="299"/>
      <c r="AV7" s="321"/>
      <c r="AW7" s="299"/>
      <c r="AX7" s="299"/>
      <c r="AY7" s="299"/>
      <c r="AZ7" s="299"/>
      <c r="BA7" s="317"/>
      <c r="BB7" s="299"/>
      <c r="BC7" s="299"/>
      <c r="BD7" s="299"/>
      <c r="BE7" s="299"/>
      <c r="BF7" s="315"/>
      <c r="BG7" s="299"/>
      <c r="BH7" s="299"/>
      <c r="BI7" s="299"/>
      <c r="BJ7" s="299"/>
      <c r="BK7" s="323"/>
      <c r="BL7" s="299"/>
      <c r="BM7" s="299"/>
      <c r="BN7" s="299"/>
      <c r="BO7" s="299"/>
      <c r="BP7" s="313"/>
    </row>
    <row r="8" spans="1:68" s="66" customFormat="1" ht="23.25" customHeight="1">
      <c r="A8" s="137"/>
      <c r="B8" s="137"/>
      <c r="C8" s="138"/>
      <c r="D8" s="138"/>
      <c r="E8" s="300"/>
      <c r="F8" s="300"/>
      <c r="G8" s="300"/>
      <c r="H8" s="300"/>
      <c r="I8" s="299"/>
      <c r="J8" s="299"/>
      <c r="K8" s="299"/>
      <c r="L8" s="299"/>
      <c r="M8" s="301"/>
      <c r="N8" s="299"/>
      <c r="O8" s="299"/>
      <c r="P8" s="299"/>
      <c r="Q8" s="299"/>
      <c r="R8" s="303"/>
      <c r="S8" s="299"/>
      <c r="T8" s="299"/>
      <c r="U8" s="299"/>
      <c r="V8" s="299"/>
      <c r="W8" s="306"/>
      <c r="X8" s="299"/>
      <c r="Y8" s="299"/>
      <c r="Z8" s="299"/>
      <c r="AA8" s="299"/>
      <c r="AB8" s="312"/>
      <c r="AC8" s="299"/>
      <c r="AD8" s="299"/>
      <c r="AE8" s="299"/>
      <c r="AF8" s="299"/>
      <c r="AG8" s="309"/>
      <c r="AH8" s="299"/>
      <c r="AI8" s="299"/>
      <c r="AJ8" s="299"/>
      <c r="AK8" s="299"/>
      <c r="AL8" s="307"/>
      <c r="AM8" s="299"/>
      <c r="AN8" s="299"/>
      <c r="AO8" s="299"/>
      <c r="AP8" s="299"/>
      <c r="AQ8" s="319"/>
      <c r="AR8" s="299"/>
      <c r="AS8" s="299"/>
      <c r="AT8" s="299"/>
      <c r="AU8" s="299"/>
      <c r="AV8" s="321"/>
      <c r="AW8" s="299"/>
      <c r="AX8" s="299"/>
      <c r="AY8" s="299"/>
      <c r="AZ8" s="299"/>
      <c r="BA8" s="317"/>
      <c r="BB8" s="299"/>
      <c r="BC8" s="299"/>
      <c r="BD8" s="299"/>
      <c r="BE8" s="299"/>
      <c r="BF8" s="315"/>
      <c r="BG8" s="299"/>
      <c r="BH8" s="299"/>
      <c r="BI8" s="299"/>
      <c r="BJ8" s="299"/>
      <c r="BK8" s="323"/>
      <c r="BL8" s="299"/>
      <c r="BM8" s="299"/>
      <c r="BN8" s="299"/>
      <c r="BO8" s="299"/>
      <c r="BP8" s="313"/>
    </row>
    <row r="9" spans="1:68" s="66" customFormat="1" ht="15.75" thickBot="1">
      <c r="A9" s="139" t="s">
        <v>7</v>
      </c>
      <c r="B9" s="297" t="s">
        <v>9</v>
      </c>
      <c r="C9" s="297"/>
      <c r="D9" s="298"/>
      <c r="E9" s="300"/>
      <c r="F9" s="300"/>
      <c r="G9" s="300"/>
      <c r="H9" s="300"/>
      <c r="I9" s="299"/>
      <c r="J9" s="299"/>
      <c r="K9" s="299"/>
      <c r="L9" s="299"/>
      <c r="M9" s="301"/>
      <c r="N9" s="299"/>
      <c r="O9" s="299"/>
      <c r="P9" s="299"/>
      <c r="Q9" s="299"/>
      <c r="R9" s="303"/>
      <c r="S9" s="299"/>
      <c r="T9" s="299"/>
      <c r="U9" s="299"/>
      <c r="V9" s="299"/>
      <c r="W9" s="306"/>
      <c r="X9" s="299"/>
      <c r="Y9" s="299"/>
      <c r="Z9" s="299"/>
      <c r="AA9" s="299"/>
      <c r="AB9" s="312"/>
      <c r="AC9" s="299"/>
      <c r="AD9" s="299"/>
      <c r="AE9" s="299"/>
      <c r="AF9" s="299"/>
      <c r="AG9" s="309"/>
      <c r="AH9" s="299"/>
      <c r="AI9" s="299"/>
      <c r="AJ9" s="299"/>
      <c r="AK9" s="299"/>
      <c r="AL9" s="307"/>
      <c r="AM9" s="299"/>
      <c r="AN9" s="299"/>
      <c r="AO9" s="299"/>
      <c r="AP9" s="299"/>
      <c r="AQ9" s="319"/>
      <c r="AR9" s="299"/>
      <c r="AS9" s="299"/>
      <c r="AT9" s="299"/>
      <c r="AU9" s="299"/>
      <c r="AV9" s="321"/>
      <c r="AW9" s="299"/>
      <c r="AX9" s="299"/>
      <c r="AY9" s="299"/>
      <c r="AZ9" s="299"/>
      <c r="BA9" s="317"/>
      <c r="BB9" s="299"/>
      <c r="BC9" s="299"/>
      <c r="BD9" s="299"/>
      <c r="BE9" s="299"/>
      <c r="BF9" s="315"/>
      <c r="BG9" s="299"/>
      <c r="BH9" s="299"/>
      <c r="BI9" s="299"/>
      <c r="BJ9" s="299"/>
      <c r="BK9" s="323"/>
      <c r="BL9" s="299"/>
      <c r="BM9" s="299"/>
      <c r="BN9" s="299"/>
      <c r="BO9" s="299"/>
      <c r="BP9" s="313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293" t="str">
        <f>Filiación!C9</f>
        <v>ALIAGA ORMACHEA JOHN</v>
      </c>
      <c r="C11" s="293"/>
      <c r="D11" s="293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293" t="str">
        <f>Filiación!C10</f>
        <v>CALCINA ROQUE KATERINNE JAZMIN</v>
      </c>
      <c r="C12" s="293"/>
      <c r="D12" s="293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293" t="str">
        <f>Filiación!C11</f>
        <v xml:space="preserve">CANAVIRI SIRPA MELANI VICTORIA </v>
      </c>
      <c r="C13" s="293"/>
      <c r="D13" s="293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293" t="str">
        <f>Filiación!C12</f>
        <v>CARPIO  NOSA SERGIO RODRIGO</v>
      </c>
      <c r="C14" s="293"/>
      <c r="D14" s="293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293" t="str">
        <f>Filiación!C13</f>
        <v>CARTAGENA CARLA YESENIA</v>
      </c>
      <c r="C15" s="293"/>
      <c r="D15" s="293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293" t="str">
        <f>Filiación!C14</f>
        <v>CASTAÑETA SARY ROLANDO</v>
      </c>
      <c r="C16" s="293"/>
      <c r="D16" s="293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293" t="str">
        <f>Filiación!C15</f>
        <v>CUELLAR RAMOS LIZETH FAVIOLA</v>
      </c>
      <c r="C17" s="293"/>
      <c r="D17" s="293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293" t="str">
        <f>Filiación!C16</f>
        <v>GAMBOA  QUISBERT FERNANDO FRANKLIN</v>
      </c>
      <c r="C18" s="293"/>
      <c r="D18" s="293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293" t="str">
        <f>Filiación!C17</f>
        <v>GUTIERREZ  LOPEZ ANA CAROLINA</v>
      </c>
      <c r="C19" s="293"/>
      <c r="D19" s="293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293" t="str">
        <f>Filiación!C18</f>
        <v>JALJA  MAMANI ARIEL SANTOS</v>
      </c>
      <c r="C20" s="293"/>
      <c r="D20" s="293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293" t="str">
        <f>Filiación!C19</f>
        <v>MAMANI ALBERTO ELIAS PABLO</v>
      </c>
      <c r="C21" s="293"/>
      <c r="D21" s="293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293" t="str">
        <f>Filiación!C20</f>
        <v>MAMANI OROSCO DAYANA ESDENKA</v>
      </c>
      <c r="C22" s="293"/>
      <c r="D22" s="293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293" t="str">
        <f>Filiación!C21</f>
        <v>MANTILLA LLUTA MANFRED JOSE</v>
      </c>
      <c r="C23" s="293"/>
      <c r="D23" s="293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293" t="str">
        <f>Filiación!C22</f>
        <v>QUIROGA  CHARCAS EMILY</v>
      </c>
      <c r="C24" s="293"/>
      <c r="D24" s="293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293" t="str">
        <f>Filiación!C23</f>
        <v>QUISPE  LAIME VICTOR EDUARDO</v>
      </c>
      <c r="C25" s="293"/>
      <c r="D25" s="293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293" t="str">
        <f>Filiación!C24</f>
        <v>ROMAN  CRUZ JOEL ESTEBAN</v>
      </c>
      <c r="C26" s="293"/>
      <c r="D26" s="293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293" t="str">
        <f>Filiación!C25</f>
        <v>SILVA VIRI DANIEL EZEQUIEL</v>
      </c>
      <c r="C27" s="293"/>
      <c r="D27" s="293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293" t="str">
        <f>Filiación!C26</f>
        <v>TICONA  FLORES JAZMIN</v>
      </c>
      <c r="C28" s="293"/>
      <c r="D28" s="293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293" t="str">
        <f>Filiación!C27</f>
        <v>TORREZ CHURQUI BRANDON KEVIN</v>
      </c>
      <c r="C29" s="293"/>
      <c r="D29" s="293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293" t="str">
        <f>Filiación!C28</f>
        <v>VEGA  JIMENEZ KEVIN GERMAN</v>
      </c>
      <c r="C30" s="293"/>
      <c r="D30" s="293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293" t="str">
        <f>Filiación!C29</f>
        <v>QUISPE  TARQUI YHOVANA</v>
      </c>
      <c r="C31" s="293"/>
      <c r="D31" s="293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293">
        <f>Filiación!C30</f>
        <v>0</v>
      </c>
      <c r="C32" s="293"/>
      <c r="D32" s="293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293">
        <f>Filiación!C31</f>
        <v>0</v>
      </c>
      <c r="C33" s="293"/>
      <c r="D33" s="293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293">
        <f>Filiación!C32</f>
        <v>0</v>
      </c>
      <c r="C34" s="293"/>
      <c r="D34" s="293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293">
        <f>Filiación!C33</f>
        <v>0</v>
      </c>
      <c r="C35" s="293"/>
      <c r="D35" s="293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293">
        <f>Filiación!C34</f>
        <v>0</v>
      </c>
      <c r="C36" s="293"/>
      <c r="D36" s="293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293">
        <f>Filiación!C35</f>
        <v>0</v>
      </c>
      <c r="C37" s="293"/>
      <c r="D37" s="293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293">
        <f>Filiación!C36</f>
        <v>0</v>
      </c>
      <c r="C38" s="293"/>
      <c r="D38" s="293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293">
        <f>Filiación!C37</f>
        <v>0</v>
      </c>
      <c r="C39" s="293"/>
      <c r="D39" s="293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293">
        <f>Filiación!C38</f>
        <v>0</v>
      </c>
      <c r="C40" s="293"/>
      <c r="D40" s="293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293">
        <f>Filiación!C39</f>
        <v>0</v>
      </c>
      <c r="C41" s="293"/>
      <c r="D41" s="293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293">
        <f>Filiación!C40</f>
        <v>0</v>
      </c>
      <c r="C42" s="293"/>
      <c r="D42" s="293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293">
        <f>Filiación!C41</f>
        <v>0</v>
      </c>
      <c r="C43" s="293"/>
      <c r="D43" s="293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293">
        <f>Filiación!C42</f>
        <v>0</v>
      </c>
      <c r="C44" s="293"/>
      <c r="D44" s="293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293">
        <f>Filiación!C43</f>
        <v>0</v>
      </c>
      <c r="C45" s="293"/>
      <c r="D45" s="293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293">
        <f>Filiación!C44</f>
        <v>0</v>
      </c>
      <c r="C46" s="293"/>
      <c r="D46" s="293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293">
        <f>Filiación!C45</f>
        <v>0</v>
      </c>
      <c r="C47" s="293"/>
      <c r="D47" s="293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293">
        <f>Filiación!C46</f>
        <v>0</v>
      </c>
      <c r="C48" s="293"/>
      <c r="D48" s="293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293">
        <f>Filiación!C47</f>
        <v>0</v>
      </c>
      <c r="C49" s="293"/>
      <c r="D49" s="293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293">
        <f>Filiación!C48</f>
        <v>0</v>
      </c>
      <c r="C50" s="293"/>
      <c r="D50" s="293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293">
        <f>Filiación!C49</f>
        <v>0</v>
      </c>
      <c r="C51" s="293"/>
      <c r="D51" s="293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293">
        <f>Filiación!C50</f>
        <v>0</v>
      </c>
      <c r="C52" s="293"/>
      <c r="D52" s="293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293">
        <f>Filiación!C51</f>
        <v>0</v>
      </c>
      <c r="C53" s="293"/>
      <c r="D53" s="293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293">
        <f>Filiación!C52</f>
        <v>0</v>
      </c>
      <c r="C54" s="293"/>
      <c r="D54" s="293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293">
        <f>Filiación!C53</f>
        <v>0</v>
      </c>
      <c r="C55" s="293"/>
      <c r="D55" s="293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293">
        <f>Filiación!C54</f>
        <v>0</v>
      </c>
      <c r="C56" s="293"/>
      <c r="D56" s="293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293">
        <f>Filiación!C55</f>
        <v>0</v>
      </c>
      <c r="C57" s="293"/>
      <c r="D57" s="293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293">
        <f>Filiación!C56</f>
        <v>0</v>
      </c>
      <c r="C58" s="293"/>
      <c r="D58" s="293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293">
        <f>Filiación!C57</f>
        <v>0</v>
      </c>
      <c r="C59" s="293"/>
      <c r="D59" s="293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293">
        <f>Filiación!C58</f>
        <v>0</v>
      </c>
      <c r="C60" s="293"/>
      <c r="D60" s="293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8" t="s">
        <v>136</v>
      </c>
      <c r="G1" s="328"/>
      <c r="H1" s="85">
        <v>1</v>
      </c>
    </row>
    <row r="2" spans="1:15" ht="21">
      <c r="A2" s="329" t="s">
        <v>133</v>
      </c>
      <c r="B2" s="329"/>
      <c r="C2" s="329"/>
      <c r="D2" s="329"/>
      <c r="E2" s="329"/>
      <c r="F2" s="329"/>
      <c r="G2" s="329"/>
      <c r="H2" s="329"/>
      <c r="M2" s="81"/>
    </row>
    <row r="3" spans="1:15">
      <c r="A3" s="71" t="s">
        <v>134</v>
      </c>
      <c r="B3" t="str">
        <f>LOOKUP($H$1,BOLETIN!$A$11:$A$60,BOLETIN!B11:B60)</f>
        <v>ALIAGA ORMACHEA JOHN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32" t="s">
        <v>137</v>
      </c>
      <c r="B5" s="325" t="s">
        <v>138</v>
      </c>
      <c r="C5" s="333" t="s">
        <v>139</v>
      </c>
      <c r="D5" s="333"/>
      <c r="E5" s="333"/>
      <c r="F5" s="333"/>
      <c r="G5" s="333"/>
      <c r="H5" s="330" t="s">
        <v>145</v>
      </c>
      <c r="M5" s="81"/>
      <c r="O5" s="80"/>
    </row>
    <row r="6" spans="1:15" s="5" customFormat="1" ht="57" customHeight="1">
      <c r="A6" s="332"/>
      <c r="B6" s="325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1"/>
      <c r="M6" s="81"/>
      <c r="O6" s="80"/>
    </row>
    <row r="7" spans="1:15" ht="16.149999999999999" customHeight="1">
      <c r="A7" s="326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34" t="str">
        <f>LOOKUP($H$1,BOLETIN!$A$11:$A$60,BOLETIN!E11:E60)</f>
        <v>ola</v>
      </c>
    </row>
    <row r="8" spans="1:15" ht="16.149999999999999" customHeight="1">
      <c r="A8" s="326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34"/>
    </row>
    <row r="9" spans="1:15" ht="16.149999999999999" customHeight="1">
      <c r="A9" s="326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34"/>
    </row>
    <row r="10" spans="1:15" ht="16.149999999999999" customHeight="1">
      <c r="A10" s="326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34" t="str">
        <f>LOOKUP($H$1,BOLETIN!$A$11:$A$60,BOLETIN!F11:F60)</f>
        <v>b</v>
      </c>
    </row>
    <row r="11" spans="1:15" ht="16.149999999999999" customHeight="1">
      <c r="A11" s="326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34"/>
    </row>
    <row r="12" spans="1:15" ht="16.149999999999999" customHeight="1">
      <c r="A12" s="326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34"/>
    </row>
    <row r="13" spans="1:15" ht="16.149999999999999" customHeight="1">
      <c r="A13" s="327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34" t="str">
        <f>LOOKUP($H$1,BOLETIN!$A$11:$A$60,BOLETIN!G11:G60)</f>
        <v>c</v>
      </c>
    </row>
    <row r="14" spans="1:15" ht="16.149999999999999" customHeight="1">
      <c r="A14" s="327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34"/>
    </row>
    <row r="15" spans="1:15" ht="16.149999999999999" customHeight="1">
      <c r="A15" s="326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34"/>
    </row>
    <row r="16" spans="1:15" ht="16.149999999999999" customHeight="1">
      <c r="A16" s="326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34" t="str">
        <f>LOOKUP($H$1,BOLETIN!$A$11:$A$60,BOLETIN!H11:H60)</f>
        <v>d</v>
      </c>
    </row>
    <row r="17" spans="1:8" ht="16.149999999999999" customHeight="1">
      <c r="A17" s="332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34"/>
    </row>
    <row r="18" spans="1:8" ht="16.149999999999999" customHeight="1">
      <c r="A18" s="332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34"/>
    </row>
    <row r="19" spans="1:8" ht="24.75" customHeight="1">
      <c r="A19" s="335" t="s">
        <v>154</v>
      </c>
      <c r="B19" s="335" t="s">
        <v>154</v>
      </c>
      <c r="C19" s="335" t="s">
        <v>154</v>
      </c>
      <c r="D19" s="335"/>
      <c r="E19" s="335"/>
      <c r="F19" s="335"/>
      <c r="G19" s="335"/>
      <c r="H19" s="335" t="s">
        <v>154</v>
      </c>
    </row>
    <row r="20" spans="1:8">
      <c r="A20" s="336"/>
      <c r="B20" s="336"/>
      <c r="C20" s="336"/>
      <c r="D20" s="336"/>
      <c r="E20" s="336"/>
      <c r="F20" s="336"/>
      <c r="G20" s="336"/>
      <c r="H20" s="336"/>
    </row>
    <row r="24" spans="1:8" ht="15.75">
      <c r="A24" s="72" t="s">
        <v>152</v>
      </c>
      <c r="B24" s="48" t="str">
        <f>Filiación!H1</f>
        <v xml:space="preserve">LUIS ALBERTO PABON  B </v>
      </c>
      <c r="F24" s="328" t="s">
        <v>136</v>
      </c>
      <c r="G24" s="328"/>
      <c r="H24" s="86">
        <f>H1+1</f>
        <v>2</v>
      </c>
    </row>
    <row r="25" spans="1:8" ht="21">
      <c r="A25" s="329" t="s">
        <v>133</v>
      </c>
      <c r="B25" s="329"/>
      <c r="C25" s="329"/>
      <c r="D25" s="329"/>
      <c r="E25" s="329"/>
      <c r="F25" s="329"/>
      <c r="G25" s="329"/>
      <c r="H25" s="329"/>
    </row>
    <row r="26" spans="1:8">
      <c r="A26" s="71" t="s">
        <v>134</v>
      </c>
      <c r="B26" t="str">
        <f>LOOKUP(H24,BOLETIN!A11:A60,BOLETIN!B11:B60)</f>
        <v>CALCINA ROQUE KATERINNE JAZMIN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32" t="s">
        <v>137</v>
      </c>
      <c r="B28" s="325" t="s">
        <v>138</v>
      </c>
      <c r="C28" s="333" t="s">
        <v>139</v>
      </c>
      <c r="D28" s="333"/>
      <c r="E28" s="333"/>
      <c r="F28" s="333"/>
      <c r="G28" s="333"/>
      <c r="H28" s="330" t="s">
        <v>145</v>
      </c>
    </row>
    <row r="29" spans="1:8" ht="57" customHeight="1">
      <c r="A29" s="332"/>
      <c r="B29" s="325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1"/>
    </row>
    <row r="30" spans="1:8" ht="16.149999999999999" customHeight="1">
      <c r="A30" s="326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38" t="str">
        <f>LOOKUP($H$24,BOLETIN!$A$11:$A$60,BOLETIN!E11:E60)</f>
        <v>a</v>
      </c>
    </row>
    <row r="31" spans="1:8" ht="16.149999999999999" customHeight="1">
      <c r="A31" s="326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38"/>
    </row>
    <row r="32" spans="1:8" ht="16.149999999999999" customHeight="1">
      <c r="A32" s="326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38"/>
    </row>
    <row r="33" spans="1:13" ht="16.149999999999999" customHeight="1">
      <c r="A33" s="326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38" t="str">
        <f>LOOKUP($H$24,BOLETIN!$A$11:$A$60,BOLETIN!F11:F60)</f>
        <v>aa</v>
      </c>
    </row>
    <row r="34" spans="1:13" ht="16.149999999999999" customHeight="1">
      <c r="A34" s="326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38"/>
    </row>
    <row r="35" spans="1:13" ht="16.149999999999999" customHeight="1">
      <c r="A35" s="326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38"/>
    </row>
    <row r="36" spans="1:13" ht="16.149999999999999" customHeight="1">
      <c r="A36" s="327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38" t="str">
        <f>LOOKUP($H$24,BOLETIN!$A$11:$A$60,BOLETIN!G11:G60)</f>
        <v>aaa</v>
      </c>
    </row>
    <row r="37" spans="1:13" ht="16.149999999999999" customHeight="1">
      <c r="A37" s="327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38"/>
    </row>
    <row r="38" spans="1:13" ht="16.149999999999999" customHeight="1">
      <c r="A38" s="326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38"/>
      <c r="M38" s="81"/>
    </row>
    <row r="39" spans="1:13" ht="16.149999999999999" customHeight="1">
      <c r="A39" s="326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38" t="str">
        <f>LOOKUP($H$24,BOLETIN!$A$11:$A$60,BOLETIN!H11:H60)</f>
        <v>aaaaaaa}</v>
      </c>
      <c r="M39" s="81"/>
    </row>
    <row r="40" spans="1:13" ht="16.149999999999999" customHeight="1">
      <c r="A40" s="332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38"/>
      <c r="M40" s="81"/>
    </row>
    <row r="41" spans="1:13" ht="16.149999999999999" customHeight="1">
      <c r="A41" s="332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38"/>
      <c r="M41" s="81"/>
    </row>
    <row r="42" spans="1:13" ht="20.25" customHeight="1">
      <c r="A42" s="335" t="s">
        <v>154</v>
      </c>
      <c r="B42" s="335" t="s">
        <v>154</v>
      </c>
      <c r="C42" s="335" t="s">
        <v>154</v>
      </c>
      <c r="D42" s="335"/>
      <c r="E42" s="335"/>
      <c r="F42" s="335"/>
      <c r="G42" s="335"/>
      <c r="H42" s="335" t="s">
        <v>154</v>
      </c>
      <c r="M42" s="81"/>
    </row>
    <row r="43" spans="1:13">
      <c r="A43" s="336"/>
      <c r="B43" s="336"/>
      <c r="C43" s="337"/>
      <c r="D43" s="337"/>
      <c r="E43" s="337"/>
      <c r="F43" s="337"/>
      <c r="G43" s="337"/>
      <c r="H43" s="336"/>
    </row>
  </sheetData>
  <mergeCells count="36"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  <mergeCell ref="A17:A18"/>
    <mergeCell ref="H7:H9"/>
    <mergeCell ref="H10:H12"/>
    <mergeCell ref="H13:H15"/>
    <mergeCell ref="H16:H18"/>
    <mergeCell ref="F24:G24"/>
    <mergeCell ref="A25:H25"/>
    <mergeCell ref="A28:A29"/>
    <mergeCell ref="B28:B29"/>
    <mergeCell ref="C28:G28"/>
    <mergeCell ref="H28:H29"/>
    <mergeCell ref="B5:B6"/>
    <mergeCell ref="A7:A12"/>
    <mergeCell ref="A13:A14"/>
    <mergeCell ref="A15:A16"/>
    <mergeCell ref="F1:G1"/>
    <mergeCell ref="A2:H2"/>
    <mergeCell ref="H5:H6"/>
    <mergeCell ref="A5:A6"/>
    <mergeCell ref="C5:G5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zoomScale="86" zoomScaleNormal="86" zoomScaleSheetLayoutView="110" workbookViewId="0">
      <selection activeCell="F13" sqref="F1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07" t="s">
        <v>20</v>
      </c>
      <c r="B1" s="207"/>
      <c r="C1" s="207"/>
      <c r="D1" s="207"/>
      <c r="E1" s="225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7"/>
    </row>
    <row r="2" spans="1:31" ht="23.25">
      <c r="A2" s="213" t="s">
        <v>21</v>
      </c>
      <c r="B2" s="213"/>
      <c r="C2" s="213"/>
      <c r="D2" s="213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16" t="s">
        <v>36</v>
      </c>
      <c r="R2" s="216"/>
      <c r="S2" s="216"/>
      <c r="T2" s="216"/>
      <c r="U2" s="216"/>
      <c r="V2" s="216"/>
      <c r="W2" s="216"/>
      <c r="X2" s="216"/>
      <c r="Y2" s="217" t="s">
        <v>37</v>
      </c>
      <c r="Z2" s="217"/>
      <c r="AA2" s="217"/>
      <c r="AB2" s="217"/>
      <c r="AC2" s="217"/>
      <c r="AD2" s="217"/>
      <c r="AE2" s="222" t="s">
        <v>33</v>
      </c>
    </row>
    <row r="3" spans="1:31" ht="15" customHeight="1">
      <c r="A3" s="114"/>
      <c r="B3" s="114"/>
      <c r="C3" s="115"/>
      <c r="D3" s="115"/>
      <c r="E3" s="212" t="s">
        <v>183</v>
      </c>
      <c r="F3" s="212" t="s">
        <v>184</v>
      </c>
      <c r="G3" s="212" t="s">
        <v>185</v>
      </c>
      <c r="H3" s="212"/>
      <c r="I3" s="228" t="s">
        <v>30</v>
      </c>
      <c r="J3" s="218" t="s">
        <v>29</v>
      </c>
      <c r="K3" s="212" t="s">
        <v>177</v>
      </c>
      <c r="L3" s="212" t="s">
        <v>180</v>
      </c>
      <c r="M3" s="212" t="s">
        <v>186</v>
      </c>
      <c r="N3" s="212" t="s">
        <v>194</v>
      </c>
      <c r="O3" s="212"/>
      <c r="P3" s="231" t="s">
        <v>29</v>
      </c>
      <c r="Q3" s="212" t="s">
        <v>176</v>
      </c>
      <c r="R3" s="212" t="s">
        <v>179</v>
      </c>
      <c r="S3" s="212" t="s">
        <v>188</v>
      </c>
      <c r="T3" s="212" t="s">
        <v>192</v>
      </c>
      <c r="U3" s="212" t="s">
        <v>195</v>
      </c>
      <c r="V3" s="212" t="s">
        <v>201</v>
      </c>
      <c r="W3" s="212" t="s">
        <v>203</v>
      </c>
      <c r="X3" s="220" t="s">
        <v>29</v>
      </c>
      <c r="Y3" s="212" t="s">
        <v>205</v>
      </c>
      <c r="Z3" s="212" t="s">
        <v>182</v>
      </c>
      <c r="AA3" s="212" t="s">
        <v>191</v>
      </c>
      <c r="AB3" s="212"/>
      <c r="AC3" s="228" t="s">
        <v>30</v>
      </c>
      <c r="AD3" s="229" t="s">
        <v>29</v>
      </c>
      <c r="AE3" s="223"/>
    </row>
    <row r="4" spans="1:31" ht="15" customHeight="1">
      <c r="A4" s="204" t="s">
        <v>22</v>
      </c>
      <c r="B4" s="204"/>
      <c r="C4" s="206" t="str">
        <f>Filiación!H2</f>
        <v>1° "A" DE SECUNDARIA COMUNITARIA PROD.</v>
      </c>
      <c r="D4" s="206"/>
      <c r="E4" s="212"/>
      <c r="F4" s="212"/>
      <c r="G4" s="212"/>
      <c r="H4" s="212"/>
      <c r="I4" s="228"/>
      <c r="J4" s="218"/>
      <c r="K4" s="212"/>
      <c r="L4" s="212"/>
      <c r="M4" s="212"/>
      <c r="N4" s="212"/>
      <c r="O4" s="212"/>
      <c r="P4" s="231"/>
      <c r="Q4" s="212"/>
      <c r="R4" s="212"/>
      <c r="S4" s="212"/>
      <c r="T4" s="212"/>
      <c r="U4" s="212"/>
      <c r="V4" s="212"/>
      <c r="W4" s="212"/>
      <c r="X4" s="220"/>
      <c r="Y4" s="212"/>
      <c r="Z4" s="212"/>
      <c r="AA4" s="212"/>
      <c r="AB4" s="212"/>
      <c r="AC4" s="228"/>
      <c r="AD4" s="229"/>
      <c r="AE4" s="223"/>
    </row>
    <row r="5" spans="1:31">
      <c r="A5" s="204" t="s">
        <v>23</v>
      </c>
      <c r="B5" s="204"/>
      <c r="C5" s="206" t="str">
        <f>Filiación!H3</f>
        <v>FANNY CHACON CALLEJAS</v>
      </c>
      <c r="D5" s="206"/>
      <c r="E5" s="212"/>
      <c r="F5" s="212"/>
      <c r="G5" s="212"/>
      <c r="H5" s="212"/>
      <c r="I5" s="228"/>
      <c r="J5" s="218"/>
      <c r="K5" s="212"/>
      <c r="L5" s="212"/>
      <c r="M5" s="212"/>
      <c r="N5" s="212"/>
      <c r="O5" s="212"/>
      <c r="P5" s="231"/>
      <c r="Q5" s="212"/>
      <c r="R5" s="212"/>
      <c r="S5" s="212"/>
      <c r="T5" s="212"/>
      <c r="U5" s="212"/>
      <c r="V5" s="212"/>
      <c r="W5" s="212"/>
      <c r="X5" s="220"/>
      <c r="Y5" s="212"/>
      <c r="Z5" s="212"/>
      <c r="AA5" s="212"/>
      <c r="AB5" s="212"/>
      <c r="AC5" s="228"/>
      <c r="AD5" s="229"/>
      <c r="AE5" s="223"/>
    </row>
    <row r="6" spans="1:31">
      <c r="A6" s="204" t="s">
        <v>25</v>
      </c>
      <c r="B6" s="204"/>
      <c r="C6" s="206" t="str">
        <f>Filiación!H4</f>
        <v xml:space="preserve">CIENCIA TECNOLOGIA Y PRODUCCION </v>
      </c>
      <c r="D6" s="206"/>
      <c r="E6" s="212"/>
      <c r="F6" s="212"/>
      <c r="G6" s="212"/>
      <c r="H6" s="212"/>
      <c r="I6" s="228"/>
      <c r="J6" s="218"/>
      <c r="K6" s="212"/>
      <c r="L6" s="212"/>
      <c r="M6" s="212"/>
      <c r="N6" s="212"/>
      <c r="O6" s="212"/>
      <c r="P6" s="231"/>
      <c r="Q6" s="212"/>
      <c r="R6" s="212"/>
      <c r="S6" s="212"/>
      <c r="T6" s="212"/>
      <c r="U6" s="212"/>
      <c r="V6" s="212"/>
      <c r="W6" s="212"/>
      <c r="X6" s="220"/>
      <c r="Y6" s="212"/>
      <c r="Z6" s="212"/>
      <c r="AA6" s="212"/>
      <c r="AB6" s="212"/>
      <c r="AC6" s="228"/>
      <c r="AD6" s="229"/>
      <c r="AE6" s="223"/>
    </row>
    <row r="7" spans="1:31">
      <c r="A7" s="204" t="s">
        <v>24</v>
      </c>
      <c r="B7" s="204"/>
      <c r="C7" s="206" t="str">
        <f>Filiación!H5</f>
        <v xml:space="preserve">TECNICA TECNOLOGICA </v>
      </c>
      <c r="D7" s="206"/>
      <c r="E7" s="212"/>
      <c r="F7" s="212"/>
      <c r="G7" s="212"/>
      <c r="H7" s="212"/>
      <c r="I7" s="228"/>
      <c r="J7" s="218"/>
      <c r="K7" s="212"/>
      <c r="L7" s="212"/>
      <c r="M7" s="212"/>
      <c r="N7" s="212"/>
      <c r="O7" s="212"/>
      <c r="P7" s="231"/>
      <c r="Q7" s="212"/>
      <c r="R7" s="212"/>
      <c r="S7" s="212"/>
      <c r="T7" s="212"/>
      <c r="U7" s="212"/>
      <c r="V7" s="212"/>
      <c r="W7" s="212"/>
      <c r="X7" s="220"/>
      <c r="Y7" s="212"/>
      <c r="Z7" s="212"/>
      <c r="AA7" s="212"/>
      <c r="AB7" s="212"/>
      <c r="AC7" s="228"/>
      <c r="AD7" s="229"/>
      <c r="AE7" s="223"/>
    </row>
    <row r="8" spans="1:31">
      <c r="A8" s="204" t="s">
        <v>27</v>
      </c>
      <c r="B8" s="204"/>
      <c r="C8" s="206">
        <f>Filiación!H6</f>
        <v>2018</v>
      </c>
      <c r="D8" s="206"/>
      <c r="E8" s="212"/>
      <c r="F8" s="212"/>
      <c r="G8" s="212"/>
      <c r="H8" s="212"/>
      <c r="I8" s="228"/>
      <c r="J8" s="218"/>
      <c r="K8" s="212"/>
      <c r="L8" s="212"/>
      <c r="M8" s="212"/>
      <c r="N8" s="212"/>
      <c r="O8" s="212"/>
      <c r="P8" s="231"/>
      <c r="Q8" s="212"/>
      <c r="R8" s="212"/>
      <c r="S8" s="212"/>
      <c r="T8" s="212"/>
      <c r="U8" s="212"/>
      <c r="V8" s="212"/>
      <c r="W8" s="212"/>
      <c r="X8" s="220"/>
      <c r="Y8" s="212"/>
      <c r="Z8" s="212"/>
      <c r="AA8" s="212"/>
      <c r="AB8" s="212"/>
      <c r="AC8" s="228"/>
      <c r="AD8" s="229"/>
      <c r="AE8" s="223"/>
    </row>
    <row r="9" spans="1:31" ht="14.25" customHeight="1">
      <c r="A9" s="114"/>
      <c r="B9" s="114"/>
      <c r="C9" s="115"/>
      <c r="D9" s="115"/>
      <c r="E9" s="208"/>
      <c r="F9" s="208"/>
      <c r="G9" s="208"/>
      <c r="H9" s="208"/>
      <c r="I9" s="210" t="s">
        <v>155</v>
      </c>
      <c r="J9" s="218"/>
      <c r="K9" s="208" t="s">
        <v>198</v>
      </c>
      <c r="L9" s="208" t="s">
        <v>181</v>
      </c>
      <c r="M9" s="208" t="s">
        <v>187</v>
      </c>
      <c r="N9" s="208" t="s">
        <v>197</v>
      </c>
      <c r="O9" s="208"/>
      <c r="P9" s="231"/>
      <c r="Q9" s="208" t="s">
        <v>178</v>
      </c>
      <c r="R9" s="208" t="s">
        <v>175</v>
      </c>
      <c r="S9" s="208" t="s">
        <v>189</v>
      </c>
      <c r="T9" s="208" t="s">
        <v>193</v>
      </c>
      <c r="U9" s="208" t="s">
        <v>196</v>
      </c>
      <c r="V9" s="208" t="s">
        <v>202</v>
      </c>
      <c r="W9" s="208" t="s">
        <v>204</v>
      </c>
      <c r="X9" s="220"/>
      <c r="Y9" s="208" t="s">
        <v>206</v>
      </c>
      <c r="Z9" s="208" t="s">
        <v>181</v>
      </c>
      <c r="AA9" s="208" t="s">
        <v>190</v>
      </c>
      <c r="AB9" s="208"/>
      <c r="AC9" s="210" t="s">
        <v>155</v>
      </c>
      <c r="AD9" s="229"/>
      <c r="AE9" s="223"/>
    </row>
    <row r="10" spans="1:31" ht="15.75" thickBot="1">
      <c r="A10" s="116" t="s">
        <v>7</v>
      </c>
      <c r="B10" s="205" t="s">
        <v>9</v>
      </c>
      <c r="C10" s="205"/>
      <c r="D10" s="205"/>
      <c r="E10" s="209"/>
      <c r="F10" s="209"/>
      <c r="G10" s="209"/>
      <c r="H10" s="209"/>
      <c r="I10" s="211"/>
      <c r="J10" s="219"/>
      <c r="K10" s="209"/>
      <c r="L10" s="209"/>
      <c r="M10" s="209"/>
      <c r="N10" s="209"/>
      <c r="O10" s="209"/>
      <c r="P10" s="232"/>
      <c r="Q10" s="209"/>
      <c r="R10" s="209"/>
      <c r="S10" s="209"/>
      <c r="T10" s="209"/>
      <c r="U10" s="209"/>
      <c r="V10" s="209"/>
      <c r="W10" s="209"/>
      <c r="X10" s="221"/>
      <c r="Y10" s="209"/>
      <c r="Z10" s="209"/>
      <c r="AA10" s="209"/>
      <c r="AB10" s="209"/>
      <c r="AC10" s="211"/>
      <c r="AD10" s="230"/>
      <c r="AE10" s="224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03" t="str">
        <f>Filiación!C9</f>
        <v>ALIAGA ORMACHEA JOHN</v>
      </c>
      <c r="C12" s="203"/>
      <c r="D12" s="203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03" t="str">
        <f>Filiación!C10</f>
        <v>CALCINA ROQUE KATERINNE JAZMIN</v>
      </c>
      <c r="C13" s="203"/>
      <c r="D13" s="203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03" t="str">
        <f>Filiación!C11</f>
        <v xml:space="preserve">CANAVIRI SIRPA MELANI VICTORIA </v>
      </c>
      <c r="C14" s="203"/>
      <c r="D14" s="203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03" t="str">
        <f>Filiación!C12</f>
        <v>CARPIO  NOSA SERGIO RODRIGO</v>
      </c>
      <c r="C15" s="203"/>
      <c r="D15" s="203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03" t="str">
        <f>Filiación!C13</f>
        <v>CARTAGENA CARLA YESENIA</v>
      </c>
      <c r="C16" s="203"/>
      <c r="D16" s="203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03" t="str">
        <f>Filiación!C14</f>
        <v>CASTAÑETA SARY ROLANDO</v>
      </c>
      <c r="C17" s="203"/>
      <c r="D17" s="203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03" t="str">
        <f>Filiación!C15</f>
        <v>CUELLAR RAMOS LIZETH FAVIOLA</v>
      </c>
      <c r="C18" s="203"/>
      <c r="D18" s="203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03" t="str">
        <f>Filiación!C16</f>
        <v>GAMBOA  QUISBERT FERNANDO FRANKLIN</v>
      </c>
      <c r="C19" s="203"/>
      <c r="D19" s="203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03" t="str">
        <f>Filiación!C17</f>
        <v>GUTIERREZ  LOPEZ ANA CAROLINA</v>
      </c>
      <c r="C20" s="203"/>
      <c r="D20" s="203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03" t="str">
        <f>Filiación!C18</f>
        <v>JALJA  MAMANI ARIEL SANTOS</v>
      </c>
      <c r="C21" s="203"/>
      <c r="D21" s="203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03" t="str">
        <f>Filiación!C19</f>
        <v>MAMANI ALBERTO ELIAS PABLO</v>
      </c>
      <c r="C22" s="203"/>
      <c r="D22" s="203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03" t="str">
        <f>Filiación!C20</f>
        <v>MAMANI OROSCO DAYANA ESDENKA</v>
      </c>
      <c r="C23" s="203"/>
      <c r="D23" s="203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03" t="str">
        <f>Filiación!C21</f>
        <v>MANTILLA LLUTA MANFRED JOSE</v>
      </c>
      <c r="C24" s="203"/>
      <c r="D24" s="203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03" t="str">
        <f>Filiación!C22</f>
        <v>QUIROGA  CHARCAS EMILY</v>
      </c>
      <c r="C25" s="203"/>
      <c r="D25" s="203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03" t="str">
        <f>Filiación!C23</f>
        <v>QUISPE  LAIME VICTOR EDUARDO</v>
      </c>
      <c r="C26" s="203"/>
      <c r="D26" s="203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03" t="str">
        <f>Filiación!C24</f>
        <v>ROMAN  CRUZ JOEL ESTEBAN</v>
      </c>
      <c r="C27" s="203"/>
      <c r="D27" s="203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03" t="str">
        <f>Filiación!C25</f>
        <v>SILVA VIRI DANIEL EZEQUIEL</v>
      </c>
      <c r="C28" s="203"/>
      <c r="D28" s="203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03" t="str">
        <f>Filiación!C26</f>
        <v>TICONA  FLORES JAZMIN</v>
      </c>
      <c r="C29" s="203"/>
      <c r="D29" s="203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03" t="str">
        <f>Filiación!C27</f>
        <v>TORREZ CHURQUI BRANDON KEVIN</v>
      </c>
      <c r="C30" s="203"/>
      <c r="D30" s="203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03" t="str">
        <f>Filiación!C28</f>
        <v>VEGA  JIMENEZ KEVIN GERMAN</v>
      </c>
      <c r="C31" s="203"/>
      <c r="D31" s="203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03" t="str">
        <f>Filiación!C29</f>
        <v>QUISPE  TARQUI YHOVANA</v>
      </c>
      <c r="C32" s="203"/>
      <c r="D32" s="203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03">
        <f>Filiación!C30</f>
        <v>0</v>
      </c>
      <c r="C33" s="203"/>
      <c r="D33" s="203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03">
        <f>Filiación!C31</f>
        <v>0</v>
      </c>
      <c r="C34" s="203"/>
      <c r="D34" s="203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03">
        <f>Filiación!C32</f>
        <v>0</v>
      </c>
      <c r="C35" s="203"/>
      <c r="D35" s="203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03">
        <f>Filiación!C33</f>
        <v>0</v>
      </c>
      <c r="C36" s="203"/>
      <c r="D36" s="203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03">
        <f>Filiación!C34</f>
        <v>0</v>
      </c>
      <c r="C37" s="203"/>
      <c r="D37" s="203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03">
        <f>Filiación!C35</f>
        <v>0</v>
      </c>
      <c r="C38" s="203"/>
      <c r="D38" s="203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03">
        <f>Filiación!C36</f>
        <v>0</v>
      </c>
      <c r="C39" s="203"/>
      <c r="D39" s="203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03">
        <f>Filiación!C37</f>
        <v>0</v>
      </c>
      <c r="C40" s="203"/>
      <c r="D40" s="203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03">
        <f>Filiación!C38</f>
        <v>0</v>
      </c>
      <c r="C41" s="203"/>
      <c r="D41" s="203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03">
        <f>Filiación!C39</f>
        <v>0</v>
      </c>
      <c r="C42" s="203"/>
      <c r="D42" s="203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03">
        <f>Filiación!C40</f>
        <v>0</v>
      </c>
      <c r="C43" s="203"/>
      <c r="D43" s="203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03">
        <f>Filiación!C41</f>
        <v>0</v>
      </c>
      <c r="C44" s="203"/>
      <c r="D44" s="203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03">
        <f>Filiación!C42</f>
        <v>0</v>
      </c>
      <c r="C45" s="203"/>
      <c r="D45" s="20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03">
        <f>Filiación!C43</f>
        <v>0</v>
      </c>
      <c r="C46" s="203"/>
      <c r="D46" s="20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03">
        <f>Filiación!C44</f>
        <v>0</v>
      </c>
      <c r="C47" s="203"/>
      <c r="D47" s="20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03">
        <f>Filiación!C45</f>
        <v>0</v>
      </c>
      <c r="C48" s="203"/>
      <c r="D48" s="20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03">
        <f>Filiación!C46</f>
        <v>0</v>
      </c>
      <c r="C49" s="203"/>
      <c r="D49" s="20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03">
        <f>Filiación!C47</f>
        <v>0</v>
      </c>
      <c r="C50" s="203"/>
      <c r="D50" s="20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03">
        <f>Filiación!C48</f>
        <v>0</v>
      </c>
      <c r="C51" s="203"/>
      <c r="D51" s="20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03">
        <f>Filiación!C49</f>
        <v>0</v>
      </c>
      <c r="C52" s="203"/>
      <c r="D52" s="20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03">
        <f>Filiación!C50</f>
        <v>0</v>
      </c>
      <c r="C53" s="203"/>
      <c r="D53" s="20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03">
        <f>Filiación!C51</f>
        <v>0</v>
      </c>
      <c r="C54" s="203"/>
      <c r="D54" s="20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03">
        <f>Filiación!C52</f>
        <v>0</v>
      </c>
      <c r="C55" s="203"/>
      <c r="D55" s="20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03">
        <f>Filiación!C53</f>
        <v>0</v>
      </c>
      <c r="C56" s="203"/>
      <c r="D56" s="20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03">
        <f>Filiación!C54</f>
        <v>0</v>
      </c>
      <c r="C57" s="203"/>
      <c r="D57" s="20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03">
        <f>Filiación!C55</f>
        <v>0</v>
      </c>
      <c r="C58" s="203"/>
      <c r="D58" s="20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03">
        <f>Filiación!C56</f>
        <v>0</v>
      </c>
      <c r="C59" s="203"/>
      <c r="D59" s="20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03">
        <f>Filiación!C57</f>
        <v>0</v>
      </c>
      <c r="C60" s="203"/>
      <c r="D60" s="20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03">
        <f>Filiación!C58</f>
        <v>0</v>
      </c>
      <c r="C61" s="203"/>
      <c r="D61" s="20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zoomScaleNormal="85" zoomScaleSheetLayoutView="100" workbookViewId="0">
      <selection activeCell="K18" sqref="K18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3" t="s">
        <v>20</v>
      </c>
      <c r="B1" s="233"/>
      <c r="C1" s="233"/>
      <c r="D1" s="233"/>
      <c r="E1" s="225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7"/>
    </row>
    <row r="2" spans="1:31" ht="23.25">
      <c r="A2" s="234" t="s">
        <v>92</v>
      </c>
      <c r="B2" s="234"/>
      <c r="C2" s="234"/>
      <c r="D2" s="234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5" t="s">
        <v>36</v>
      </c>
      <c r="R2" s="235"/>
      <c r="S2" s="235"/>
      <c r="T2" s="235"/>
      <c r="U2" s="235"/>
      <c r="V2" s="235"/>
      <c r="W2" s="235"/>
      <c r="X2" s="235"/>
      <c r="Y2" s="236" t="s">
        <v>37</v>
      </c>
      <c r="Z2" s="236"/>
      <c r="AA2" s="236"/>
      <c r="AB2" s="236"/>
      <c r="AC2" s="236"/>
      <c r="AD2" s="236"/>
      <c r="AE2" s="222" t="s">
        <v>33</v>
      </c>
    </row>
    <row r="3" spans="1:31" ht="15" customHeight="1">
      <c r="A3" s="117"/>
      <c r="B3" s="117"/>
      <c r="C3" s="118"/>
      <c r="D3" s="118"/>
      <c r="E3" s="212"/>
      <c r="F3" s="212"/>
      <c r="G3" s="212"/>
      <c r="H3" s="212"/>
      <c r="I3" s="228" t="s">
        <v>30</v>
      </c>
      <c r="J3" s="218" t="s">
        <v>29</v>
      </c>
      <c r="K3" s="212" t="s">
        <v>211</v>
      </c>
      <c r="L3" s="212" t="s">
        <v>212</v>
      </c>
      <c r="M3" s="212" t="s">
        <v>213</v>
      </c>
      <c r="N3" s="212" t="s">
        <v>223</v>
      </c>
      <c r="O3" s="240"/>
      <c r="P3" s="231" t="s">
        <v>29</v>
      </c>
      <c r="Q3" s="212" t="s">
        <v>214</v>
      </c>
      <c r="R3" s="212" t="s">
        <v>215</v>
      </c>
      <c r="S3" s="212" t="s">
        <v>216</v>
      </c>
      <c r="T3" s="212" t="s">
        <v>217</v>
      </c>
      <c r="U3" s="212" t="s">
        <v>219</v>
      </c>
      <c r="V3" s="212"/>
      <c r="W3" s="212"/>
      <c r="X3" s="242" t="s">
        <v>29</v>
      </c>
      <c r="Y3" s="212" t="s">
        <v>220</v>
      </c>
      <c r="Z3" s="212" t="s">
        <v>221</v>
      </c>
      <c r="AA3" s="212" t="s">
        <v>222</v>
      </c>
      <c r="AB3" s="212"/>
      <c r="AC3" s="228" t="s">
        <v>30</v>
      </c>
      <c r="AD3" s="238" t="s">
        <v>29</v>
      </c>
      <c r="AE3" s="223"/>
    </row>
    <row r="4" spans="1:31" ht="15" customHeight="1">
      <c r="A4" s="237" t="s">
        <v>22</v>
      </c>
      <c r="B4" s="237"/>
      <c r="C4" s="206" t="str">
        <f>Filiación!H2</f>
        <v>1° "A" DE SECUNDARIA COMUNITARIA PROD.</v>
      </c>
      <c r="D4" s="206"/>
      <c r="E4" s="212"/>
      <c r="F4" s="212"/>
      <c r="G4" s="212"/>
      <c r="H4" s="212"/>
      <c r="I4" s="228"/>
      <c r="J4" s="218"/>
      <c r="K4" s="212"/>
      <c r="L4" s="212"/>
      <c r="M4" s="212"/>
      <c r="N4" s="212"/>
      <c r="O4" s="240"/>
      <c r="P4" s="231"/>
      <c r="Q4" s="212"/>
      <c r="R4" s="212"/>
      <c r="S4" s="212"/>
      <c r="T4" s="212"/>
      <c r="U4" s="212"/>
      <c r="V4" s="212"/>
      <c r="W4" s="212"/>
      <c r="X4" s="242"/>
      <c r="Y4" s="212"/>
      <c r="Z4" s="212"/>
      <c r="AA4" s="212"/>
      <c r="AB4" s="212"/>
      <c r="AC4" s="228"/>
      <c r="AD4" s="238"/>
      <c r="AE4" s="223"/>
    </row>
    <row r="5" spans="1:31">
      <c r="A5" s="237" t="s">
        <v>23</v>
      </c>
      <c r="B5" s="237"/>
      <c r="C5" s="206" t="str">
        <f>Filiación!H3</f>
        <v>FANNY CHACON CALLEJAS</v>
      </c>
      <c r="D5" s="206"/>
      <c r="E5" s="212"/>
      <c r="F5" s="212"/>
      <c r="G5" s="212"/>
      <c r="H5" s="212"/>
      <c r="I5" s="228"/>
      <c r="J5" s="218"/>
      <c r="K5" s="212"/>
      <c r="L5" s="212"/>
      <c r="M5" s="212"/>
      <c r="N5" s="212"/>
      <c r="O5" s="240"/>
      <c r="P5" s="231"/>
      <c r="Q5" s="212"/>
      <c r="R5" s="212"/>
      <c r="S5" s="212"/>
      <c r="T5" s="212"/>
      <c r="U5" s="212"/>
      <c r="V5" s="212"/>
      <c r="W5" s="212"/>
      <c r="X5" s="242"/>
      <c r="Y5" s="212"/>
      <c r="Z5" s="212"/>
      <c r="AA5" s="212"/>
      <c r="AB5" s="212"/>
      <c r="AC5" s="228"/>
      <c r="AD5" s="238"/>
      <c r="AE5" s="223"/>
    </row>
    <row r="6" spans="1:31">
      <c r="A6" s="237" t="s">
        <v>25</v>
      </c>
      <c r="B6" s="237"/>
      <c r="C6" s="206" t="str">
        <f>Filiación!H4</f>
        <v xml:space="preserve">CIENCIA TECNOLOGIA Y PRODUCCION </v>
      </c>
      <c r="D6" s="206"/>
      <c r="E6" s="212"/>
      <c r="F6" s="212"/>
      <c r="G6" s="212"/>
      <c r="H6" s="212"/>
      <c r="I6" s="228"/>
      <c r="J6" s="218"/>
      <c r="K6" s="212"/>
      <c r="L6" s="212"/>
      <c r="M6" s="212"/>
      <c r="N6" s="212"/>
      <c r="O6" s="240"/>
      <c r="P6" s="231"/>
      <c r="Q6" s="212"/>
      <c r="R6" s="212"/>
      <c r="S6" s="212"/>
      <c r="T6" s="212"/>
      <c r="U6" s="212"/>
      <c r="V6" s="212"/>
      <c r="W6" s="212"/>
      <c r="X6" s="242"/>
      <c r="Y6" s="212"/>
      <c r="Z6" s="212"/>
      <c r="AA6" s="212"/>
      <c r="AB6" s="212"/>
      <c r="AC6" s="228"/>
      <c r="AD6" s="238"/>
      <c r="AE6" s="223"/>
    </row>
    <row r="7" spans="1:31">
      <c r="A7" s="237" t="s">
        <v>24</v>
      </c>
      <c r="B7" s="237"/>
      <c r="C7" s="206" t="str">
        <f>Filiación!H5</f>
        <v xml:space="preserve">TECNICA TECNOLOGICA </v>
      </c>
      <c r="D7" s="206"/>
      <c r="E7" s="212"/>
      <c r="F7" s="212"/>
      <c r="G7" s="212"/>
      <c r="H7" s="212"/>
      <c r="I7" s="228"/>
      <c r="J7" s="218"/>
      <c r="K7" s="212"/>
      <c r="L7" s="212"/>
      <c r="M7" s="212"/>
      <c r="N7" s="212"/>
      <c r="O7" s="240"/>
      <c r="P7" s="231"/>
      <c r="Q7" s="212"/>
      <c r="R7" s="212"/>
      <c r="S7" s="212"/>
      <c r="T7" s="212"/>
      <c r="U7" s="212"/>
      <c r="V7" s="212"/>
      <c r="W7" s="212"/>
      <c r="X7" s="242"/>
      <c r="Y7" s="212"/>
      <c r="Z7" s="212"/>
      <c r="AA7" s="212"/>
      <c r="AB7" s="212"/>
      <c r="AC7" s="228"/>
      <c r="AD7" s="238"/>
      <c r="AE7" s="223"/>
    </row>
    <row r="8" spans="1:31">
      <c r="A8" s="237" t="s">
        <v>27</v>
      </c>
      <c r="B8" s="237"/>
      <c r="C8" s="206">
        <f>Filiación!H6</f>
        <v>2018</v>
      </c>
      <c r="D8" s="206"/>
      <c r="E8" s="212"/>
      <c r="F8" s="212"/>
      <c r="G8" s="212"/>
      <c r="H8" s="212"/>
      <c r="I8" s="228"/>
      <c r="J8" s="218"/>
      <c r="K8" s="212"/>
      <c r="L8" s="212"/>
      <c r="M8" s="212"/>
      <c r="N8" s="212"/>
      <c r="O8" s="240"/>
      <c r="P8" s="231"/>
      <c r="Q8" s="212"/>
      <c r="R8" s="212"/>
      <c r="S8" s="212"/>
      <c r="T8" s="212"/>
      <c r="U8" s="212"/>
      <c r="V8" s="212"/>
      <c r="W8" s="212"/>
      <c r="X8" s="242"/>
      <c r="Y8" s="212"/>
      <c r="Z8" s="212"/>
      <c r="AA8" s="212"/>
      <c r="AB8" s="212"/>
      <c r="AC8" s="228"/>
      <c r="AD8" s="238"/>
      <c r="AE8" s="223"/>
    </row>
    <row r="9" spans="1:31" ht="14.25">
      <c r="A9" s="117"/>
      <c r="B9" s="117"/>
      <c r="C9" s="118"/>
      <c r="D9" s="118"/>
      <c r="E9" s="208"/>
      <c r="F9" s="208"/>
      <c r="G9" s="208"/>
      <c r="H9" s="208"/>
      <c r="I9" s="210"/>
      <c r="J9" s="218"/>
      <c r="K9" s="208" t="s">
        <v>207</v>
      </c>
      <c r="L9" s="208" t="s">
        <v>208</v>
      </c>
      <c r="M9" s="208" t="s">
        <v>209</v>
      </c>
      <c r="N9" s="208" t="s">
        <v>224</v>
      </c>
      <c r="O9" s="244"/>
      <c r="P9" s="231"/>
      <c r="Q9" s="208" t="s">
        <v>207</v>
      </c>
      <c r="R9" s="208" t="s">
        <v>208</v>
      </c>
      <c r="S9" s="208" t="s">
        <v>209</v>
      </c>
      <c r="T9" s="208" t="s">
        <v>210</v>
      </c>
      <c r="U9" s="208" t="s">
        <v>218</v>
      </c>
      <c r="V9" s="208"/>
      <c r="W9" s="208"/>
      <c r="X9" s="242"/>
      <c r="Y9" s="208" t="s">
        <v>207</v>
      </c>
      <c r="Z9" s="208" t="s">
        <v>208</v>
      </c>
      <c r="AA9" s="208" t="s">
        <v>209</v>
      </c>
      <c r="AB9" s="208"/>
      <c r="AC9" s="210"/>
      <c r="AD9" s="238"/>
      <c r="AE9" s="223"/>
    </row>
    <row r="10" spans="1:31" ht="15.75" thickBot="1">
      <c r="A10" s="119" t="s">
        <v>7</v>
      </c>
      <c r="B10" s="241" t="s">
        <v>9</v>
      </c>
      <c r="C10" s="241"/>
      <c r="D10" s="241"/>
      <c r="E10" s="209"/>
      <c r="F10" s="209"/>
      <c r="G10" s="209"/>
      <c r="H10" s="209"/>
      <c r="I10" s="211"/>
      <c r="J10" s="219"/>
      <c r="K10" s="209"/>
      <c r="L10" s="209"/>
      <c r="M10" s="209"/>
      <c r="N10" s="209"/>
      <c r="O10" s="245"/>
      <c r="P10" s="232"/>
      <c r="Q10" s="209"/>
      <c r="R10" s="209"/>
      <c r="S10" s="209"/>
      <c r="T10" s="209"/>
      <c r="U10" s="209"/>
      <c r="V10" s="209"/>
      <c r="W10" s="209"/>
      <c r="X10" s="243"/>
      <c r="Y10" s="209"/>
      <c r="Z10" s="209"/>
      <c r="AA10" s="209"/>
      <c r="AB10" s="209"/>
      <c r="AC10" s="211"/>
      <c r="AD10" s="239"/>
      <c r="AE10" s="224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03" t="str">
        <f>Filiación!C9</f>
        <v>ALIAGA ORMACHEA JOHN</v>
      </c>
      <c r="C12" s="203"/>
      <c r="D12" s="203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/>
      <c r="S12" s="36"/>
      <c r="T12" s="36"/>
      <c r="U12" s="36"/>
      <c r="V12" s="36"/>
      <c r="W12" s="36"/>
      <c r="X12" s="120">
        <f>(IF(ISERROR(AVERAGE(Q12:W12)),0,AVERAGE(Q12:W12)))*35/100</f>
        <v>0</v>
      </c>
      <c r="Y12" s="36"/>
      <c r="Z12" s="36"/>
      <c r="AA12" s="36"/>
      <c r="AB12" s="36"/>
      <c r="AC12" s="109"/>
      <c r="AD12" s="121">
        <f>(IF(ISERROR(AVERAGE(Y12:AB12)),0,AVERAGE(Y12:AB12)))*10/100</f>
        <v>0</v>
      </c>
      <c r="AE12" s="24">
        <f>AD12+AC12+X12+P12+J12+I12</f>
        <v>0</v>
      </c>
    </row>
    <row r="13" spans="1:31" s="20" customFormat="1" ht="12.75">
      <c r="A13" s="21">
        <v>2</v>
      </c>
      <c r="B13" s="203" t="str">
        <f>Filiación!C10</f>
        <v>CALCINA ROQUE KATERINNE JAZMIN</v>
      </c>
      <c r="C13" s="203"/>
      <c r="D13" s="203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/>
      <c r="M13" s="37"/>
      <c r="N13" s="37"/>
      <c r="O13" s="37"/>
      <c r="P13" s="111">
        <f t="shared" ref="P13:P61" si="1">(IF(ISERROR(AVERAGE(K13:O13)),0,AVERAGE(K13:O13)))*35/100</f>
        <v>0</v>
      </c>
      <c r="Q13" s="37"/>
      <c r="R13" s="37"/>
      <c r="S13" s="37"/>
      <c r="T13" s="37"/>
      <c r="U13" s="37"/>
      <c r="V13" s="37"/>
      <c r="W13" s="37"/>
      <c r="X13" s="120">
        <f t="shared" ref="X13:X61" si="2">(IF(ISERROR(AVERAGE(Q13:W13)),0,AVERAGE(Q13:W13)))*35/100</f>
        <v>0</v>
      </c>
      <c r="Y13" s="37"/>
      <c r="Z13" s="37"/>
      <c r="AA13" s="37"/>
      <c r="AB13" s="37"/>
      <c r="AC13" s="110"/>
      <c r="AD13" s="121">
        <f t="shared" ref="AD13:AD61" si="3">(IF(ISERROR(AVERAGE(Y13:AB13)),0,AVERAGE(Y13:AB13)))*10/100</f>
        <v>0</v>
      </c>
      <c r="AE13" s="24">
        <f t="shared" ref="AE13:AE61" si="4">AD13+AC13+X13+P13+J13+I13</f>
        <v>0</v>
      </c>
    </row>
    <row r="14" spans="1:31" s="20" customFormat="1" ht="12.75">
      <c r="A14" s="21">
        <v>3</v>
      </c>
      <c r="B14" s="203" t="str">
        <f>Filiación!C11</f>
        <v xml:space="preserve">CANAVIRI SIRPA MELANI VICTORIA </v>
      </c>
      <c r="C14" s="203"/>
      <c r="D14" s="203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/>
      <c r="N14" s="37"/>
      <c r="O14" s="37"/>
      <c r="P14" s="111">
        <f t="shared" si="1"/>
        <v>0</v>
      </c>
      <c r="Q14" s="37"/>
      <c r="R14" s="37"/>
      <c r="S14" s="37"/>
      <c r="T14" s="37"/>
      <c r="U14" s="37"/>
      <c r="V14" s="37"/>
      <c r="W14" s="37"/>
      <c r="X14" s="120">
        <f t="shared" si="2"/>
        <v>0</v>
      </c>
      <c r="Y14" s="37"/>
      <c r="Z14" s="37"/>
      <c r="AA14" s="37"/>
      <c r="AB14" s="37"/>
      <c r="AC14" s="110"/>
      <c r="AD14" s="121">
        <f t="shared" si="3"/>
        <v>0</v>
      </c>
      <c r="AE14" s="24">
        <f t="shared" si="4"/>
        <v>0</v>
      </c>
    </row>
    <row r="15" spans="1:31" s="20" customFormat="1" ht="12.75">
      <c r="A15" s="21">
        <v>4</v>
      </c>
      <c r="B15" s="203" t="str">
        <f>Filiación!C12</f>
        <v>CARPIO  NOSA SERGIO RODRIGO</v>
      </c>
      <c r="C15" s="203"/>
      <c r="D15" s="203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/>
      <c r="N15" s="37"/>
      <c r="O15" s="37"/>
      <c r="P15" s="111">
        <f t="shared" si="1"/>
        <v>0</v>
      </c>
      <c r="Q15" s="37"/>
      <c r="R15" s="37"/>
      <c r="S15" s="37"/>
      <c r="T15" s="37"/>
      <c r="U15" s="37"/>
      <c r="V15" s="37"/>
      <c r="W15" s="37"/>
      <c r="X15" s="120">
        <f t="shared" si="2"/>
        <v>0</v>
      </c>
      <c r="Y15" s="37"/>
      <c r="Z15" s="37"/>
      <c r="AA15" s="37"/>
      <c r="AB15" s="37"/>
      <c r="AC15" s="110"/>
      <c r="AD15" s="121">
        <f t="shared" si="3"/>
        <v>0</v>
      </c>
      <c r="AE15" s="24">
        <f t="shared" si="4"/>
        <v>0</v>
      </c>
    </row>
    <row r="16" spans="1:31" s="20" customFormat="1" ht="12.75">
      <c r="A16" s="21">
        <v>5</v>
      </c>
      <c r="B16" s="203" t="str">
        <f>Filiación!C13</f>
        <v>CARTAGENA CARLA YESENIA</v>
      </c>
      <c r="C16" s="203"/>
      <c r="D16" s="203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/>
      <c r="N16" s="37"/>
      <c r="O16" s="37"/>
      <c r="P16" s="111">
        <f t="shared" si="1"/>
        <v>0</v>
      </c>
      <c r="Q16" s="37"/>
      <c r="R16" s="37"/>
      <c r="S16" s="37"/>
      <c r="T16" s="37"/>
      <c r="U16" s="37"/>
      <c r="V16" s="37"/>
      <c r="W16" s="37"/>
      <c r="X16" s="120">
        <f t="shared" si="2"/>
        <v>0</v>
      </c>
      <c r="Y16" s="37"/>
      <c r="Z16" s="37"/>
      <c r="AA16" s="37"/>
      <c r="AB16" s="37"/>
      <c r="AC16" s="110"/>
      <c r="AD16" s="121">
        <f t="shared" si="3"/>
        <v>0</v>
      </c>
      <c r="AE16" s="24">
        <f t="shared" si="4"/>
        <v>0</v>
      </c>
    </row>
    <row r="17" spans="1:31" s="20" customFormat="1" ht="12.75">
      <c r="A17" s="21">
        <v>6</v>
      </c>
      <c r="B17" s="203" t="str">
        <f>Filiación!C14</f>
        <v>CASTAÑETA SARY ROLANDO</v>
      </c>
      <c r="C17" s="203"/>
      <c r="D17" s="203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/>
      <c r="N17" s="37"/>
      <c r="O17" s="37"/>
      <c r="P17" s="111">
        <f t="shared" si="1"/>
        <v>0</v>
      </c>
      <c r="Q17" s="37"/>
      <c r="R17" s="37"/>
      <c r="S17" s="37"/>
      <c r="T17" s="37"/>
      <c r="U17" s="37"/>
      <c r="V17" s="37"/>
      <c r="W17" s="37"/>
      <c r="X17" s="120">
        <f t="shared" si="2"/>
        <v>0</v>
      </c>
      <c r="Y17" s="37"/>
      <c r="Z17" s="37"/>
      <c r="AA17" s="37"/>
      <c r="AB17" s="37"/>
      <c r="AC17" s="110"/>
      <c r="AD17" s="121">
        <f t="shared" si="3"/>
        <v>0</v>
      </c>
      <c r="AE17" s="24">
        <f t="shared" si="4"/>
        <v>0</v>
      </c>
    </row>
    <row r="18" spans="1:31" s="20" customFormat="1" ht="12.75">
      <c r="A18" s="21">
        <v>7</v>
      </c>
      <c r="B18" s="203" t="str">
        <f>Filiación!C15</f>
        <v>CUELLAR RAMOS LIZETH FAVIOLA</v>
      </c>
      <c r="C18" s="203"/>
      <c r="D18" s="203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/>
      <c r="N18" s="37"/>
      <c r="O18" s="37"/>
      <c r="P18" s="111">
        <f t="shared" si="1"/>
        <v>0</v>
      </c>
      <c r="Q18" s="37"/>
      <c r="R18" s="37"/>
      <c r="S18" s="37"/>
      <c r="T18" s="37"/>
      <c r="U18" s="37"/>
      <c r="V18" s="37"/>
      <c r="W18" s="37"/>
      <c r="X18" s="120">
        <f t="shared" si="2"/>
        <v>0</v>
      </c>
      <c r="Y18" s="37"/>
      <c r="Z18" s="37"/>
      <c r="AA18" s="37"/>
      <c r="AB18" s="37"/>
      <c r="AC18" s="110"/>
      <c r="AD18" s="121">
        <f t="shared" si="3"/>
        <v>0</v>
      </c>
      <c r="AE18" s="24">
        <f t="shared" si="4"/>
        <v>0</v>
      </c>
    </row>
    <row r="19" spans="1:31" s="20" customFormat="1" ht="12.75">
      <c r="A19" s="21">
        <v>8</v>
      </c>
      <c r="B19" s="203" t="str">
        <f>Filiación!C16</f>
        <v>GAMBOA  QUISBERT FERNANDO FRANKLIN</v>
      </c>
      <c r="C19" s="203"/>
      <c r="D19" s="203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03" t="str">
        <f>Filiación!C17</f>
        <v>GUTIERREZ  LOPEZ ANA CAROLINA</v>
      </c>
      <c r="C20" s="203"/>
      <c r="D20" s="203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03" t="str">
        <f>Filiación!C18</f>
        <v>JALJA  MAMANI ARIEL SANTOS</v>
      </c>
      <c r="C21" s="203"/>
      <c r="D21" s="203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/>
      <c r="N21" s="37"/>
      <c r="O21" s="37"/>
      <c r="P21" s="111">
        <f t="shared" si="1"/>
        <v>0</v>
      </c>
      <c r="Q21" s="37"/>
      <c r="R21" s="37"/>
      <c r="S21" s="37"/>
      <c r="T21" s="37"/>
      <c r="U21" s="37"/>
      <c r="V21" s="37"/>
      <c r="W21" s="37"/>
      <c r="X21" s="120">
        <f t="shared" si="2"/>
        <v>0</v>
      </c>
      <c r="Y21" s="37"/>
      <c r="Z21" s="37"/>
      <c r="AA21" s="37"/>
      <c r="AB21" s="37"/>
      <c r="AC21" s="110"/>
      <c r="AD21" s="121">
        <f t="shared" si="3"/>
        <v>0</v>
      </c>
      <c r="AE21" s="24">
        <f t="shared" si="4"/>
        <v>0</v>
      </c>
    </row>
    <row r="22" spans="1:31" s="20" customFormat="1" ht="12.75">
      <c r="A22" s="21">
        <v>11</v>
      </c>
      <c r="B22" s="203" t="str">
        <f>Filiación!C19</f>
        <v>MAMANI ALBERTO ELIAS PABLO</v>
      </c>
      <c r="C22" s="203"/>
      <c r="D22" s="203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/>
      <c r="N22" s="37"/>
      <c r="O22" s="37"/>
      <c r="P22" s="111">
        <f t="shared" si="1"/>
        <v>0</v>
      </c>
      <c r="Q22" s="37"/>
      <c r="R22" s="37"/>
      <c r="S22" s="37"/>
      <c r="T22" s="37"/>
      <c r="U22" s="37"/>
      <c r="V22" s="37"/>
      <c r="W22" s="37"/>
      <c r="X22" s="120">
        <f t="shared" si="2"/>
        <v>0</v>
      </c>
      <c r="Y22" s="37"/>
      <c r="Z22" s="37"/>
      <c r="AA22" s="37"/>
      <c r="AB22" s="37"/>
      <c r="AC22" s="110"/>
      <c r="AD22" s="121">
        <f t="shared" si="3"/>
        <v>0</v>
      </c>
      <c r="AE22" s="24">
        <f t="shared" si="4"/>
        <v>0</v>
      </c>
    </row>
    <row r="23" spans="1:31" s="20" customFormat="1" ht="12.75">
      <c r="A23" s="21">
        <v>12</v>
      </c>
      <c r="B23" s="203" t="str">
        <f>Filiación!C20</f>
        <v>MAMANI OROSCO DAYANA ESDENKA</v>
      </c>
      <c r="C23" s="203"/>
      <c r="D23" s="203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/>
      <c r="N23" s="37"/>
      <c r="O23" s="37"/>
      <c r="P23" s="111">
        <f t="shared" si="1"/>
        <v>0</v>
      </c>
      <c r="Q23" s="37"/>
      <c r="R23" s="37"/>
      <c r="S23" s="37"/>
      <c r="T23" s="37"/>
      <c r="U23" s="37"/>
      <c r="V23" s="37"/>
      <c r="W23" s="37"/>
      <c r="X23" s="120">
        <f t="shared" si="2"/>
        <v>0</v>
      </c>
      <c r="Y23" s="37"/>
      <c r="Z23" s="37"/>
      <c r="AA23" s="37"/>
      <c r="AB23" s="37"/>
      <c r="AC23" s="110"/>
      <c r="AD23" s="121">
        <f t="shared" si="3"/>
        <v>0</v>
      </c>
      <c r="AE23" s="24">
        <f t="shared" si="4"/>
        <v>0</v>
      </c>
    </row>
    <row r="24" spans="1:31" s="20" customFormat="1" ht="12.75">
      <c r="A24" s="21">
        <v>13</v>
      </c>
      <c r="B24" s="203" t="str">
        <f>Filiación!C21</f>
        <v>MANTILLA LLUTA MANFRED JOSE</v>
      </c>
      <c r="C24" s="203"/>
      <c r="D24" s="203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/>
      <c r="S24" s="37"/>
      <c r="T24" s="37"/>
      <c r="U24" s="37"/>
      <c r="V24" s="37"/>
      <c r="W24" s="37"/>
      <c r="X24" s="120">
        <f t="shared" si="2"/>
        <v>0</v>
      </c>
      <c r="Y24" s="37"/>
      <c r="Z24" s="37"/>
      <c r="AA24" s="37"/>
      <c r="AB24" s="37"/>
      <c r="AC24" s="110"/>
      <c r="AD24" s="121">
        <f t="shared" si="3"/>
        <v>0</v>
      </c>
      <c r="AE24" s="24">
        <f t="shared" si="4"/>
        <v>0</v>
      </c>
    </row>
    <row r="25" spans="1:31" s="20" customFormat="1" ht="12.75">
      <c r="A25" s="21">
        <v>14</v>
      </c>
      <c r="B25" s="203" t="str">
        <f>Filiación!C22</f>
        <v>QUIROGA  CHARCAS EMILY</v>
      </c>
      <c r="C25" s="203"/>
      <c r="D25" s="203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/>
      <c r="N25" s="37"/>
      <c r="O25" s="37"/>
      <c r="P25" s="111">
        <f t="shared" si="1"/>
        <v>0</v>
      </c>
      <c r="Q25" s="37"/>
      <c r="R25" s="37"/>
      <c r="S25" s="37"/>
      <c r="T25" s="37"/>
      <c r="U25" s="37"/>
      <c r="V25" s="37"/>
      <c r="W25" s="37"/>
      <c r="X25" s="120">
        <f t="shared" si="2"/>
        <v>0</v>
      </c>
      <c r="Y25" s="37"/>
      <c r="Z25" s="37"/>
      <c r="AA25" s="37"/>
      <c r="AB25" s="37"/>
      <c r="AC25" s="110"/>
      <c r="AD25" s="121">
        <f t="shared" si="3"/>
        <v>0</v>
      </c>
      <c r="AE25" s="24">
        <f t="shared" si="4"/>
        <v>0</v>
      </c>
    </row>
    <row r="26" spans="1:31" s="20" customFormat="1" ht="12.75">
      <c r="A26" s="21">
        <v>15</v>
      </c>
      <c r="B26" s="203" t="str">
        <f>Filiación!C23</f>
        <v>QUISPE  LAIME VICTOR EDUARDO</v>
      </c>
      <c r="C26" s="203"/>
      <c r="D26" s="203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37"/>
      <c r="X26" s="120">
        <f t="shared" si="2"/>
        <v>0</v>
      </c>
      <c r="Y26" s="37"/>
      <c r="Z26" s="37"/>
      <c r="AA26" s="37"/>
      <c r="AB26" s="37"/>
      <c r="AC26" s="110"/>
      <c r="AD26" s="121">
        <f t="shared" si="3"/>
        <v>0</v>
      </c>
      <c r="AE26" s="24">
        <f t="shared" si="4"/>
        <v>0</v>
      </c>
    </row>
    <row r="27" spans="1:31" s="20" customFormat="1" ht="12.75">
      <c r="A27" s="21">
        <v>16</v>
      </c>
      <c r="B27" s="203" t="str">
        <f>Filiación!C24</f>
        <v>ROMAN  CRUZ JOEL ESTEBAN</v>
      </c>
      <c r="C27" s="203"/>
      <c r="D27" s="203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/>
      <c r="O27" s="37"/>
      <c r="P27" s="111">
        <f t="shared" si="1"/>
        <v>0</v>
      </c>
      <c r="Q27" s="37"/>
      <c r="R27" s="37"/>
      <c r="S27" s="37"/>
      <c r="T27" s="37"/>
      <c r="U27" s="37"/>
      <c r="V27" s="37"/>
      <c r="W27" s="37"/>
      <c r="X27" s="120">
        <f t="shared" si="2"/>
        <v>0</v>
      </c>
      <c r="Y27" s="37"/>
      <c r="Z27" s="37"/>
      <c r="AA27" s="37"/>
      <c r="AB27" s="37"/>
      <c r="AC27" s="110"/>
      <c r="AD27" s="121">
        <f t="shared" si="3"/>
        <v>0</v>
      </c>
      <c r="AE27" s="24">
        <f t="shared" si="4"/>
        <v>0</v>
      </c>
    </row>
    <row r="28" spans="1:31" s="20" customFormat="1" ht="12.75">
      <c r="A28" s="21">
        <v>17</v>
      </c>
      <c r="B28" s="203" t="str">
        <f>Filiación!C25</f>
        <v>SILVA VIRI DANIEL EZEQUIEL</v>
      </c>
      <c r="C28" s="203"/>
      <c r="D28" s="203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/>
      <c r="N28" s="37"/>
      <c r="O28" s="37"/>
      <c r="P28" s="111">
        <f t="shared" si="1"/>
        <v>0</v>
      </c>
      <c r="Q28" s="37"/>
      <c r="R28" s="37"/>
      <c r="S28" s="37"/>
      <c r="T28" s="37"/>
      <c r="U28" s="37"/>
      <c r="V28" s="37"/>
      <c r="W28" s="37"/>
      <c r="X28" s="120">
        <f t="shared" si="2"/>
        <v>0</v>
      </c>
      <c r="Y28" s="37"/>
      <c r="Z28" s="37"/>
      <c r="AA28" s="37"/>
      <c r="AB28" s="37"/>
      <c r="AC28" s="110"/>
      <c r="AD28" s="121">
        <f t="shared" si="3"/>
        <v>0</v>
      </c>
      <c r="AE28" s="24">
        <f t="shared" si="4"/>
        <v>0</v>
      </c>
    </row>
    <row r="29" spans="1:31" s="20" customFormat="1" ht="12.75">
      <c r="A29" s="21">
        <v>18</v>
      </c>
      <c r="B29" s="203" t="str">
        <f>Filiación!C26</f>
        <v>TICONA  FLORES JAZMIN</v>
      </c>
      <c r="C29" s="203"/>
      <c r="D29" s="203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/>
      <c r="N29" s="37"/>
      <c r="O29" s="37"/>
      <c r="P29" s="111">
        <f t="shared" si="1"/>
        <v>0</v>
      </c>
      <c r="Q29" s="37"/>
      <c r="R29" s="37"/>
      <c r="S29" s="37"/>
      <c r="T29" s="37"/>
      <c r="U29" s="37"/>
      <c r="V29" s="37"/>
      <c r="W29" s="37"/>
      <c r="X29" s="120">
        <f t="shared" si="2"/>
        <v>0</v>
      </c>
      <c r="Y29" s="37"/>
      <c r="Z29" s="37"/>
      <c r="AA29" s="37"/>
      <c r="AB29" s="37"/>
      <c r="AC29" s="110"/>
      <c r="AD29" s="121">
        <f t="shared" si="3"/>
        <v>0</v>
      </c>
      <c r="AE29" s="24">
        <f t="shared" si="4"/>
        <v>0</v>
      </c>
    </row>
    <row r="30" spans="1:31" s="20" customFormat="1" ht="12.75">
      <c r="A30" s="21">
        <v>19</v>
      </c>
      <c r="B30" s="203" t="str">
        <f>Filiación!C27</f>
        <v>TORREZ CHURQUI BRANDON KEVIN</v>
      </c>
      <c r="C30" s="203"/>
      <c r="D30" s="203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/>
      <c r="N30" s="37"/>
      <c r="O30" s="37"/>
      <c r="P30" s="111">
        <f t="shared" si="1"/>
        <v>0</v>
      </c>
      <c r="Q30" s="37"/>
      <c r="R30" s="37"/>
      <c r="S30" s="37"/>
      <c r="T30" s="37"/>
      <c r="U30" s="37"/>
      <c r="V30" s="37"/>
      <c r="W30" s="37"/>
      <c r="X30" s="120">
        <f t="shared" si="2"/>
        <v>0</v>
      </c>
      <c r="Y30" s="37"/>
      <c r="Z30" s="37"/>
      <c r="AA30" s="37"/>
      <c r="AB30" s="37"/>
      <c r="AC30" s="110"/>
      <c r="AD30" s="121">
        <f t="shared" si="3"/>
        <v>0</v>
      </c>
      <c r="AE30" s="24">
        <f t="shared" si="4"/>
        <v>0</v>
      </c>
    </row>
    <row r="31" spans="1:31" s="20" customFormat="1" ht="12.75">
      <c r="A31" s="21">
        <v>20</v>
      </c>
      <c r="B31" s="203" t="str">
        <f>Filiación!C28</f>
        <v>VEGA  JIMENEZ KEVIN GERMAN</v>
      </c>
      <c r="C31" s="203"/>
      <c r="D31" s="203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/>
      <c r="S31" s="37"/>
      <c r="T31" s="37"/>
      <c r="U31" s="37"/>
      <c r="V31" s="37"/>
      <c r="W31" s="37"/>
      <c r="X31" s="120">
        <f t="shared" si="2"/>
        <v>0</v>
      </c>
      <c r="Y31" s="37"/>
      <c r="Z31" s="37"/>
      <c r="AA31" s="37"/>
      <c r="AB31" s="37"/>
      <c r="AC31" s="110"/>
      <c r="AD31" s="121">
        <f t="shared" si="3"/>
        <v>0</v>
      </c>
      <c r="AE31" s="24">
        <f t="shared" si="4"/>
        <v>0</v>
      </c>
    </row>
    <row r="32" spans="1:31" s="20" customFormat="1" ht="12.75">
      <c r="A32" s="21">
        <v>21</v>
      </c>
      <c r="B32" s="203" t="str">
        <f>Filiación!C29</f>
        <v>QUISPE  TARQUI YHOVANA</v>
      </c>
      <c r="C32" s="203"/>
      <c r="D32" s="203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/>
      <c r="S32" s="37"/>
      <c r="T32" s="37"/>
      <c r="U32" s="37"/>
      <c r="V32" s="37"/>
      <c r="W32" s="37"/>
      <c r="X32" s="120">
        <f t="shared" si="2"/>
        <v>0</v>
      </c>
      <c r="Y32" s="37"/>
      <c r="Z32" s="37"/>
      <c r="AA32" s="37"/>
      <c r="AB32" s="37"/>
      <c r="AC32" s="110"/>
      <c r="AD32" s="121">
        <f t="shared" si="3"/>
        <v>0</v>
      </c>
      <c r="AE32" s="24">
        <f t="shared" si="4"/>
        <v>0</v>
      </c>
    </row>
    <row r="33" spans="1:31" s="20" customFormat="1" ht="12.75">
      <c r="A33" s="21">
        <v>22</v>
      </c>
      <c r="B33" s="203">
        <f>Filiación!C30</f>
        <v>0</v>
      </c>
      <c r="C33" s="203"/>
      <c r="D33" s="203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03">
        <f>Filiación!C31</f>
        <v>0</v>
      </c>
      <c r="C34" s="203"/>
      <c r="D34" s="203"/>
      <c r="E34" s="37"/>
      <c r="F34" s="37"/>
      <c r="G34" s="37"/>
      <c r="H34" s="37"/>
      <c r="I34" s="110"/>
      <c r="J34" s="108">
        <f t="shared" si="0"/>
        <v>0</v>
      </c>
      <c r="K34" s="37"/>
      <c r="L34" s="37"/>
      <c r="M34" s="37"/>
      <c r="N34" s="37"/>
      <c r="O34" s="37"/>
      <c r="P34" s="111">
        <f t="shared" si="1"/>
        <v>0</v>
      </c>
      <c r="Q34" s="37"/>
      <c r="R34" s="37"/>
      <c r="S34" s="37"/>
      <c r="T34" s="37"/>
      <c r="U34" s="37"/>
      <c r="V34" s="37"/>
      <c r="W34" s="37"/>
      <c r="X34" s="120">
        <f t="shared" si="2"/>
        <v>0</v>
      </c>
      <c r="Y34" s="37"/>
      <c r="Z34" s="37"/>
      <c r="AA34" s="37"/>
      <c r="AB34" s="37"/>
      <c r="AC34" s="110"/>
      <c r="AD34" s="121">
        <f t="shared" si="3"/>
        <v>0</v>
      </c>
      <c r="AE34" s="24">
        <f t="shared" si="4"/>
        <v>0</v>
      </c>
    </row>
    <row r="35" spans="1:31" s="20" customFormat="1" ht="12.75">
      <c r="A35" s="21">
        <v>24</v>
      </c>
      <c r="B35" s="203">
        <f>Filiación!C32</f>
        <v>0</v>
      </c>
      <c r="C35" s="203"/>
      <c r="D35" s="203"/>
      <c r="E35" s="37"/>
      <c r="F35" s="37"/>
      <c r="G35" s="37"/>
      <c r="H35" s="37"/>
      <c r="I35" s="110"/>
      <c r="J35" s="108">
        <f t="shared" si="0"/>
        <v>0</v>
      </c>
      <c r="K35" s="37"/>
      <c r="L35" s="37"/>
      <c r="M35" s="37"/>
      <c r="N35" s="37"/>
      <c r="O35" s="37"/>
      <c r="P35" s="111">
        <f t="shared" si="1"/>
        <v>0</v>
      </c>
      <c r="Q35" s="37"/>
      <c r="R35" s="37"/>
      <c r="S35" s="37"/>
      <c r="T35" s="37"/>
      <c r="U35" s="37"/>
      <c r="V35" s="37"/>
      <c r="W35" s="37"/>
      <c r="X35" s="120">
        <f t="shared" si="2"/>
        <v>0</v>
      </c>
      <c r="Y35" s="37"/>
      <c r="Z35" s="37"/>
      <c r="AA35" s="37"/>
      <c r="AB35" s="37"/>
      <c r="AC35" s="110"/>
      <c r="AD35" s="121">
        <f t="shared" si="3"/>
        <v>0</v>
      </c>
      <c r="AE35" s="24">
        <f t="shared" si="4"/>
        <v>0</v>
      </c>
    </row>
    <row r="36" spans="1:31" s="20" customFormat="1" ht="12.75">
      <c r="A36" s="21">
        <v>25</v>
      </c>
      <c r="B36" s="203">
        <f>Filiación!C33</f>
        <v>0</v>
      </c>
      <c r="C36" s="203"/>
      <c r="D36" s="203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/>
      <c r="N36" s="37"/>
      <c r="O36" s="37"/>
      <c r="P36" s="111">
        <f t="shared" si="1"/>
        <v>0</v>
      </c>
      <c r="Q36" s="37"/>
      <c r="R36" s="37"/>
      <c r="S36" s="37"/>
      <c r="T36" s="37"/>
      <c r="U36" s="37"/>
      <c r="V36" s="37"/>
      <c r="W36" s="37"/>
      <c r="X36" s="120">
        <f t="shared" si="2"/>
        <v>0</v>
      </c>
      <c r="Y36" s="37"/>
      <c r="Z36" s="37"/>
      <c r="AA36" s="37"/>
      <c r="AB36" s="37"/>
      <c r="AC36" s="110"/>
      <c r="AD36" s="121">
        <f t="shared" si="3"/>
        <v>0</v>
      </c>
      <c r="AE36" s="24">
        <f t="shared" si="4"/>
        <v>0</v>
      </c>
    </row>
    <row r="37" spans="1:31" s="20" customFormat="1" ht="12.75">
      <c r="A37" s="21">
        <v>26</v>
      </c>
      <c r="B37" s="203">
        <f>Filiación!C34</f>
        <v>0</v>
      </c>
      <c r="C37" s="203"/>
      <c r="D37" s="203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/>
      <c r="N37" s="37"/>
      <c r="O37" s="37"/>
      <c r="P37" s="111">
        <f t="shared" si="1"/>
        <v>0</v>
      </c>
      <c r="Q37" s="37"/>
      <c r="R37" s="37"/>
      <c r="S37" s="37"/>
      <c r="T37" s="37"/>
      <c r="U37" s="37"/>
      <c r="V37" s="37"/>
      <c r="W37" s="37"/>
      <c r="X37" s="120">
        <f t="shared" si="2"/>
        <v>0</v>
      </c>
      <c r="Y37" s="37"/>
      <c r="Z37" s="37"/>
      <c r="AA37" s="37"/>
      <c r="AB37" s="37"/>
      <c r="AC37" s="110"/>
      <c r="AD37" s="121">
        <f t="shared" si="3"/>
        <v>0</v>
      </c>
      <c r="AE37" s="24">
        <f t="shared" si="4"/>
        <v>0</v>
      </c>
    </row>
    <row r="38" spans="1:31" s="20" customFormat="1" ht="12.75">
      <c r="A38" s="21">
        <v>27</v>
      </c>
      <c r="B38" s="203">
        <f>Filiación!C35</f>
        <v>0</v>
      </c>
      <c r="C38" s="203"/>
      <c r="D38" s="203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/>
      <c r="N38" s="37"/>
      <c r="O38" s="37"/>
      <c r="P38" s="111">
        <f t="shared" si="1"/>
        <v>0</v>
      </c>
      <c r="Q38" s="37"/>
      <c r="R38" s="37"/>
      <c r="S38" s="37"/>
      <c r="T38" s="37"/>
      <c r="U38" s="37"/>
      <c r="V38" s="37"/>
      <c r="W38" s="37"/>
      <c r="X38" s="120">
        <f t="shared" si="2"/>
        <v>0</v>
      </c>
      <c r="Y38" s="37"/>
      <c r="Z38" s="37"/>
      <c r="AA38" s="37"/>
      <c r="AB38" s="37"/>
      <c r="AC38" s="110"/>
      <c r="AD38" s="121">
        <f t="shared" si="3"/>
        <v>0</v>
      </c>
      <c r="AE38" s="24">
        <f t="shared" si="4"/>
        <v>0</v>
      </c>
    </row>
    <row r="39" spans="1:31" s="20" customFormat="1" ht="12.75">
      <c r="A39" s="21">
        <v>28</v>
      </c>
      <c r="B39" s="203">
        <f>Filiación!C36</f>
        <v>0</v>
      </c>
      <c r="C39" s="203"/>
      <c r="D39" s="203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/>
      <c r="S39" s="37"/>
      <c r="T39" s="37"/>
      <c r="U39" s="37"/>
      <c r="V39" s="37"/>
      <c r="W39" s="37"/>
      <c r="X39" s="120">
        <f t="shared" si="2"/>
        <v>0</v>
      </c>
      <c r="Y39" s="37"/>
      <c r="Z39" s="37"/>
      <c r="AA39" s="37"/>
      <c r="AB39" s="37"/>
      <c r="AC39" s="110"/>
      <c r="AD39" s="121">
        <f t="shared" si="3"/>
        <v>0</v>
      </c>
      <c r="AE39" s="24">
        <f t="shared" si="4"/>
        <v>0</v>
      </c>
    </row>
    <row r="40" spans="1:31" s="20" customFormat="1" ht="12.75">
      <c r="A40" s="21">
        <v>29</v>
      </c>
      <c r="B40" s="203">
        <f>Filiación!C37</f>
        <v>0</v>
      </c>
      <c r="C40" s="203"/>
      <c r="D40" s="203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37"/>
      <c r="X40" s="120">
        <f t="shared" si="2"/>
        <v>0</v>
      </c>
      <c r="Y40" s="37"/>
      <c r="Z40" s="37"/>
      <c r="AA40" s="37"/>
      <c r="AB40" s="37"/>
      <c r="AC40" s="110"/>
      <c r="AD40" s="121">
        <f t="shared" si="3"/>
        <v>0</v>
      </c>
      <c r="AE40" s="24">
        <f t="shared" si="4"/>
        <v>0</v>
      </c>
    </row>
    <row r="41" spans="1:31" s="20" customFormat="1" ht="12.75">
      <c r="A41" s="21">
        <v>30</v>
      </c>
      <c r="B41" s="203">
        <f>Filiación!C38</f>
        <v>0</v>
      </c>
      <c r="C41" s="203"/>
      <c r="D41" s="203"/>
      <c r="E41" s="37"/>
      <c r="F41" s="37"/>
      <c r="G41" s="37"/>
      <c r="H41" s="37"/>
      <c r="I41" s="110"/>
      <c r="J41" s="108">
        <f t="shared" si="0"/>
        <v>0</v>
      </c>
      <c r="K41" s="37"/>
      <c r="L41" s="37"/>
      <c r="M41" s="37"/>
      <c r="N41" s="37"/>
      <c r="O41" s="37"/>
      <c r="P41" s="111">
        <f t="shared" si="1"/>
        <v>0</v>
      </c>
      <c r="Q41" s="37"/>
      <c r="R41" s="37"/>
      <c r="S41" s="37"/>
      <c r="T41" s="37"/>
      <c r="U41" s="37"/>
      <c r="V41" s="37"/>
      <c r="W41" s="37"/>
      <c r="X41" s="120">
        <f t="shared" si="2"/>
        <v>0</v>
      </c>
      <c r="Y41" s="37"/>
      <c r="Z41" s="37"/>
      <c r="AA41" s="37"/>
      <c r="AB41" s="37"/>
      <c r="AC41" s="110"/>
      <c r="AD41" s="121">
        <f t="shared" si="3"/>
        <v>0</v>
      </c>
      <c r="AE41" s="24">
        <f t="shared" si="4"/>
        <v>0</v>
      </c>
    </row>
    <row r="42" spans="1:31" s="20" customFormat="1" ht="12.75">
      <c r="A42" s="21">
        <v>31</v>
      </c>
      <c r="B42" s="203">
        <f>Filiación!C39</f>
        <v>0</v>
      </c>
      <c r="C42" s="203"/>
      <c r="D42" s="203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/>
      <c r="N42" s="37"/>
      <c r="O42" s="37"/>
      <c r="P42" s="111">
        <f t="shared" si="1"/>
        <v>0</v>
      </c>
      <c r="Q42" s="37"/>
      <c r="R42" s="37"/>
      <c r="S42" s="37"/>
      <c r="T42" s="37"/>
      <c r="U42" s="37"/>
      <c r="V42" s="37"/>
      <c r="W42" s="37"/>
      <c r="X42" s="120">
        <f t="shared" si="2"/>
        <v>0</v>
      </c>
      <c r="Y42" s="37"/>
      <c r="Z42" s="37"/>
      <c r="AA42" s="37"/>
      <c r="AB42" s="37"/>
      <c r="AC42" s="110"/>
      <c r="AD42" s="121">
        <f t="shared" si="3"/>
        <v>0</v>
      </c>
      <c r="AE42" s="24">
        <f t="shared" si="4"/>
        <v>0</v>
      </c>
    </row>
    <row r="43" spans="1:31" s="20" customFormat="1" ht="12.75">
      <c r="A43" s="21">
        <v>32</v>
      </c>
      <c r="B43" s="203">
        <f>Filiación!C40</f>
        <v>0</v>
      </c>
      <c r="C43" s="203"/>
      <c r="D43" s="203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/>
      <c r="N43" s="37"/>
      <c r="O43" s="37"/>
      <c r="P43" s="111">
        <f t="shared" si="1"/>
        <v>0</v>
      </c>
      <c r="Q43" s="37"/>
      <c r="R43" s="37"/>
      <c r="S43" s="37"/>
      <c r="T43" s="37"/>
      <c r="U43" s="37"/>
      <c r="V43" s="37"/>
      <c r="W43" s="37"/>
      <c r="X43" s="120">
        <f t="shared" si="2"/>
        <v>0</v>
      </c>
      <c r="Y43" s="37"/>
      <c r="Z43" s="37"/>
      <c r="AA43" s="37"/>
      <c r="AB43" s="37"/>
      <c r="AC43" s="110"/>
      <c r="AD43" s="121">
        <f t="shared" si="3"/>
        <v>0</v>
      </c>
      <c r="AE43" s="24">
        <f t="shared" si="4"/>
        <v>0</v>
      </c>
    </row>
    <row r="44" spans="1:31" s="20" customFormat="1" ht="12.75">
      <c r="A44" s="21">
        <v>33</v>
      </c>
      <c r="B44" s="203">
        <f>Filiación!C41</f>
        <v>0</v>
      </c>
      <c r="C44" s="203"/>
      <c r="D44" s="203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20">
        <f t="shared" si="2"/>
        <v>0</v>
      </c>
      <c r="Y44" s="37"/>
      <c r="Z44" s="37"/>
      <c r="AA44" s="37"/>
      <c r="AB44" s="37"/>
      <c r="AC44" s="110"/>
      <c r="AD44" s="121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03">
        <f>Filiación!C42</f>
        <v>0</v>
      </c>
      <c r="C45" s="203"/>
      <c r="D45" s="20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03">
        <f>Filiación!C43</f>
        <v>0</v>
      </c>
      <c r="C46" s="203"/>
      <c r="D46" s="20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03">
        <f>Filiación!C44</f>
        <v>0</v>
      </c>
      <c r="C47" s="203"/>
      <c r="D47" s="20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03">
        <f>Filiación!C45</f>
        <v>0</v>
      </c>
      <c r="C48" s="203"/>
      <c r="D48" s="20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03">
        <f>Filiación!C46</f>
        <v>0</v>
      </c>
      <c r="C49" s="203"/>
      <c r="D49" s="20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03">
        <f>Filiación!C47</f>
        <v>0</v>
      </c>
      <c r="C50" s="203"/>
      <c r="D50" s="20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03">
        <f>Filiación!C48</f>
        <v>0</v>
      </c>
      <c r="C51" s="203"/>
      <c r="D51" s="20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03">
        <f>Filiación!C49</f>
        <v>0</v>
      </c>
      <c r="C52" s="203"/>
      <c r="D52" s="20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03">
        <f>Filiación!C50</f>
        <v>0</v>
      </c>
      <c r="C53" s="203"/>
      <c r="D53" s="20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03">
        <f>Filiación!C51</f>
        <v>0</v>
      </c>
      <c r="C54" s="203"/>
      <c r="D54" s="20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03">
        <f>Filiación!C52</f>
        <v>0</v>
      </c>
      <c r="C55" s="203"/>
      <c r="D55" s="20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03">
        <f>Filiación!C53</f>
        <v>0</v>
      </c>
      <c r="C56" s="203"/>
      <c r="D56" s="20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03">
        <f>Filiación!C54</f>
        <v>0</v>
      </c>
      <c r="C57" s="203"/>
      <c r="D57" s="20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03">
        <f>Filiación!C55</f>
        <v>0</v>
      </c>
      <c r="C58" s="203"/>
      <c r="D58" s="20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03">
        <f>Filiación!C56</f>
        <v>0</v>
      </c>
      <c r="C59" s="203"/>
      <c r="D59" s="20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03">
        <f>Filiación!C57</f>
        <v>0</v>
      </c>
      <c r="C60" s="203"/>
      <c r="D60" s="20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03">
        <f>Filiación!C58</f>
        <v>0</v>
      </c>
      <c r="C61" s="203"/>
      <c r="D61" s="20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zoomScaleNormal="85" zoomScaleSheetLayoutView="100" workbookViewId="0">
      <selection activeCell="R12" sqref="R12:T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6" t="s">
        <v>20</v>
      </c>
      <c r="B1" s="246"/>
      <c r="C1" s="246"/>
      <c r="D1" s="246"/>
      <c r="E1" s="225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7"/>
    </row>
    <row r="2" spans="1:30" ht="23.25">
      <c r="A2" s="247" t="s">
        <v>93</v>
      </c>
      <c r="B2" s="247"/>
      <c r="C2" s="247"/>
      <c r="D2" s="247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5" t="s">
        <v>36</v>
      </c>
      <c r="R2" s="235"/>
      <c r="S2" s="235"/>
      <c r="T2" s="235"/>
      <c r="U2" s="235"/>
      <c r="V2" s="235"/>
      <c r="W2" s="235"/>
      <c r="X2" s="236" t="s">
        <v>37</v>
      </c>
      <c r="Y2" s="236"/>
      <c r="Z2" s="236"/>
      <c r="AA2" s="236"/>
      <c r="AB2" s="236"/>
      <c r="AC2" s="236"/>
      <c r="AD2" s="222" t="s">
        <v>33</v>
      </c>
    </row>
    <row r="3" spans="1:30" ht="15" customHeight="1">
      <c r="A3" s="122"/>
      <c r="B3" s="122"/>
      <c r="C3" s="123"/>
      <c r="D3" s="123"/>
      <c r="E3" s="212"/>
      <c r="F3" s="212"/>
      <c r="G3" s="212"/>
      <c r="H3" s="212"/>
      <c r="I3" s="228" t="s">
        <v>30</v>
      </c>
      <c r="J3" s="218" t="s">
        <v>29</v>
      </c>
      <c r="K3" s="212"/>
      <c r="L3" s="212"/>
      <c r="M3" s="212"/>
      <c r="N3" s="212"/>
      <c r="O3" s="212"/>
      <c r="P3" s="231" t="s">
        <v>29</v>
      </c>
      <c r="Q3" s="212"/>
      <c r="R3" s="212"/>
      <c r="S3" s="212"/>
      <c r="T3" s="212"/>
      <c r="U3" s="212"/>
      <c r="V3" s="212"/>
      <c r="W3" s="242" t="s">
        <v>29</v>
      </c>
      <c r="X3" s="212"/>
      <c r="Y3" s="212"/>
      <c r="Z3" s="212"/>
      <c r="AA3" s="212"/>
      <c r="AB3" s="228" t="s">
        <v>30</v>
      </c>
      <c r="AC3" s="238" t="s">
        <v>29</v>
      </c>
      <c r="AD3" s="223"/>
    </row>
    <row r="4" spans="1:30" ht="15" customHeight="1">
      <c r="A4" s="248" t="s">
        <v>22</v>
      </c>
      <c r="B4" s="248"/>
      <c r="C4" s="206" t="str">
        <f>Filiación!H2</f>
        <v>1° "A" DE SECUNDARIA COMUNITARIA PROD.</v>
      </c>
      <c r="D4" s="206"/>
      <c r="E4" s="212"/>
      <c r="F4" s="212"/>
      <c r="G4" s="212"/>
      <c r="H4" s="212"/>
      <c r="I4" s="228"/>
      <c r="J4" s="218"/>
      <c r="K4" s="212"/>
      <c r="L4" s="212"/>
      <c r="M4" s="212"/>
      <c r="N4" s="212"/>
      <c r="O4" s="212"/>
      <c r="P4" s="231"/>
      <c r="Q4" s="212"/>
      <c r="R4" s="212"/>
      <c r="S4" s="212"/>
      <c r="T4" s="212"/>
      <c r="U4" s="212"/>
      <c r="V4" s="212"/>
      <c r="W4" s="242"/>
      <c r="X4" s="212"/>
      <c r="Y4" s="212"/>
      <c r="Z4" s="212"/>
      <c r="AA4" s="212"/>
      <c r="AB4" s="228"/>
      <c r="AC4" s="238"/>
      <c r="AD4" s="223"/>
    </row>
    <row r="5" spans="1:30">
      <c r="A5" s="248" t="s">
        <v>23</v>
      </c>
      <c r="B5" s="248"/>
      <c r="C5" s="206" t="str">
        <f>Filiación!H3</f>
        <v>FANNY CHACON CALLEJAS</v>
      </c>
      <c r="D5" s="206"/>
      <c r="E5" s="212"/>
      <c r="F5" s="212"/>
      <c r="G5" s="212"/>
      <c r="H5" s="212"/>
      <c r="I5" s="228"/>
      <c r="J5" s="218"/>
      <c r="K5" s="212"/>
      <c r="L5" s="212"/>
      <c r="M5" s="212"/>
      <c r="N5" s="212"/>
      <c r="O5" s="212"/>
      <c r="P5" s="231"/>
      <c r="Q5" s="212"/>
      <c r="R5" s="212"/>
      <c r="S5" s="212"/>
      <c r="T5" s="212"/>
      <c r="U5" s="212"/>
      <c r="V5" s="212"/>
      <c r="W5" s="242"/>
      <c r="X5" s="212"/>
      <c r="Y5" s="212"/>
      <c r="Z5" s="212"/>
      <c r="AA5" s="212"/>
      <c r="AB5" s="228"/>
      <c r="AC5" s="238"/>
      <c r="AD5" s="223"/>
    </row>
    <row r="6" spans="1:30">
      <c r="A6" s="248" t="s">
        <v>25</v>
      </c>
      <c r="B6" s="248"/>
      <c r="C6" s="206" t="str">
        <f>Filiación!H4</f>
        <v xml:space="preserve">CIENCIA TECNOLOGIA Y PRODUCCION </v>
      </c>
      <c r="D6" s="206"/>
      <c r="E6" s="212"/>
      <c r="F6" s="212"/>
      <c r="G6" s="212"/>
      <c r="H6" s="212"/>
      <c r="I6" s="228"/>
      <c r="J6" s="218"/>
      <c r="K6" s="212"/>
      <c r="L6" s="212"/>
      <c r="M6" s="212"/>
      <c r="N6" s="212"/>
      <c r="O6" s="212"/>
      <c r="P6" s="231"/>
      <c r="Q6" s="212"/>
      <c r="R6" s="212"/>
      <c r="S6" s="212"/>
      <c r="T6" s="212"/>
      <c r="U6" s="212"/>
      <c r="V6" s="212"/>
      <c r="W6" s="242"/>
      <c r="X6" s="212"/>
      <c r="Y6" s="212"/>
      <c r="Z6" s="212"/>
      <c r="AA6" s="212"/>
      <c r="AB6" s="228"/>
      <c r="AC6" s="238"/>
      <c r="AD6" s="223"/>
    </row>
    <row r="7" spans="1:30">
      <c r="A7" s="248" t="s">
        <v>24</v>
      </c>
      <c r="B7" s="248"/>
      <c r="C7" s="206" t="str">
        <f>Filiación!H5</f>
        <v xml:space="preserve">TECNICA TECNOLOGICA </v>
      </c>
      <c r="D7" s="206"/>
      <c r="E7" s="212"/>
      <c r="F7" s="212"/>
      <c r="G7" s="212"/>
      <c r="H7" s="212"/>
      <c r="I7" s="228"/>
      <c r="J7" s="218"/>
      <c r="K7" s="212"/>
      <c r="L7" s="212"/>
      <c r="M7" s="212"/>
      <c r="N7" s="212"/>
      <c r="O7" s="212"/>
      <c r="P7" s="231"/>
      <c r="Q7" s="212"/>
      <c r="R7" s="212"/>
      <c r="S7" s="212"/>
      <c r="T7" s="212"/>
      <c r="U7" s="212"/>
      <c r="V7" s="212"/>
      <c r="W7" s="242"/>
      <c r="X7" s="212"/>
      <c r="Y7" s="212"/>
      <c r="Z7" s="212"/>
      <c r="AA7" s="212"/>
      <c r="AB7" s="228"/>
      <c r="AC7" s="238"/>
      <c r="AD7" s="223"/>
    </row>
    <row r="8" spans="1:30">
      <c r="A8" s="248" t="s">
        <v>27</v>
      </c>
      <c r="B8" s="248"/>
      <c r="C8" s="206">
        <f>Filiación!H6</f>
        <v>2018</v>
      </c>
      <c r="D8" s="206"/>
      <c r="E8" s="212"/>
      <c r="F8" s="212"/>
      <c r="G8" s="212"/>
      <c r="H8" s="212"/>
      <c r="I8" s="228"/>
      <c r="J8" s="218"/>
      <c r="K8" s="212"/>
      <c r="L8" s="212"/>
      <c r="M8" s="212"/>
      <c r="N8" s="212"/>
      <c r="O8" s="212"/>
      <c r="P8" s="231"/>
      <c r="Q8" s="212"/>
      <c r="R8" s="212"/>
      <c r="S8" s="212"/>
      <c r="T8" s="212"/>
      <c r="U8" s="212"/>
      <c r="V8" s="212"/>
      <c r="W8" s="242"/>
      <c r="X8" s="212"/>
      <c r="Y8" s="212"/>
      <c r="Z8" s="212"/>
      <c r="AA8" s="212"/>
      <c r="AB8" s="228"/>
      <c r="AC8" s="238"/>
      <c r="AD8" s="223"/>
    </row>
    <row r="9" spans="1:30" ht="14.25">
      <c r="A9" s="122"/>
      <c r="B9" s="122"/>
      <c r="C9" s="123"/>
      <c r="D9" s="123"/>
      <c r="E9" s="208"/>
      <c r="F9" s="208"/>
      <c r="G9" s="208"/>
      <c r="H9" s="208"/>
      <c r="I9" s="210"/>
      <c r="J9" s="218"/>
      <c r="K9" s="208"/>
      <c r="L9" s="208"/>
      <c r="M9" s="208"/>
      <c r="N9" s="208"/>
      <c r="O9" s="208"/>
      <c r="P9" s="231"/>
      <c r="Q9" s="208"/>
      <c r="R9" s="208"/>
      <c r="S9" s="208"/>
      <c r="T9" s="208"/>
      <c r="U9" s="208"/>
      <c r="V9" s="208"/>
      <c r="W9" s="242"/>
      <c r="X9" s="208"/>
      <c r="Y9" s="208"/>
      <c r="Z9" s="208"/>
      <c r="AA9" s="208"/>
      <c r="AB9" s="210"/>
      <c r="AC9" s="238"/>
      <c r="AD9" s="223"/>
    </row>
    <row r="10" spans="1:30" ht="15.75" thickBot="1">
      <c r="A10" s="124" t="s">
        <v>7</v>
      </c>
      <c r="B10" s="249" t="s">
        <v>9</v>
      </c>
      <c r="C10" s="249"/>
      <c r="D10" s="249"/>
      <c r="E10" s="209"/>
      <c r="F10" s="209"/>
      <c r="G10" s="209"/>
      <c r="H10" s="209"/>
      <c r="I10" s="211"/>
      <c r="J10" s="219"/>
      <c r="K10" s="209"/>
      <c r="L10" s="209"/>
      <c r="M10" s="209"/>
      <c r="N10" s="209"/>
      <c r="O10" s="209"/>
      <c r="P10" s="232"/>
      <c r="Q10" s="209"/>
      <c r="R10" s="209"/>
      <c r="S10" s="209"/>
      <c r="T10" s="209"/>
      <c r="U10" s="209"/>
      <c r="V10" s="209"/>
      <c r="W10" s="243"/>
      <c r="X10" s="209"/>
      <c r="Y10" s="209"/>
      <c r="Z10" s="209"/>
      <c r="AA10" s="209"/>
      <c r="AB10" s="211"/>
      <c r="AC10" s="239"/>
      <c r="AD10" s="224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03" t="str">
        <f>Filiación!C9</f>
        <v>ALIAGA ORMACHEA JOHN</v>
      </c>
      <c r="C12" s="203"/>
      <c r="D12" s="203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/>
      <c r="S12" s="36"/>
      <c r="T12" s="36"/>
      <c r="U12" s="36"/>
      <c r="V12" s="36"/>
      <c r="W12" s="120">
        <f>(IF(ISERROR(AVERAGE(Q12:V12)),0,AVERAGE(Q12:V12)))*35/100</f>
        <v>0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0</v>
      </c>
    </row>
    <row r="13" spans="1:30" s="20" customFormat="1" ht="12.75">
      <c r="A13" s="21">
        <v>2</v>
      </c>
      <c r="B13" s="203" t="str">
        <f>Filiación!C10</f>
        <v>CALCINA ROQUE KATERINNE JAZMIN</v>
      </c>
      <c r="C13" s="203"/>
      <c r="D13" s="203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/>
      <c r="M13" s="37"/>
      <c r="N13" s="37"/>
      <c r="O13" s="37"/>
      <c r="P13" s="111">
        <f t="shared" ref="P13:P61" si="1">(IF(ISERROR(AVERAGE(K13:O13)),0,AVERAGE(K13:O13)))*35/100</f>
        <v>0</v>
      </c>
      <c r="Q13" s="37"/>
      <c r="R13" s="37"/>
      <c r="S13" s="37"/>
      <c r="T13" s="37"/>
      <c r="U13" s="37"/>
      <c r="V13" s="37"/>
      <c r="W13" s="120">
        <f t="shared" ref="W13:W61" si="2">(IF(ISERROR(AVERAGE(Q13:V13)),0,AVERAGE(Q13:V13)))*35/100</f>
        <v>0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0</v>
      </c>
    </row>
    <row r="14" spans="1:30" s="20" customFormat="1" ht="12.75">
      <c r="A14" s="21">
        <v>3</v>
      </c>
      <c r="B14" s="203" t="str">
        <f>Filiación!C11</f>
        <v xml:space="preserve">CANAVIRI SIRPA MELANI VICTORIA </v>
      </c>
      <c r="C14" s="203"/>
      <c r="D14" s="203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/>
      <c r="N14" s="37"/>
      <c r="O14" s="37"/>
      <c r="P14" s="111">
        <f t="shared" si="1"/>
        <v>0</v>
      </c>
      <c r="Q14" s="37"/>
      <c r="R14" s="37"/>
      <c r="S14" s="37"/>
      <c r="T14" s="37"/>
      <c r="U14" s="37"/>
      <c r="V14" s="37"/>
      <c r="W14" s="120">
        <f t="shared" si="2"/>
        <v>0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0</v>
      </c>
    </row>
    <row r="15" spans="1:30" s="20" customFormat="1" ht="12.75">
      <c r="A15" s="21">
        <v>4</v>
      </c>
      <c r="B15" s="203" t="str">
        <f>Filiación!C12</f>
        <v>CARPIO  NOSA SERGIO RODRIGO</v>
      </c>
      <c r="C15" s="203"/>
      <c r="D15" s="203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/>
      <c r="N15" s="37"/>
      <c r="O15" s="37"/>
      <c r="P15" s="111">
        <f t="shared" si="1"/>
        <v>0</v>
      </c>
      <c r="Q15" s="37"/>
      <c r="R15" s="37"/>
      <c r="S15" s="37"/>
      <c r="T15" s="37"/>
      <c r="U15" s="37"/>
      <c r="V15" s="37"/>
      <c r="W15" s="120">
        <f t="shared" si="2"/>
        <v>0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0</v>
      </c>
    </row>
    <row r="16" spans="1:30" s="20" customFormat="1" ht="12.75">
      <c r="A16" s="21">
        <v>5</v>
      </c>
      <c r="B16" s="203" t="str">
        <f>Filiación!C13</f>
        <v>CARTAGENA CARLA YESENIA</v>
      </c>
      <c r="C16" s="203"/>
      <c r="D16" s="203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/>
      <c r="N16" s="37"/>
      <c r="O16" s="37"/>
      <c r="P16" s="111">
        <f t="shared" si="1"/>
        <v>0</v>
      </c>
      <c r="Q16" s="37"/>
      <c r="R16" s="37"/>
      <c r="S16" s="37"/>
      <c r="T16" s="37"/>
      <c r="U16" s="37"/>
      <c r="V16" s="37"/>
      <c r="W16" s="120">
        <f t="shared" si="2"/>
        <v>0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0</v>
      </c>
    </row>
    <row r="17" spans="1:30" s="20" customFormat="1" ht="12.75">
      <c r="A17" s="21">
        <v>6</v>
      </c>
      <c r="B17" s="203" t="str">
        <f>Filiación!C14</f>
        <v>CASTAÑETA SARY ROLANDO</v>
      </c>
      <c r="C17" s="203"/>
      <c r="D17" s="203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/>
      <c r="N17" s="37"/>
      <c r="O17" s="37"/>
      <c r="P17" s="111">
        <f t="shared" si="1"/>
        <v>0</v>
      </c>
      <c r="Q17" s="37"/>
      <c r="R17" s="37"/>
      <c r="S17" s="37"/>
      <c r="T17" s="37"/>
      <c r="U17" s="37"/>
      <c r="V17" s="37"/>
      <c r="W17" s="120">
        <f t="shared" si="2"/>
        <v>0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0</v>
      </c>
    </row>
    <row r="18" spans="1:30" s="20" customFormat="1" ht="12.75">
      <c r="A18" s="21">
        <v>7</v>
      </c>
      <c r="B18" s="203" t="str">
        <f>Filiación!C15</f>
        <v>CUELLAR RAMOS LIZETH FAVIOLA</v>
      </c>
      <c r="C18" s="203"/>
      <c r="D18" s="203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/>
      <c r="N18" s="37"/>
      <c r="O18" s="37"/>
      <c r="P18" s="111">
        <f t="shared" si="1"/>
        <v>0</v>
      </c>
      <c r="Q18" s="37"/>
      <c r="R18" s="37"/>
      <c r="S18" s="37"/>
      <c r="T18" s="37"/>
      <c r="U18" s="37"/>
      <c r="V18" s="37"/>
      <c r="W18" s="120">
        <f t="shared" si="2"/>
        <v>0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0</v>
      </c>
    </row>
    <row r="19" spans="1:30" s="20" customFormat="1" ht="12.75">
      <c r="A19" s="21">
        <v>8</v>
      </c>
      <c r="B19" s="203" t="str">
        <f>Filiación!C16</f>
        <v>GAMBOA  QUISBERT FERNANDO FRANKLIN</v>
      </c>
      <c r="C19" s="203"/>
      <c r="D19" s="203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03" t="str">
        <f>Filiación!C17</f>
        <v>GUTIERREZ  LOPEZ ANA CAROLINA</v>
      </c>
      <c r="C20" s="203"/>
      <c r="D20" s="203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03" t="str">
        <f>Filiación!C18</f>
        <v>JALJA  MAMANI ARIEL SANTOS</v>
      </c>
      <c r="C21" s="203"/>
      <c r="D21" s="203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/>
      <c r="N21" s="37"/>
      <c r="O21" s="37"/>
      <c r="P21" s="111">
        <f t="shared" si="1"/>
        <v>0</v>
      </c>
      <c r="Q21" s="37"/>
      <c r="R21" s="37"/>
      <c r="S21" s="37"/>
      <c r="T21" s="37"/>
      <c r="U21" s="37"/>
      <c r="V21" s="37"/>
      <c r="W21" s="120">
        <f t="shared" si="2"/>
        <v>0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0</v>
      </c>
    </row>
    <row r="22" spans="1:30" s="20" customFormat="1" ht="12.75">
      <c r="A22" s="21">
        <v>11</v>
      </c>
      <c r="B22" s="203" t="str">
        <f>Filiación!C19</f>
        <v>MAMANI ALBERTO ELIAS PABLO</v>
      </c>
      <c r="C22" s="203"/>
      <c r="D22" s="203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/>
      <c r="N22" s="37"/>
      <c r="O22" s="37"/>
      <c r="P22" s="111">
        <f t="shared" si="1"/>
        <v>0</v>
      </c>
      <c r="Q22" s="37"/>
      <c r="R22" s="37"/>
      <c r="S22" s="37"/>
      <c r="T22" s="37"/>
      <c r="U22" s="37"/>
      <c r="V22" s="37"/>
      <c r="W22" s="120">
        <f t="shared" si="2"/>
        <v>0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0</v>
      </c>
    </row>
    <row r="23" spans="1:30" s="20" customFormat="1" ht="12.75">
      <c r="A23" s="21">
        <v>12</v>
      </c>
      <c r="B23" s="203" t="str">
        <f>Filiación!C20</f>
        <v>MAMANI OROSCO DAYANA ESDENKA</v>
      </c>
      <c r="C23" s="203"/>
      <c r="D23" s="203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/>
      <c r="N23" s="37"/>
      <c r="O23" s="37"/>
      <c r="P23" s="111">
        <f t="shared" si="1"/>
        <v>0</v>
      </c>
      <c r="Q23" s="37"/>
      <c r="R23" s="37"/>
      <c r="S23" s="37"/>
      <c r="T23" s="37"/>
      <c r="U23" s="37"/>
      <c r="V23" s="37"/>
      <c r="W23" s="120">
        <f t="shared" si="2"/>
        <v>0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0</v>
      </c>
    </row>
    <row r="24" spans="1:30" s="20" customFormat="1" ht="12.75">
      <c r="A24" s="21">
        <v>13</v>
      </c>
      <c r="B24" s="203" t="str">
        <f>Filiación!C21</f>
        <v>MANTILLA LLUTA MANFRED JOSE</v>
      </c>
      <c r="C24" s="203"/>
      <c r="D24" s="203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/>
      <c r="S24" s="37"/>
      <c r="T24" s="37"/>
      <c r="U24" s="37"/>
      <c r="V24" s="37"/>
      <c r="W24" s="120">
        <f t="shared" si="2"/>
        <v>0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0</v>
      </c>
    </row>
    <row r="25" spans="1:30" s="20" customFormat="1" ht="12.75">
      <c r="A25" s="21">
        <v>14</v>
      </c>
      <c r="B25" s="203" t="str">
        <f>Filiación!C22</f>
        <v>QUIROGA  CHARCAS EMILY</v>
      </c>
      <c r="C25" s="203"/>
      <c r="D25" s="203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/>
      <c r="N25" s="37"/>
      <c r="O25" s="37"/>
      <c r="P25" s="111">
        <f t="shared" si="1"/>
        <v>0</v>
      </c>
      <c r="Q25" s="37"/>
      <c r="R25" s="37"/>
      <c r="S25" s="37"/>
      <c r="T25" s="37"/>
      <c r="U25" s="37"/>
      <c r="V25" s="37"/>
      <c r="W25" s="120">
        <f t="shared" si="2"/>
        <v>0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0</v>
      </c>
    </row>
    <row r="26" spans="1:30" s="20" customFormat="1" ht="12.75">
      <c r="A26" s="21">
        <v>15</v>
      </c>
      <c r="B26" s="203" t="str">
        <f>Filiación!C23</f>
        <v>QUISPE  LAIME VICTOR EDUARDO</v>
      </c>
      <c r="C26" s="203"/>
      <c r="D26" s="203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03" t="str">
        <f>Filiación!C24</f>
        <v>ROMAN  CRUZ JOEL ESTEBAN</v>
      </c>
      <c r="C27" s="203"/>
      <c r="D27" s="203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/>
      <c r="O27" s="37"/>
      <c r="P27" s="111">
        <f t="shared" si="1"/>
        <v>0</v>
      </c>
      <c r="Q27" s="37"/>
      <c r="R27" s="37"/>
      <c r="S27" s="37"/>
      <c r="T27" s="37"/>
      <c r="U27" s="37"/>
      <c r="V27" s="37"/>
      <c r="W27" s="120">
        <f t="shared" si="2"/>
        <v>0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0</v>
      </c>
    </row>
    <row r="28" spans="1:30" s="20" customFormat="1" ht="12.75">
      <c r="A28" s="21">
        <v>17</v>
      </c>
      <c r="B28" s="203" t="str">
        <f>Filiación!C25</f>
        <v>SILVA VIRI DANIEL EZEQUIEL</v>
      </c>
      <c r="C28" s="203"/>
      <c r="D28" s="203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/>
      <c r="N28" s="37"/>
      <c r="O28" s="37"/>
      <c r="P28" s="111">
        <f t="shared" si="1"/>
        <v>0</v>
      </c>
      <c r="Q28" s="37"/>
      <c r="R28" s="37"/>
      <c r="S28" s="37"/>
      <c r="T28" s="37"/>
      <c r="U28" s="37"/>
      <c r="V28" s="37"/>
      <c r="W28" s="120">
        <f t="shared" si="2"/>
        <v>0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0</v>
      </c>
    </row>
    <row r="29" spans="1:30" s="20" customFormat="1" ht="12.75">
      <c r="A29" s="21">
        <v>18</v>
      </c>
      <c r="B29" s="203" t="str">
        <f>Filiación!C26</f>
        <v>TICONA  FLORES JAZMIN</v>
      </c>
      <c r="C29" s="203"/>
      <c r="D29" s="203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/>
      <c r="N29" s="37"/>
      <c r="O29" s="37"/>
      <c r="P29" s="111">
        <f t="shared" si="1"/>
        <v>0</v>
      </c>
      <c r="Q29" s="37"/>
      <c r="R29" s="37"/>
      <c r="S29" s="37"/>
      <c r="T29" s="37"/>
      <c r="U29" s="37"/>
      <c r="V29" s="37"/>
      <c r="W29" s="120">
        <f t="shared" si="2"/>
        <v>0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0</v>
      </c>
    </row>
    <row r="30" spans="1:30" s="20" customFormat="1" ht="12.75">
      <c r="A30" s="21">
        <v>19</v>
      </c>
      <c r="B30" s="203" t="str">
        <f>Filiación!C27</f>
        <v>TORREZ CHURQUI BRANDON KEVIN</v>
      </c>
      <c r="C30" s="203"/>
      <c r="D30" s="203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/>
      <c r="N30" s="37"/>
      <c r="O30" s="37"/>
      <c r="P30" s="111">
        <f t="shared" si="1"/>
        <v>0</v>
      </c>
      <c r="Q30" s="37"/>
      <c r="R30" s="37"/>
      <c r="S30" s="37"/>
      <c r="T30" s="37"/>
      <c r="U30" s="37"/>
      <c r="V30" s="37"/>
      <c r="W30" s="120">
        <f t="shared" si="2"/>
        <v>0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0</v>
      </c>
    </row>
    <row r="31" spans="1:30" s="20" customFormat="1" ht="12.75">
      <c r="A31" s="21">
        <v>20</v>
      </c>
      <c r="B31" s="203" t="str">
        <f>Filiación!C28</f>
        <v>VEGA  JIMENEZ KEVIN GERMAN</v>
      </c>
      <c r="C31" s="203"/>
      <c r="D31" s="203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/>
      <c r="S31" s="37"/>
      <c r="T31" s="37"/>
      <c r="U31" s="37"/>
      <c r="V31" s="37"/>
      <c r="W31" s="120">
        <f t="shared" si="2"/>
        <v>0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0</v>
      </c>
    </row>
    <row r="32" spans="1:30" s="20" customFormat="1" ht="12.75">
      <c r="A32" s="21">
        <v>21</v>
      </c>
      <c r="B32" s="203" t="str">
        <f>Filiación!C29</f>
        <v>QUISPE  TARQUI YHOVANA</v>
      </c>
      <c r="C32" s="203"/>
      <c r="D32" s="203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/>
      <c r="S32" s="37"/>
      <c r="T32" s="37"/>
      <c r="U32" s="37"/>
      <c r="V32" s="37"/>
      <c r="W32" s="120">
        <f t="shared" si="2"/>
        <v>0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0</v>
      </c>
    </row>
    <row r="33" spans="1:30" s="20" customFormat="1" ht="12.75">
      <c r="A33" s="21">
        <v>22</v>
      </c>
      <c r="B33" s="203">
        <f>Filiación!C30</f>
        <v>0</v>
      </c>
      <c r="C33" s="203"/>
      <c r="D33" s="203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03">
        <f>Filiación!C31</f>
        <v>0</v>
      </c>
      <c r="C34" s="203"/>
      <c r="D34" s="203"/>
      <c r="E34" s="37"/>
      <c r="F34" s="37"/>
      <c r="G34" s="37"/>
      <c r="H34" s="37"/>
      <c r="I34" s="110"/>
      <c r="J34" s="108">
        <f t="shared" si="0"/>
        <v>0</v>
      </c>
      <c r="K34" s="37"/>
      <c r="L34" s="37"/>
      <c r="M34" s="37"/>
      <c r="N34" s="37"/>
      <c r="O34" s="37"/>
      <c r="P34" s="111">
        <f t="shared" si="1"/>
        <v>0</v>
      </c>
      <c r="Q34" s="37"/>
      <c r="R34" s="37"/>
      <c r="S34" s="37"/>
      <c r="T34" s="37"/>
      <c r="U34" s="37"/>
      <c r="V34" s="37"/>
      <c r="W34" s="120">
        <f t="shared" si="2"/>
        <v>0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0</v>
      </c>
    </row>
    <row r="35" spans="1:30" s="20" customFormat="1" ht="12.75">
      <c r="A35" s="21">
        <v>24</v>
      </c>
      <c r="B35" s="203">
        <f>Filiación!C32</f>
        <v>0</v>
      </c>
      <c r="C35" s="203"/>
      <c r="D35" s="203"/>
      <c r="E35" s="37"/>
      <c r="F35" s="37"/>
      <c r="G35" s="37"/>
      <c r="H35" s="37"/>
      <c r="I35" s="110"/>
      <c r="J35" s="108">
        <f t="shared" si="0"/>
        <v>0</v>
      </c>
      <c r="K35" s="37"/>
      <c r="L35" s="37"/>
      <c r="M35" s="37"/>
      <c r="N35" s="37"/>
      <c r="O35" s="37"/>
      <c r="P35" s="111">
        <f t="shared" si="1"/>
        <v>0</v>
      </c>
      <c r="Q35" s="37"/>
      <c r="R35" s="37"/>
      <c r="S35" s="37"/>
      <c r="T35" s="37"/>
      <c r="U35" s="37"/>
      <c r="V35" s="37"/>
      <c r="W35" s="120">
        <f t="shared" si="2"/>
        <v>0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0</v>
      </c>
    </row>
    <row r="36" spans="1:30" s="20" customFormat="1" ht="12.75">
      <c r="A36" s="21">
        <v>25</v>
      </c>
      <c r="B36" s="203">
        <f>Filiación!C33</f>
        <v>0</v>
      </c>
      <c r="C36" s="203"/>
      <c r="D36" s="203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/>
      <c r="N36" s="37"/>
      <c r="O36" s="37"/>
      <c r="P36" s="111">
        <f t="shared" si="1"/>
        <v>0</v>
      </c>
      <c r="Q36" s="37"/>
      <c r="R36" s="37"/>
      <c r="S36" s="37"/>
      <c r="T36" s="37"/>
      <c r="U36" s="37"/>
      <c r="V36" s="37"/>
      <c r="W36" s="120">
        <f t="shared" si="2"/>
        <v>0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0</v>
      </c>
    </row>
    <row r="37" spans="1:30" s="20" customFormat="1" ht="12.75">
      <c r="A37" s="21">
        <v>26</v>
      </c>
      <c r="B37" s="203">
        <f>Filiación!C34</f>
        <v>0</v>
      </c>
      <c r="C37" s="203"/>
      <c r="D37" s="203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/>
      <c r="N37" s="37"/>
      <c r="O37" s="37"/>
      <c r="P37" s="111">
        <f t="shared" si="1"/>
        <v>0</v>
      </c>
      <c r="Q37" s="37"/>
      <c r="R37" s="37"/>
      <c r="S37" s="37"/>
      <c r="T37" s="37"/>
      <c r="U37" s="37"/>
      <c r="V37" s="37"/>
      <c r="W37" s="120">
        <f t="shared" si="2"/>
        <v>0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0</v>
      </c>
    </row>
    <row r="38" spans="1:30" s="20" customFormat="1" ht="12.75">
      <c r="A38" s="21">
        <v>27</v>
      </c>
      <c r="B38" s="203">
        <f>Filiación!C35</f>
        <v>0</v>
      </c>
      <c r="C38" s="203"/>
      <c r="D38" s="203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/>
      <c r="N38" s="37"/>
      <c r="O38" s="37"/>
      <c r="P38" s="111">
        <f t="shared" si="1"/>
        <v>0</v>
      </c>
      <c r="Q38" s="37"/>
      <c r="R38" s="37"/>
      <c r="S38" s="37"/>
      <c r="T38" s="37"/>
      <c r="U38" s="37"/>
      <c r="V38" s="37"/>
      <c r="W38" s="120">
        <f t="shared" si="2"/>
        <v>0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0</v>
      </c>
    </row>
    <row r="39" spans="1:30" s="20" customFormat="1" ht="12.75">
      <c r="A39" s="21">
        <v>28</v>
      </c>
      <c r="B39" s="203">
        <f>Filiación!C36</f>
        <v>0</v>
      </c>
      <c r="C39" s="203"/>
      <c r="D39" s="203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/>
      <c r="S39" s="37"/>
      <c r="T39" s="37"/>
      <c r="U39" s="37"/>
      <c r="V39" s="37"/>
      <c r="W39" s="120">
        <f t="shared" si="2"/>
        <v>0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0</v>
      </c>
    </row>
    <row r="40" spans="1:30" s="20" customFormat="1" ht="12.75">
      <c r="A40" s="21">
        <v>29</v>
      </c>
      <c r="B40" s="203">
        <f>Filiación!C37</f>
        <v>0</v>
      </c>
      <c r="C40" s="203"/>
      <c r="D40" s="203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03">
        <f>Filiación!C38</f>
        <v>0</v>
      </c>
      <c r="C41" s="203"/>
      <c r="D41" s="203"/>
      <c r="E41" s="37"/>
      <c r="F41" s="37"/>
      <c r="G41" s="37"/>
      <c r="H41" s="37"/>
      <c r="I41" s="110"/>
      <c r="J41" s="108">
        <f t="shared" si="0"/>
        <v>0</v>
      </c>
      <c r="K41" s="37"/>
      <c r="L41" s="37"/>
      <c r="M41" s="37"/>
      <c r="N41" s="37"/>
      <c r="O41" s="37"/>
      <c r="P41" s="111">
        <f t="shared" si="1"/>
        <v>0</v>
      </c>
      <c r="Q41" s="37"/>
      <c r="R41" s="37"/>
      <c r="S41" s="37"/>
      <c r="T41" s="37"/>
      <c r="U41" s="37"/>
      <c r="V41" s="37"/>
      <c r="W41" s="120">
        <f t="shared" si="2"/>
        <v>0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0</v>
      </c>
    </row>
    <row r="42" spans="1:30" s="20" customFormat="1" ht="12.75">
      <c r="A42" s="21">
        <v>31</v>
      </c>
      <c r="B42" s="203">
        <f>Filiación!C39</f>
        <v>0</v>
      </c>
      <c r="C42" s="203"/>
      <c r="D42" s="203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/>
      <c r="N42" s="37"/>
      <c r="O42" s="37"/>
      <c r="P42" s="111">
        <f t="shared" si="1"/>
        <v>0</v>
      </c>
      <c r="Q42" s="37"/>
      <c r="R42" s="37"/>
      <c r="S42" s="37"/>
      <c r="T42" s="37"/>
      <c r="U42" s="37"/>
      <c r="V42" s="37"/>
      <c r="W42" s="120">
        <f t="shared" si="2"/>
        <v>0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0</v>
      </c>
    </row>
    <row r="43" spans="1:30" s="20" customFormat="1" ht="12.75">
      <c r="A43" s="21">
        <v>32</v>
      </c>
      <c r="B43" s="203">
        <f>Filiación!C40</f>
        <v>0</v>
      </c>
      <c r="C43" s="203"/>
      <c r="D43" s="203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/>
      <c r="N43" s="37"/>
      <c r="O43" s="37"/>
      <c r="P43" s="111">
        <f t="shared" si="1"/>
        <v>0</v>
      </c>
      <c r="Q43" s="37"/>
      <c r="R43" s="37"/>
      <c r="S43" s="37"/>
      <c r="T43" s="37"/>
      <c r="U43" s="37"/>
      <c r="V43" s="37"/>
      <c r="W43" s="120">
        <f t="shared" si="2"/>
        <v>0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0</v>
      </c>
    </row>
    <row r="44" spans="1:30" s="20" customFormat="1" ht="12.75">
      <c r="A44" s="21">
        <v>33</v>
      </c>
      <c r="B44" s="203">
        <f>Filiación!C41</f>
        <v>0</v>
      </c>
      <c r="C44" s="203"/>
      <c r="D44" s="203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120">
        <f t="shared" si="2"/>
        <v>0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0</v>
      </c>
    </row>
    <row r="45" spans="1:30" s="20" customFormat="1" ht="12.75">
      <c r="A45" s="21">
        <v>34</v>
      </c>
      <c r="B45" s="203">
        <f>Filiación!C42</f>
        <v>0</v>
      </c>
      <c r="C45" s="203"/>
      <c r="D45" s="20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03">
        <f>Filiación!C43</f>
        <v>0</v>
      </c>
      <c r="C46" s="203"/>
      <c r="D46" s="20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03">
        <f>Filiación!C44</f>
        <v>0</v>
      </c>
      <c r="C47" s="203"/>
      <c r="D47" s="20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03">
        <f>Filiación!C45</f>
        <v>0</v>
      </c>
      <c r="C48" s="203"/>
      <c r="D48" s="20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03">
        <f>Filiación!C46</f>
        <v>0</v>
      </c>
      <c r="C49" s="203"/>
      <c r="D49" s="20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03">
        <f>Filiación!C47</f>
        <v>0</v>
      </c>
      <c r="C50" s="203"/>
      <c r="D50" s="20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03">
        <f>Filiación!C48</f>
        <v>0</v>
      </c>
      <c r="C51" s="203"/>
      <c r="D51" s="20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03">
        <f>Filiación!C49</f>
        <v>0</v>
      </c>
      <c r="C52" s="203"/>
      <c r="D52" s="20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03">
        <f>Filiación!C50</f>
        <v>0</v>
      </c>
      <c r="C53" s="203"/>
      <c r="D53" s="20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03">
        <f>Filiación!C51</f>
        <v>0</v>
      </c>
      <c r="C54" s="203"/>
      <c r="D54" s="20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03">
        <f>Filiación!C52</f>
        <v>0</v>
      </c>
      <c r="C55" s="203"/>
      <c r="D55" s="20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03">
        <f>Filiación!C53</f>
        <v>0</v>
      </c>
      <c r="C56" s="203"/>
      <c r="D56" s="20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03">
        <f>Filiación!C54</f>
        <v>0</v>
      </c>
      <c r="C57" s="203"/>
      <c r="D57" s="20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03">
        <f>Filiación!C55</f>
        <v>0</v>
      </c>
      <c r="C58" s="203"/>
      <c r="D58" s="20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03">
        <f>Filiación!C56</f>
        <v>0</v>
      </c>
      <c r="C59" s="203"/>
      <c r="D59" s="20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03">
        <f>Filiación!C57</f>
        <v>0</v>
      </c>
      <c r="C60" s="203"/>
      <c r="D60" s="20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03">
        <f>Filiación!C58</f>
        <v>0</v>
      </c>
      <c r="C61" s="203"/>
      <c r="D61" s="20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zoomScale="110" zoomScaleNormal="85" zoomScaleSheetLayoutView="110" workbookViewId="0">
      <selection activeCell="Y12" sqref="Y12:AA4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50" t="s">
        <v>20</v>
      </c>
      <c r="B1" s="250"/>
      <c r="C1" s="250"/>
      <c r="D1" s="250"/>
      <c r="E1" s="225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7"/>
    </row>
    <row r="2" spans="1:31" ht="23.25">
      <c r="A2" s="251" t="s">
        <v>157</v>
      </c>
      <c r="B2" s="251"/>
      <c r="C2" s="251"/>
      <c r="D2" s="251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5" t="s">
        <v>36</v>
      </c>
      <c r="R2" s="235"/>
      <c r="S2" s="235"/>
      <c r="T2" s="235"/>
      <c r="U2" s="235"/>
      <c r="V2" s="235"/>
      <c r="W2" s="235"/>
      <c r="X2" s="235"/>
      <c r="Y2" s="236" t="s">
        <v>37</v>
      </c>
      <c r="Z2" s="236"/>
      <c r="AA2" s="236"/>
      <c r="AB2" s="236"/>
      <c r="AC2" s="236"/>
      <c r="AD2" s="236"/>
      <c r="AE2" s="222" t="s">
        <v>33</v>
      </c>
    </row>
    <row r="3" spans="1:31" ht="15" customHeight="1">
      <c r="A3" s="125"/>
      <c r="B3" s="125"/>
      <c r="C3" s="126"/>
      <c r="D3" s="126"/>
      <c r="E3" s="212"/>
      <c r="F3" s="212"/>
      <c r="G3" s="212"/>
      <c r="H3" s="212"/>
      <c r="I3" s="228" t="s">
        <v>30</v>
      </c>
      <c r="J3" s="218" t="s">
        <v>29</v>
      </c>
      <c r="K3" s="212"/>
      <c r="L3" s="212"/>
      <c r="M3" s="212"/>
      <c r="N3" s="212"/>
      <c r="O3" s="212"/>
      <c r="P3" s="231" t="s">
        <v>29</v>
      </c>
      <c r="Q3" s="212"/>
      <c r="R3" s="212"/>
      <c r="S3" s="212"/>
      <c r="T3" s="212"/>
      <c r="U3" s="212"/>
      <c r="V3" s="212"/>
      <c r="W3" s="212" t="s">
        <v>225</v>
      </c>
      <c r="X3" s="242" t="s">
        <v>29</v>
      </c>
      <c r="Y3" s="212"/>
      <c r="Z3" s="212"/>
      <c r="AA3" s="212"/>
      <c r="AB3" s="212"/>
      <c r="AC3" s="228" t="s">
        <v>30</v>
      </c>
      <c r="AD3" s="238" t="s">
        <v>29</v>
      </c>
      <c r="AE3" s="223"/>
    </row>
    <row r="4" spans="1:31" ht="15" customHeight="1">
      <c r="A4" s="252" t="s">
        <v>22</v>
      </c>
      <c r="B4" s="252"/>
      <c r="C4" s="206" t="str">
        <f>Filiación!H2</f>
        <v>1° "A" DE SECUNDARIA COMUNITARIA PROD.</v>
      </c>
      <c r="D4" s="206"/>
      <c r="E4" s="212"/>
      <c r="F4" s="212"/>
      <c r="G4" s="212"/>
      <c r="H4" s="212"/>
      <c r="I4" s="228"/>
      <c r="J4" s="218"/>
      <c r="K4" s="212"/>
      <c r="L4" s="212"/>
      <c r="M4" s="212"/>
      <c r="N4" s="212"/>
      <c r="O4" s="212"/>
      <c r="P4" s="231"/>
      <c r="Q4" s="212"/>
      <c r="R4" s="212"/>
      <c r="S4" s="212"/>
      <c r="T4" s="212"/>
      <c r="U4" s="212"/>
      <c r="V4" s="212"/>
      <c r="W4" s="212"/>
      <c r="X4" s="242"/>
      <c r="Y4" s="212"/>
      <c r="Z4" s="212"/>
      <c r="AA4" s="212"/>
      <c r="AB4" s="212"/>
      <c r="AC4" s="228"/>
      <c r="AD4" s="238"/>
      <c r="AE4" s="223"/>
    </row>
    <row r="5" spans="1:31">
      <c r="A5" s="252" t="s">
        <v>23</v>
      </c>
      <c r="B5" s="252"/>
      <c r="C5" s="206" t="str">
        <f>Filiación!H3</f>
        <v>FANNY CHACON CALLEJAS</v>
      </c>
      <c r="D5" s="206"/>
      <c r="E5" s="212"/>
      <c r="F5" s="212"/>
      <c r="G5" s="212"/>
      <c r="H5" s="212"/>
      <c r="I5" s="228"/>
      <c r="J5" s="218"/>
      <c r="K5" s="212"/>
      <c r="L5" s="212"/>
      <c r="M5" s="212"/>
      <c r="N5" s="212"/>
      <c r="O5" s="212"/>
      <c r="P5" s="231"/>
      <c r="Q5" s="212"/>
      <c r="R5" s="212"/>
      <c r="S5" s="212"/>
      <c r="T5" s="212"/>
      <c r="U5" s="212"/>
      <c r="V5" s="212"/>
      <c r="W5" s="212"/>
      <c r="X5" s="242"/>
      <c r="Y5" s="212"/>
      <c r="Z5" s="212"/>
      <c r="AA5" s="212"/>
      <c r="AB5" s="212"/>
      <c r="AC5" s="228"/>
      <c r="AD5" s="238"/>
      <c r="AE5" s="223"/>
    </row>
    <row r="6" spans="1:31">
      <c r="A6" s="252" t="s">
        <v>25</v>
      </c>
      <c r="B6" s="252"/>
      <c r="C6" s="206" t="str">
        <f>Filiación!H4</f>
        <v xml:space="preserve">CIENCIA TECNOLOGIA Y PRODUCCION </v>
      </c>
      <c r="D6" s="206"/>
      <c r="E6" s="212"/>
      <c r="F6" s="212"/>
      <c r="G6" s="212"/>
      <c r="H6" s="212"/>
      <c r="I6" s="228"/>
      <c r="J6" s="218"/>
      <c r="K6" s="212"/>
      <c r="L6" s="212"/>
      <c r="M6" s="212"/>
      <c r="N6" s="212"/>
      <c r="O6" s="212"/>
      <c r="P6" s="231"/>
      <c r="Q6" s="212"/>
      <c r="R6" s="212"/>
      <c r="S6" s="212"/>
      <c r="T6" s="212"/>
      <c r="U6" s="212"/>
      <c r="V6" s="212"/>
      <c r="W6" s="212"/>
      <c r="X6" s="242"/>
      <c r="Y6" s="212"/>
      <c r="Z6" s="212"/>
      <c r="AA6" s="212"/>
      <c r="AB6" s="212"/>
      <c r="AC6" s="228"/>
      <c r="AD6" s="238"/>
      <c r="AE6" s="223"/>
    </row>
    <row r="7" spans="1:31">
      <c r="A7" s="252" t="s">
        <v>24</v>
      </c>
      <c r="B7" s="252"/>
      <c r="C7" s="206" t="str">
        <f>Filiación!H5</f>
        <v xml:space="preserve">TECNICA TECNOLOGICA </v>
      </c>
      <c r="D7" s="206"/>
      <c r="E7" s="212"/>
      <c r="F7" s="212"/>
      <c r="G7" s="212"/>
      <c r="H7" s="212"/>
      <c r="I7" s="228"/>
      <c r="J7" s="218"/>
      <c r="K7" s="212"/>
      <c r="L7" s="212"/>
      <c r="M7" s="212"/>
      <c r="N7" s="212"/>
      <c r="O7" s="212"/>
      <c r="P7" s="231"/>
      <c r="Q7" s="212"/>
      <c r="R7" s="212"/>
      <c r="S7" s="212"/>
      <c r="T7" s="212"/>
      <c r="U7" s="212"/>
      <c r="V7" s="212"/>
      <c r="W7" s="212"/>
      <c r="X7" s="242"/>
      <c r="Y7" s="212"/>
      <c r="Z7" s="212"/>
      <c r="AA7" s="212"/>
      <c r="AB7" s="212"/>
      <c r="AC7" s="228"/>
      <c r="AD7" s="238"/>
      <c r="AE7" s="223"/>
    </row>
    <row r="8" spans="1:31">
      <c r="A8" s="252" t="s">
        <v>27</v>
      </c>
      <c r="B8" s="252"/>
      <c r="C8" s="206">
        <f>Filiación!H6</f>
        <v>2018</v>
      </c>
      <c r="D8" s="206"/>
      <c r="E8" s="212"/>
      <c r="F8" s="212"/>
      <c r="G8" s="212"/>
      <c r="H8" s="212"/>
      <c r="I8" s="228"/>
      <c r="J8" s="218"/>
      <c r="K8" s="212"/>
      <c r="L8" s="212"/>
      <c r="M8" s="212"/>
      <c r="N8" s="212"/>
      <c r="O8" s="212"/>
      <c r="P8" s="231"/>
      <c r="Q8" s="212"/>
      <c r="R8" s="212"/>
      <c r="S8" s="212"/>
      <c r="T8" s="212"/>
      <c r="U8" s="212"/>
      <c r="V8" s="212"/>
      <c r="W8" s="212"/>
      <c r="X8" s="242"/>
      <c r="Y8" s="212"/>
      <c r="Z8" s="212"/>
      <c r="AA8" s="212"/>
      <c r="AB8" s="212"/>
      <c r="AC8" s="228"/>
      <c r="AD8" s="238"/>
      <c r="AE8" s="223"/>
    </row>
    <row r="9" spans="1:31" ht="14.25">
      <c r="A9" s="125"/>
      <c r="B9" s="125"/>
      <c r="C9" s="126"/>
      <c r="D9" s="126"/>
      <c r="E9" s="208"/>
      <c r="F9" s="208"/>
      <c r="G9" s="208"/>
      <c r="H9" s="208"/>
      <c r="I9" s="210"/>
      <c r="J9" s="218"/>
      <c r="K9" s="208"/>
      <c r="L9" s="208"/>
      <c r="M9" s="208"/>
      <c r="N9" s="208"/>
      <c r="O9" s="208"/>
      <c r="P9" s="231"/>
      <c r="Q9" s="208"/>
      <c r="R9" s="208"/>
      <c r="S9" s="208"/>
      <c r="T9" s="208"/>
      <c r="U9" s="208"/>
      <c r="V9" s="208"/>
      <c r="W9" s="208"/>
      <c r="X9" s="242"/>
      <c r="Y9" s="208"/>
      <c r="Z9" s="208"/>
      <c r="AA9" s="208"/>
      <c r="AB9" s="208"/>
      <c r="AC9" s="210"/>
      <c r="AD9" s="238"/>
      <c r="AE9" s="223"/>
    </row>
    <row r="10" spans="1:31" ht="15.75" thickBot="1">
      <c r="A10" s="127" t="s">
        <v>7</v>
      </c>
      <c r="B10" s="253" t="s">
        <v>9</v>
      </c>
      <c r="C10" s="253"/>
      <c r="D10" s="253"/>
      <c r="E10" s="209"/>
      <c r="F10" s="209"/>
      <c r="G10" s="209"/>
      <c r="H10" s="209"/>
      <c r="I10" s="211"/>
      <c r="J10" s="219"/>
      <c r="K10" s="209"/>
      <c r="L10" s="209"/>
      <c r="M10" s="209"/>
      <c r="N10" s="209"/>
      <c r="O10" s="209"/>
      <c r="P10" s="232"/>
      <c r="Q10" s="209"/>
      <c r="R10" s="209"/>
      <c r="S10" s="209"/>
      <c r="T10" s="209"/>
      <c r="U10" s="209"/>
      <c r="V10" s="209"/>
      <c r="W10" s="209"/>
      <c r="X10" s="243"/>
      <c r="Y10" s="209"/>
      <c r="Z10" s="209"/>
      <c r="AA10" s="209"/>
      <c r="AB10" s="209"/>
      <c r="AC10" s="211"/>
      <c r="AD10" s="239"/>
      <c r="AE10" s="224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03" t="str">
        <f>Filiación!C9</f>
        <v>ALIAGA ORMACHEA JOHN</v>
      </c>
      <c r="C12" s="203"/>
      <c r="D12" s="203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/>
      <c r="S12" s="36"/>
      <c r="T12" s="36"/>
      <c r="U12" s="36"/>
      <c r="V12" s="36"/>
      <c r="W12" s="36"/>
      <c r="X12" s="120">
        <f>(IF(ISERROR(AVERAGE(Q12:W12)),0,AVERAGE(Q12:W12)))*35/100</f>
        <v>0</v>
      </c>
      <c r="Y12" s="36"/>
      <c r="Z12" s="36"/>
      <c r="AA12" s="36"/>
      <c r="AB12" s="36"/>
      <c r="AC12" s="109">
        <v>2</v>
      </c>
      <c r="AD12" s="121">
        <f>(IF(ISERROR(AVERAGE(Y12:AB12)),0,AVERAGE(Y12:AB12)))*10/100</f>
        <v>0</v>
      </c>
      <c r="AE12" s="24">
        <f>AD12+AC12+X12+P12+J12+I12</f>
        <v>2</v>
      </c>
    </row>
    <row r="13" spans="1:31" s="20" customFormat="1" ht="12.75">
      <c r="A13" s="21">
        <v>2</v>
      </c>
      <c r="B13" s="203" t="str">
        <f>Filiación!C10</f>
        <v>CALCINA ROQUE KATERINNE JAZMIN</v>
      </c>
      <c r="C13" s="203"/>
      <c r="D13" s="203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/>
      <c r="M13" s="37"/>
      <c r="N13" s="37"/>
      <c r="O13" s="37"/>
      <c r="P13" s="111">
        <f t="shared" ref="P13:P61" si="1">(IF(ISERROR(AVERAGE(K13:O13)),0,AVERAGE(K13:O13)))*35/100</f>
        <v>0</v>
      </c>
      <c r="Q13" s="37"/>
      <c r="R13" s="37"/>
      <c r="S13" s="37"/>
      <c r="T13" s="37"/>
      <c r="U13" s="37"/>
      <c r="V13" s="37"/>
      <c r="W13" s="37"/>
      <c r="X13" s="120">
        <f t="shared" ref="X13:X61" si="2">(IF(ISERROR(AVERAGE(Q13:W13)),0,AVERAGE(Q13:W13)))*35/100</f>
        <v>0</v>
      </c>
      <c r="Y13" s="37"/>
      <c r="Z13" s="37"/>
      <c r="AA13" s="37"/>
      <c r="AB13" s="37"/>
      <c r="AC13" s="110">
        <v>3</v>
      </c>
      <c r="AD13" s="121">
        <f t="shared" ref="AD13:AD61" si="3">(IF(ISERROR(AVERAGE(Y13:AB13)),0,AVERAGE(Y13:AB13)))*10/100</f>
        <v>0</v>
      </c>
      <c r="AE13" s="24">
        <f t="shared" ref="AE13:AE61" si="4">AD13+AC13+X13+P13+J13+I13</f>
        <v>3</v>
      </c>
    </row>
    <row r="14" spans="1:31" s="20" customFormat="1" ht="12.75">
      <c r="A14" s="21">
        <v>3</v>
      </c>
      <c r="B14" s="203" t="str">
        <f>Filiación!C11</f>
        <v xml:space="preserve">CANAVIRI SIRPA MELANI VICTORIA </v>
      </c>
      <c r="C14" s="203"/>
      <c r="D14" s="203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/>
      <c r="N14" s="37"/>
      <c r="O14" s="37"/>
      <c r="P14" s="111">
        <f t="shared" si="1"/>
        <v>0</v>
      </c>
      <c r="Q14" s="37"/>
      <c r="R14" s="37"/>
      <c r="S14" s="37"/>
      <c r="T14" s="37"/>
      <c r="U14" s="37"/>
      <c r="V14" s="37"/>
      <c r="W14" s="37"/>
      <c r="X14" s="120">
        <f t="shared" si="2"/>
        <v>0</v>
      </c>
      <c r="Y14" s="37"/>
      <c r="Z14" s="37"/>
      <c r="AA14" s="37"/>
      <c r="AB14" s="37"/>
      <c r="AC14" s="110">
        <v>4</v>
      </c>
      <c r="AD14" s="121">
        <f t="shared" si="3"/>
        <v>0</v>
      </c>
      <c r="AE14" s="24">
        <f t="shared" si="4"/>
        <v>4</v>
      </c>
    </row>
    <row r="15" spans="1:31" s="20" customFormat="1" ht="12.75">
      <c r="A15" s="21">
        <v>4</v>
      </c>
      <c r="B15" s="203" t="str">
        <f>Filiación!C12</f>
        <v>CARPIO  NOSA SERGIO RODRIGO</v>
      </c>
      <c r="C15" s="203"/>
      <c r="D15" s="203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/>
      <c r="N15" s="37"/>
      <c r="O15" s="37"/>
      <c r="P15" s="111">
        <f t="shared" si="1"/>
        <v>0</v>
      </c>
      <c r="Q15" s="37"/>
      <c r="R15" s="37"/>
      <c r="S15" s="37"/>
      <c r="T15" s="37"/>
      <c r="U15" s="37"/>
      <c r="V15" s="37"/>
      <c r="W15" s="37"/>
      <c r="X15" s="120">
        <f t="shared" si="2"/>
        <v>0</v>
      </c>
      <c r="Y15" s="37"/>
      <c r="Z15" s="37"/>
      <c r="AA15" s="37"/>
      <c r="AB15" s="37"/>
      <c r="AC15" s="110">
        <v>3</v>
      </c>
      <c r="AD15" s="121">
        <f t="shared" si="3"/>
        <v>0</v>
      </c>
      <c r="AE15" s="24">
        <f t="shared" si="4"/>
        <v>3</v>
      </c>
    </row>
    <row r="16" spans="1:31" s="20" customFormat="1" ht="12.75">
      <c r="A16" s="21">
        <v>5</v>
      </c>
      <c r="B16" s="203" t="str">
        <f>Filiación!C13</f>
        <v>CARTAGENA CARLA YESENIA</v>
      </c>
      <c r="C16" s="203"/>
      <c r="D16" s="203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/>
      <c r="N16" s="37"/>
      <c r="O16" s="37"/>
      <c r="P16" s="111">
        <f t="shared" si="1"/>
        <v>0</v>
      </c>
      <c r="Q16" s="37"/>
      <c r="R16" s="37"/>
      <c r="S16" s="37"/>
      <c r="T16" s="37"/>
      <c r="U16" s="37"/>
      <c r="V16" s="37"/>
      <c r="W16" s="37"/>
      <c r="X16" s="120">
        <f t="shared" si="2"/>
        <v>0</v>
      </c>
      <c r="Y16" s="37"/>
      <c r="Z16" s="37"/>
      <c r="AA16" s="37"/>
      <c r="AB16" s="37"/>
      <c r="AC16" s="110">
        <v>3</v>
      </c>
      <c r="AD16" s="121">
        <f t="shared" si="3"/>
        <v>0</v>
      </c>
      <c r="AE16" s="24">
        <f t="shared" si="4"/>
        <v>3</v>
      </c>
    </row>
    <row r="17" spans="1:31" s="20" customFormat="1" ht="12.75">
      <c r="A17" s="21">
        <v>6</v>
      </c>
      <c r="B17" s="203" t="str">
        <f>Filiación!C14</f>
        <v>CASTAÑETA SARY ROLANDO</v>
      </c>
      <c r="C17" s="203"/>
      <c r="D17" s="203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/>
      <c r="N17" s="37"/>
      <c r="O17" s="37"/>
      <c r="P17" s="111">
        <f t="shared" si="1"/>
        <v>0</v>
      </c>
      <c r="Q17" s="37"/>
      <c r="R17" s="37"/>
      <c r="S17" s="37"/>
      <c r="T17" s="37"/>
      <c r="U17" s="37"/>
      <c r="V17" s="37"/>
      <c r="W17" s="37"/>
      <c r="X17" s="120">
        <f t="shared" si="2"/>
        <v>0</v>
      </c>
      <c r="Y17" s="37"/>
      <c r="Z17" s="37"/>
      <c r="AA17" s="37"/>
      <c r="AB17" s="37"/>
      <c r="AC17" s="110">
        <v>3</v>
      </c>
      <c r="AD17" s="121">
        <f t="shared" si="3"/>
        <v>0</v>
      </c>
      <c r="AE17" s="24">
        <f t="shared" si="4"/>
        <v>3</v>
      </c>
    </row>
    <row r="18" spans="1:31" s="20" customFormat="1" ht="12.75">
      <c r="A18" s="21">
        <v>7</v>
      </c>
      <c r="B18" s="203" t="str">
        <f>Filiación!C15</f>
        <v>CUELLAR RAMOS LIZETH FAVIOLA</v>
      </c>
      <c r="C18" s="203"/>
      <c r="D18" s="203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/>
      <c r="N18" s="37"/>
      <c r="O18" s="37"/>
      <c r="P18" s="111">
        <f t="shared" si="1"/>
        <v>0</v>
      </c>
      <c r="Q18" s="37"/>
      <c r="R18" s="37"/>
      <c r="S18" s="37"/>
      <c r="T18" s="37"/>
      <c r="U18" s="37"/>
      <c r="V18" s="37"/>
      <c r="W18" s="37"/>
      <c r="X18" s="120">
        <f t="shared" si="2"/>
        <v>0</v>
      </c>
      <c r="Y18" s="37"/>
      <c r="Z18" s="37"/>
      <c r="AA18" s="37"/>
      <c r="AB18" s="37"/>
      <c r="AC18" s="110">
        <v>4</v>
      </c>
      <c r="AD18" s="121">
        <f t="shared" si="3"/>
        <v>0</v>
      </c>
      <c r="AE18" s="24">
        <f t="shared" si="4"/>
        <v>4</v>
      </c>
    </row>
    <row r="19" spans="1:31" s="20" customFormat="1" ht="12.75">
      <c r="A19" s="21">
        <v>8</v>
      </c>
      <c r="B19" s="203" t="str">
        <f>Filiación!C16</f>
        <v>GAMBOA  QUISBERT FERNANDO FRANKLIN</v>
      </c>
      <c r="C19" s="203"/>
      <c r="D19" s="203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03" t="str">
        <f>Filiación!C17</f>
        <v>GUTIERREZ  LOPEZ ANA CAROLINA</v>
      </c>
      <c r="C20" s="203"/>
      <c r="D20" s="203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03" t="str">
        <f>Filiación!C18</f>
        <v>JALJA  MAMANI ARIEL SANTOS</v>
      </c>
      <c r="C21" s="203"/>
      <c r="D21" s="203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/>
      <c r="N21" s="37"/>
      <c r="O21" s="37"/>
      <c r="P21" s="111">
        <f t="shared" si="1"/>
        <v>0</v>
      </c>
      <c r="Q21" s="37"/>
      <c r="R21" s="37"/>
      <c r="S21" s="37"/>
      <c r="T21" s="37"/>
      <c r="U21" s="37"/>
      <c r="V21" s="37"/>
      <c r="W21" s="37"/>
      <c r="X21" s="120">
        <f t="shared" si="2"/>
        <v>0</v>
      </c>
      <c r="Y21" s="37"/>
      <c r="Z21" s="37"/>
      <c r="AA21" s="37"/>
      <c r="AB21" s="37"/>
      <c r="AC21" s="110">
        <v>2</v>
      </c>
      <c r="AD21" s="121">
        <f t="shared" si="3"/>
        <v>0</v>
      </c>
      <c r="AE21" s="24">
        <f t="shared" si="4"/>
        <v>2</v>
      </c>
    </row>
    <row r="22" spans="1:31" s="20" customFormat="1" ht="12.75">
      <c r="A22" s="21">
        <v>11</v>
      </c>
      <c r="B22" s="203" t="str">
        <f>Filiación!C19</f>
        <v>MAMANI ALBERTO ELIAS PABLO</v>
      </c>
      <c r="C22" s="203"/>
      <c r="D22" s="203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/>
      <c r="N22" s="37"/>
      <c r="O22" s="37"/>
      <c r="P22" s="111">
        <f t="shared" si="1"/>
        <v>0</v>
      </c>
      <c r="Q22" s="37"/>
      <c r="R22" s="37"/>
      <c r="S22" s="37"/>
      <c r="T22" s="37"/>
      <c r="U22" s="37"/>
      <c r="V22" s="37"/>
      <c r="W22" s="37"/>
      <c r="X22" s="120">
        <f t="shared" si="2"/>
        <v>0</v>
      </c>
      <c r="Y22" s="37"/>
      <c r="Z22" s="37"/>
      <c r="AA22" s="37"/>
      <c r="AB22" s="37"/>
      <c r="AC22" s="110">
        <v>4</v>
      </c>
      <c r="AD22" s="121">
        <f t="shared" si="3"/>
        <v>0</v>
      </c>
      <c r="AE22" s="24">
        <f t="shared" si="4"/>
        <v>4</v>
      </c>
    </row>
    <row r="23" spans="1:31" s="20" customFormat="1" ht="12.75">
      <c r="A23" s="21">
        <v>12</v>
      </c>
      <c r="B23" s="203" t="str">
        <f>Filiación!C20</f>
        <v>MAMANI OROSCO DAYANA ESDENKA</v>
      </c>
      <c r="C23" s="203"/>
      <c r="D23" s="203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/>
      <c r="N23" s="37"/>
      <c r="O23" s="37"/>
      <c r="P23" s="111">
        <f t="shared" si="1"/>
        <v>0</v>
      </c>
      <c r="Q23" s="37"/>
      <c r="R23" s="37"/>
      <c r="S23" s="37"/>
      <c r="T23" s="37"/>
      <c r="U23" s="37"/>
      <c r="V23" s="37"/>
      <c r="W23" s="37"/>
      <c r="X23" s="120">
        <f t="shared" si="2"/>
        <v>0</v>
      </c>
      <c r="Y23" s="37"/>
      <c r="Z23" s="37"/>
      <c r="AA23" s="37"/>
      <c r="AB23" s="37"/>
      <c r="AC23" s="110">
        <v>5</v>
      </c>
      <c r="AD23" s="121">
        <f t="shared" si="3"/>
        <v>0</v>
      </c>
      <c r="AE23" s="24">
        <f t="shared" si="4"/>
        <v>5</v>
      </c>
    </row>
    <row r="24" spans="1:31" s="20" customFormat="1" ht="12.75">
      <c r="A24" s="21">
        <v>13</v>
      </c>
      <c r="B24" s="203" t="str">
        <f>Filiación!C21</f>
        <v>MANTILLA LLUTA MANFRED JOSE</v>
      </c>
      <c r="C24" s="203"/>
      <c r="D24" s="203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/>
      <c r="S24" s="37"/>
      <c r="T24" s="37"/>
      <c r="U24" s="37"/>
      <c r="V24" s="37"/>
      <c r="W24" s="37"/>
      <c r="X24" s="120">
        <f t="shared" si="2"/>
        <v>0</v>
      </c>
      <c r="Y24" s="37"/>
      <c r="Z24" s="37"/>
      <c r="AA24" s="37"/>
      <c r="AB24" s="37"/>
      <c r="AC24" s="110">
        <v>3</v>
      </c>
      <c r="AD24" s="121">
        <f t="shared" si="3"/>
        <v>0</v>
      </c>
      <c r="AE24" s="24">
        <f t="shared" si="4"/>
        <v>3</v>
      </c>
    </row>
    <row r="25" spans="1:31" s="20" customFormat="1" ht="12.75">
      <c r="A25" s="21">
        <v>14</v>
      </c>
      <c r="B25" s="203" t="str">
        <f>Filiación!C22</f>
        <v>QUIROGA  CHARCAS EMILY</v>
      </c>
      <c r="C25" s="203"/>
      <c r="D25" s="203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/>
      <c r="N25" s="37"/>
      <c r="O25" s="37"/>
      <c r="P25" s="111">
        <f t="shared" si="1"/>
        <v>0</v>
      </c>
      <c r="Q25" s="37"/>
      <c r="R25" s="37"/>
      <c r="S25" s="37"/>
      <c r="T25" s="37"/>
      <c r="U25" s="37"/>
      <c r="V25" s="37"/>
      <c r="W25" s="37"/>
      <c r="X25" s="120">
        <f t="shared" si="2"/>
        <v>0</v>
      </c>
      <c r="Y25" s="37"/>
      <c r="Z25" s="37"/>
      <c r="AA25" s="37"/>
      <c r="AB25" s="37"/>
      <c r="AC25" s="110">
        <v>4</v>
      </c>
      <c r="AD25" s="121">
        <f t="shared" si="3"/>
        <v>0</v>
      </c>
      <c r="AE25" s="24">
        <f t="shared" si="4"/>
        <v>4</v>
      </c>
    </row>
    <row r="26" spans="1:31" s="20" customFormat="1" ht="12.75">
      <c r="A26" s="21">
        <v>15</v>
      </c>
      <c r="B26" s="203" t="str">
        <f>Filiación!C23</f>
        <v>QUISPE  LAIME VICTOR EDUARDO</v>
      </c>
      <c r="C26" s="203"/>
      <c r="D26" s="203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37"/>
      <c r="X26" s="120">
        <f t="shared" si="2"/>
        <v>0</v>
      </c>
      <c r="Y26" s="37"/>
      <c r="Z26" s="37"/>
      <c r="AA26" s="37"/>
      <c r="AB26" s="37"/>
      <c r="AC26" s="110">
        <v>4</v>
      </c>
      <c r="AD26" s="121">
        <f t="shared" si="3"/>
        <v>0</v>
      </c>
      <c r="AE26" s="24">
        <f t="shared" si="4"/>
        <v>4</v>
      </c>
    </row>
    <row r="27" spans="1:31" s="20" customFormat="1" ht="12.75">
      <c r="A27" s="21">
        <v>16</v>
      </c>
      <c r="B27" s="203" t="str">
        <f>Filiación!C24</f>
        <v>ROMAN  CRUZ JOEL ESTEBAN</v>
      </c>
      <c r="C27" s="203"/>
      <c r="D27" s="203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/>
      <c r="O27" s="37"/>
      <c r="P27" s="111">
        <f t="shared" si="1"/>
        <v>0</v>
      </c>
      <c r="Q27" s="37"/>
      <c r="R27" s="37"/>
      <c r="S27" s="37"/>
      <c r="T27" s="37"/>
      <c r="U27" s="37"/>
      <c r="V27" s="37"/>
      <c r="W27" s="37"/>
      <c r="X27" s="120">
        <f t="shared" si="2"/>
        <v>0</v>
      </c>
      <c r="Y27" s="37"/>
      <c r="Z27" s="37"/>
      <c r="AA27" s="37"/>
      <c r="AB27" s="37"/>
      <c r="AC27" s="110">
        <v>2</v>
      </c>
      <c r="AD27" s="121">
        <f t="shared" si="3"/>
        <v>0</v>
      </c>
      <c r="AE27" s="24">
        <f t="shared" si="4"/>
        <v>2</v>
      </c>
    </row>
    <row r="28" spans="1:31" s="20" customFormat="1" ht="12.75">
      <c r="A28" s="21">
        <v>17</v>
      </c>
      <c r="B28" s="203" t="str">
        <f>Filiación!C25</f>
        <v>SILVA VIRI DANIEL EZEQUIEL</v>
      </c>
      <c r="C28" s="203"/>
      <c r="D28" s="203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/>
      <c r="N28" s="37"/>
      <c r="O28" s="37"/>
      <c r="P28" s="111">
        <f t="shared" si="1"/>
        <v>0</v>
      </c>
      <c r="Q28" s="37"/>
      <c r="R28" s="37"/>
      <c r="S28" s="37"/>
      <c r="T28" s="37"/>
      <c r="U28" s="37"/>
      <c r="V28" s="37"/>
      <c r="W28" s="37"/>
      <c r="X28" s="120">
        <f t="shared" si="2"/>
        <v>0</v>
      </c>
      <c r="Y28" s="37"/>
      <c r="Z28" s="37"/>
      <c r="AA28" s="37"/>
      <c r="AB28" s="37"/>
      <c r="AC28" s="110">
        <v>3</v>
      </c>
      <c r="AD28" s="121">
        <f t="shared" si="3"/>
        <v>0</v>
      </c>
      <c r="AE28" s="24">
        <f t="shared" si="4"/>
        <v>3</v>
      </c>
    </row>
    <row r="29" spans="1:31" s="20" customFormat="1" ht="12.75">
      <c r="A29" s="21">
        <v>18</v>
      </c>
      <c r="B29" s="203" t="str">
        <f>Filiación!C26</f>
        <v>TICONA  FLORES JAZMIN</v>
      </c>
      <c r="C29" s="203"/>
      <c r="D29" s="203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/>
      <c r="N29" s="37"/>
      <c r="O29" s="37"/>
      <c r="P29" s="111">
        <f t="shared" si="1"/>
        <v>0</v>
      </c>
      <c r="Q29" s="37"/>
      <c r="R29" s="37"/>
      <c r="S29" s="37"/>
      <c r="T29" s="37"/>
      <c r="U29" s="37"/>
      <c r="V29" s="37"/>
      <c r="W29" s="37"/>
      <c r="X29" s="120">
        <f t="shared" si="2"/>
        <v>0</v>
      </c>
      <c r="Y29" s="37"/>
      <c r="Z29" s="37"/>
      <c r="AA29" s="37"/>
      <c r="AB29" s="37"/>
      <c r="AC29" s="110"/>
      <c r="AD29" s="121">
        <f t="shared" si="3"/>
        <v>0</v>
      </c>
      <c r="AE29" s="24">
        <f t="shared" si="4"/>
        <v>0</v>
      </c>
    </row>
    <row r="30" spans="1:31" s="20" customFormat="1" ht="12.75">
      <c r="A30" s="21">
        <v>19</v>
      </c>
      <c r="B30" s="203" t="str">
        <f>Filiación!C27</f>
        <v>TORREZ CHURQUI BRANDON KEVIN</v>
      </c>
      <c r="C30" s="203"/>
      <c r="D30" s="203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/>
      <c r="N30" s="37"/>
      <c r="O30" s="37"/>
      <c r="P30" s="111">
        <f t="shared" si="1"/>
        <v>0</v>
      </c>
      <c r="Q30" s="37"/>
      <c r="R30" s="37"/>
      <c r="S30" s="37"/>
      <c r="T30" s="37"/>
      <c r="U30" s="37"/>
      <c r="V30" s="37"/>
      <c r="W30" s="37"/>
      <c r="X30" s="120">
        <f t="shared" si="2"/>
        <v>0</v>
      </c>
      <c r="Y30" s="37"/>
      <c r="Z30" s="37"/>
      <c r="AA30" s="37"/>
      <c r="AB30" s="37"/>
      <c r="AC30" s="110">
        <v>5</v>
      </c>
      <c r="AD30" s="121">
        <f t="shared" si="3"/>
        <v>0</v>
      </c>
      <c r="AE30" s="24">
        <f t="shared" si="4"/>
        <v>5</v>
      </c>
    </row>
    <row r="31" spans="1:31" s="20" customFormat="1" ht="12.75">
      <c r="A31" s="21">
        <v>20</v>
      </c>
      <c r="B31" s="203" t="str">
        <f>Filiación!C28</f>
        <v>VEGA  JIMENEZ KEVIN GERMAN</v>
      </c>
      <c r="C31" s="203"/>
      <c r="D31" s="203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/>
      <c r="S31" s="37"/>
      <c r="T31" s="37"/>
      <c r="U31" s="37"/>
      <c r="V31" s="37"/>
      <c r="W31" s="37"/>
      <c r="X31" s="120">
        <f t="shared" si="2"/>
        <v>0</v>
      </c>
      <c r="Y31" s="37"/>
      <c r="Z31" s="37"/>
      <c r="AA31" s="37"/>
      <c r="AB31" s="37"/>
      <c r="AC31" s="110">
        <v>2</v>
      </c>
      <c r="AD31" s="121">
        <f t="shared" si="3"/>
        <v>0</v>
      </c>
      <c r="AE31" s="24">
        <f t="shared" si="4"/>
        <v>2</v>
      </c>
    </row>
    <row r="32" spans="1:31" s="20" customFormat="1" ht="12.75">
      <c r="A32" s="21">
        <v>21</v>
      </c>
      <c r="B32" s="203" t="str">
        <f>Filiación!C29</f>
        <v>QUISPE  TARQUI YHOVANA</v>
      </c>
      <c r="C32" s="203"/>
      <c r="D32" s="203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/>
      <c r="S32" s="37"/>
      <c r="T32" s="37"/>
      <c r="U32" s="37"/>
      <c r="V32" s="37"/>
      <c r="W32" s="37"/>
      <c r="X32" s="120">
        <f t="shared" si="2"/>
        <v>0</v>
      </c>
      <c r="Y32" s="37"/>
      <c r="Z32" s="37"/>
      <c r="AA32" s="37"/>
      <c r="AB32" s="37"/>
      <c r="AC32" s="110">
        <v>2</v>
      </c>
      <c r="AD32" s="121">
        <f t="shared" si="3"/>
        <v>0</v>
      </c>
      <c r="AE32" s="24">
        <f t="shared" si="4"/>
        <v>2</v>
      </c>
    </row>
    <row r="33" spans="1:31" s="20" customFormat="1" ht="12.75">
      <c r="A33" s="21">
        <v>22</v>
      </c>
      <c r="B33" s="203">
        <f>Filiación!C30</f>
        <v>0</v>
      </c>
      <c r="C33" s="203"/>
      <c r="D33" s="203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03">
        <f>Filiación!C31</f>
        <v>0</v>
      </c>
      <c r="C34" s="203"/>
      <c r="D34" s="203"/>
      <c r="E34" s="37"/>
      <c r="F34" s="37"/>
      <c r="G34" s="37"/>
      <c r="H34" s="37"/>
      <c r="I34" s="110"/>
      <c r="J34" s="108">
        <f t="shared" si="0"/>
        <v>0</v>
      </c>
      <c r="K34" s="37"/>
      <c r="L34" s="37"/>
      <c r="M34" s="37"/>
      <c r="N34" s="37"/>
      <c r="O34" s="37"/>
      <c r="P34" s="111">
        <f t="shared" si="1"/>
        <v>0</v>
      </c>
      <c r="Q34" s="37"/>
      <c r="R34" s="37"/>
      <c r="S34" s="37"/>
      <c r="T34" s="37"/>
      <c r="U34" s="37"/>
      <c r="V34" s="37"/>
      <c r="W34" s="37"/>
      <c r="X34" s="120">
        <f t="shared" si="2"/>
        <v>0</v>
      </c>
      <c r="Y34" s="37"/>
      <c r="Z34" s="37"/>
      <c r="AA34" s="37"/>
      <c r="AB34" s="37"/>
      <c r="AC34" s="110">
        <v>5</v>
      </c>
      <c r="AD34" s="121">
        <f t="shared" si="3"/>
        <v>0</v>
      </c>
      <c r="AE34" s="24">
        <f t="shared" si="4"/>
        <v>5</v>
      </c>
    </row>
    <row r="35" spans="1:31" s="20" customFormat="1" ht="12.75">
      <c r="A35" s="21">
        <v>24</v>
      </c>
      <c r="B35" s="203">
        <f>Filiación!C32</f>
        <v>0</v>
      </c>
      <c r="C35" s="203"/>
      <c r="D35" s="203"/>
      <c r="E35" s="37"/>
      <c r="F35" s="37"/>
      <c r="G35" s="37"/>
      <c r="H35" s="37"/>
      <c r="I35" s="110"/>
      <c r="J35" s="108">
        <f t="shared" si="0"/>
        <v>0</v>
      </c>
      <c r="K35" s="37"/>
      <c r="L35" s="37"/>
      <c r="M35" s="37"/>
      <c r="N35" s="37"/>
      <c r="O35" s="37"/>
      <c r="P35" s="111">
        <f t="shared" si="1"/>
        <v>0</v>
      </c>
      <c r="Q35" s="37"/>
      <c r="R35" s="37"/>
      <c r="S35" s="37"/>
      <c r="T35" s="37"/>
      <c r="U35" s="37"/>
      <c r="V35" s="37"/>
      <c r="W35" s="37"/>
      <c r="X35" s="120">
        <f t="shared" si="2"/>
        <v>0</v>
      </c>
      <c r="Y35" s="37"/>
      <c r="Z35" s="37"/>
      <c r="AA35" s="37"/>
      <c r="AB35" s="37"/>
      <c r="AC35" s="110">
        <v>5</v>
      </c>
      <c r="AD35" s="121">
        <f t="shared" si="3"/>
        <v>0</v>
      </c>
      <c r="AE35" s="24">
        <f t="shared" si="4"/>
        <v>5</v>
      </c>
    </row>
    <row r="36" spans="1:31" s="20" customFormat="1" ht="12.75">
      <c r="A36" s="21">
        <v>25</v>
      </c>
      <c r="B36" s="203">
        <f>Filiación!C33</f>
        <v>0</v>
      </c>
      <c r="C36" s="203"/>
      <c r="D36" s="203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/>
      <c r="N36" s="37"/>
      <c r="O36" s="37"/>
      <c r="P36" s="111">
        <f t="shared" si="1"/>
        <v>0</v>
      </c>
      <c r="Q36" s="37"/>
      <c r="R36" s="37"/>
      <c r="S36" s="37"/>
      <c r="T36" s="37"/>
      <c r="U36" s="37"/>
      <c r="V36" s="37"/>
      <c r="W36" s="37"/>
      <c r="X36" s="120">
        <f t="shared" si="2"/>
        <v>0</v>
      </c>
      <c r="Y36" s="37"/>
      <c r="Z36" s="37"/>
      <c r="AA36" s="37"/>
      <c r="AB36" s="37"/>
      <c r="AC36" s="110">
        <v>2</v>
      </c>
      <c r="AD36" s="121">
        <f t="shared" si="3"/>
        <v>0</v>
      </c>
      <c r="AE36" s="24">
        <f t="shared" si="4"/>
        <v>2</v>
      </c>
    </row>
    <row r="37" spans="1:31" s="20" customFormat="1" ht="12.75">
      <c r="A37" s="21">
        <v>26</v>
      </c>
      <c r="B37" s="203">
        <f>Filiación!C34</f>
        <v>0</v>
      </c>
      <c r="C37" s="203"/>
      <c r="D37" s="203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/>
      <c r="N37" s="37"/>
      <c r="O37" s="37"/>
      <c r="P37" s="111">
        <f t="shared" si="1"/>
        <v>0</v>
      </c>
      <c r="Q37" s="37"/>
      <c r="R37" s="37"/>
      <c r="S37" s="37"/>
      <c r="T37" s="37"/>
      <c r="U37" s="37"/>
      <c r="V37" s="37"/>
      <c r="W37" s="37"/>
      <c r="X37" s="120">
        <f t="shared" si="2"/>
        <v>0</v>
      </c>
      <c r="Y37" s="37"/>
      <c r="Z37" s="37"/>
      <c r="AA37" s="37"/>
      <c r="AB37" s="37"/>
      <c r="AC37" s="110">
        <v>3</v>
      </c>
      <c r="AD37" s="121">
        <f t="shared" si="3"/>
        <v>0</v>
      </c>
      <c r="AE37" s="24">
        <f t="shared" si="4"/>
        <v>3</v>
      </c>
    </row>
    <row r="38" spans="1:31" s="20" customFormat="1" ht="12.75">
      <c r="A38" s="21">
        <v>27</v>
      </c>
      <c r="B38" s="203">
        <f>Filiación!C35</f>
        <v>0</v>
      </c>
      <c r="C38" s="203"/>
      <c r="D38" s="203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/>
      <c r="N38" s="37"/>
      <c r="O38" s="37"/>
      <c r="P38" s="111">
        <f t="shared" si="1"/>
        <v>0</v>
      </c>
      <c r="Q38" s="37"/>
      <c r="R38" s="37"/>
      <c r="S38" s="37"/>
      <c r="T38" s="37"/>
      <c r="U38" s="37"/>
      <c r="V38" s="37"/>
      <c r="W38" s="37"/>
      <c r="X38" s="120">
        <f t="shared" si="2"/>
        <v>0</v>
      </c>
      <c r="Y38" s="37"/>
      <c r="Z38" s="37"/>
      <c r="AA38" s="37"/>
      <c r="AB38" s="37"/>
      <c r="AC38" s="110">
        <v>3</v>
      </c>
      <c r="AD38" s="121">
        <f t="shared" si="3"/>
        <v>0</v>
      </c>
      <c r="AE38" s="24">
        <f t="shared" si="4"/>
        <v>3</v>
      </c>
    </row>
    <row r="39" spans="1:31" s="20" customFormat="1" ht="12.75">
      <c r="A39" s="21">
        <v>28</v>
      </c>
      <c r="B39" s="203">
        <f>Filiación!C36</f>
        <v>0</v>
      </c>
      <c r="C39" s="203"/>
      <c r="D39" s="203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/>
      <c r="S39" s="37"/>
      <c r="T39" s="37"/>
      <c r="U39" s="37"/>
      <c r="V39" s="37"/>
      <c r="W39" s="37"/>
      <c r="X39" s="120">
        <f t="shared" si="2"/>
        <v>0</v>
      </c>
      <c r="Y39" s="37"/>
      <c r="Z39" s="37"/>
      <c r="AA39" s="37"/>
      <c r="AB39" s="37"/>
      <c r="AC39" s="110">
        <v>5</v>
      </c>
      <c r="AD39" s="121">
        <f t="shared" si="3"/>
        <v>0</v>
      </c>
      <c r="AE39" s="24">
        <f t="shared" si="4"/>
        <v>5</v>
      </c>
    </row>
    <row r="40" spans="1:31" s="20" customFormat="1" ht="12.75">
      <c r="A40" s="21">
        <v>29</v>
      </c>
      <c r="B40" s="203">
        <f>Filiación!C37</f>
        <v>0</v>
      </c>
      <c r="C40" s="203"/>
      <c r="D40" s="203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37"/>
      <c r="X40" s="120">
        <f t="shared" si="2"/>
        <v>0</v>
      </c>
      <c r="Y40" s="37"/>
      <c r="Z40" s="37"/>
      <c r="AA40" s="37"/>
      <c r="AB40" s="37"/>
      <c r="AC40" s="110">
        <v>3</v>
      </c>
      <c r="AD40" s="121">
        <f t="shared" si="3"/>
        <v>0</v>
      </c>
      <c r="AE40" s="24">
        <f t="shared" si="4"/>
        <v>3</v>
      </c>
    </row>
    <row r="41" spans="1:31" s="20" customFormat="1" ht="12.75">
      <c r="A41" s="21">
        <v>30</v>
      </c>
      <c r="B41" s="203">
        <f>Filiación!C38</f>
        <v>0</v>
      </c>
      <c r="C41" s="203"/>
      <c r="D41" s="203"/>
      <c r="E41" s="37"/>
      <c r="F41" s="37"/>
      <c r="G41" s="37"/>
      <c r="H41" s="37"/>
      <c r="I41" s="110"/>
      <c r="J41" s="108">
        <f t="shared" si="0"/>
        <v>0</v>
      </c>
      <c r="K41" s="37"/>
      <c r="L41" s="37"/>
      <c r="M41" s="37"/>
      <c r="N41" s="37"/>
      <c r="O41" s="37"/>
      <c r="P41" s="111">
        <f t="shared" si="1"/>
        <v>0</v>
      </c>
      <c r="Q41" s="37"/>
      <c r="R41" s="37"/>
      <c r="S41" s="37"/>
      <c r="T41" s="37"/>
      <c r="U41" s="37"/>
      <c r="V41" s="37"/>
      <c r="W41" s="37"/>
      <c r="X41" s="120">
        <f t="shared" si="2"/>
        <v>0</v>
      </c>
      <c r="Y41" s="37"/>
      <c r="Z41" s="37"/>
      <c r="AA41" s="37"/>
      <c r="AB41" s="37"/>
      <c r="AC41" s="110">
        <v>5</v>
      </c>
      <c r="AD41" s="121">
        <f t="shared" si="3"/>
        <v>0</v>
      </c>
      <c r="AE41" s="24">
        <f t="shared" si="4"/>
        <v>5</v>
      </c>
    </row>
    <row r="42" spans="1:31" s="20" customFormat="1" ht="12.75">
      <c r="A42" s="21">
        <v>31</v>
      </c>
      <c r="B42" s="203">
        <f>Filiación!C39</f>
        <v>0</v>
      </c>
      <c r="C42" s="203"/>
      <c r="D42" s="203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/>
      <c r="N42" s="37"/>
      <c r="O42" s="37"/>
      <c r="P42" s="111">
        <f t="shared" si="1"/>
        <v>0</v>
      </c>
      <c r="Q42" s="37"/>
      <c r="R42" s="37"/>
      <c r="S42" s="37"/>
      <c r="T42" s="37"/>
      <c r="U42" s="37"/>
      <c r="V42" s="37"/>
      <c r="W42" s="37"/>
      <c r="X42" s="120">
        <f t="shared" si="2"/>
        <v>0</v>
      </c>
      <c r="Y42" s="37"/>
      <c r="Z42" s="37"/>
      <c r="AA42" s="37"/>
      <c r="AB42" s="37"/>
      <c r="AC42" s="110">
        <v>2</v>
      </c>
      <c r="AD42" s="121">
        <f t="shared" si="3"/>
        <v>0</v>
      </c>
      <c r="AE42" s="24">
        <f t="shared" si="4"/>
        <v>2</v>
      </c>
    </row>
    <row r="43" spans="1:31" s="20" customFormat="1" ht="12.75">
      <c r="A43" s="21">
        <v>32</v>
      </c>
      <c r="B43" s="203">
        <f>Filiación!C40</f>
        <v>0</v>
      </c>
      <c r="C43" s="203"/>
      <c r="D43" s="203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/>
      <c r="N43" s="37"/>
      <c r="O43" s="37"/>
      <c r="P43" s="111">
        <f t="shared" si="1"/>
        <v>0</v>
      </c>
      <c r="Q43" s="37"/>
      <c r="R43" s="37"/>
      <c r="S43" s="37"/>
      <c r="T43" s="37"/>
      <c r="U43" s="37"/>
      <c r="V43" s="37"/>
      <c r="W43" s="37"/>
      <c r="X43" s="120">
        <f t="shared" si="2"/>
        <v>0</v>
      </c>
      <c r="Y43" s="37"/>
      <c r="Z43" s="37"/>
      <c r="AA43" s="37"/>
      <c r="AB43" s="37"/>
      <c r="AC43" s="110">
        <v>4</v>
      </c>
      <c r="AD43" s="121">
        <f t="shared" si="3"/>
        <v>0</v>
      </c>
      <c r="AE43" s="24">
        <f t="shared" si="4"/>
        <v>4</v>
      </c>
    </row>
    <row r="44" spans="1:31" s="20" customFormat="1" ht="12.75">
      <c r="A44" s="21">
        <v>33</v>
      </c>
      <c r="B44" s="203">
        <f>Filiación!C41</f>
        <v>0</v>
      </c>
      <c r="C44" s="203"/>
      <c r="D44" s="203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20">
        <f t="shared" si="2"/>
        <v>0</v>
      </c>
      <c r="Y44" s="37"/>
      <c r="Z44" s="37"/>
      <c r="AA44" s="37"/>
      <c r="AB44" s="37"/>
      <c r="AC44" s="110">
        <v>4</v>
      </c>
      <c r="AD44" s="121">
        <f t="shared" si="3"/>
        <v>0</v>
      </c>
      <c r="AE44" s="24">
        <f t="shared" si="4"/>
        <v>4</v>
      </c>
    </row>
    <row r="45" spans="1:31" s="20" customFormat="1" ht="12.75">
      <c r="A45" s="21">
        <v>34</v>
      </c>
      <c r="B45" s="203">
        <f>Filiación!C42</f>
        <v>0</v>
      </c>
      <c r="C45" s="203"/>
      <c r="D45" s="203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>
        <v>3</v>
      </c>
      <c r="AD45" s="121">
        <f t="shared" si="3"/>
        <v>0</v>
      </c>
      <c r="AE45" s="24">
        <f t="shared" si="4"/>
        <v>3</v>
      </c>
    </row>
    <row r="46" spans="1:31" s="20" customFormat="1" ht="12.75">
      <c r="A46" s="21">
        <v>35</v>
      </c>
      <c r="B46" s="203">
        <f>Filiación!C43</f>
        <v>0</v>
      </c>
      <c r="C46" s="203"/>
      <c r="D46" s="203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03">
        <f>Filiación!C44</f>
        <v>0</v>
      </c>
      <c r="C47" s="203"/>
      <c r="D47" s="203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03">
        <f>Filiación!C45</f>
        <v>0</v>
      </c>
      <c r="C48" s="203"/>
      <c r="D48" s="203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03">
        <f>Filiación!C46</f>
        <v>0</v>
      </c>
      <c r="C49" s="203"/>
      <c r="D49" s="203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03">
        <f>Filiación!C47</f>
        <v>0</v>
      </c>
      <c r="C50" s="203"/>
      <c r="D50" s="203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03">
        <f>Filiación!C48</f>
        <v>0</v>
      </c>
      <c r="C51" s="203"/>
      <c r="D51" s="203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03">
        <f>Filiación!C49</f>
        <v>0</v>
      </c>
      <c r="C52" s="203"/>
      <c r="D52" s="203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03">
        <f>Filiación!C50</f>
        <v>0</v>
      </c>
      <c r="C53" s="203"/>
      <c r="D53" s="203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03">
        <f>Filiación!C51</f>
        <v>0</v>
      </c>
      <c r="C54" s="203"/>
      <c r="D54" s="203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03">
        <f>Filiación!C52</f>
        <v>0</v>
      </c>
      <c r="C55" s="203"/>
      <c r="D55" s="203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03">
        <f>Filiación!C53</f>
        <v>0</v>
      </c>
      <c r="C56" s="203"/>
      <c r="D56" s="203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03">
        <f>Filiación!C54</f>
        <v>0</v>
      </c>
      <c r="C57" s="203"/>
      <c r="D57" s="203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03">
        <f>Filiación!C55</f>
        <v>0</v>
      </c>
      <c r="C58" s="203"/>
      <c r="D58" s="203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03">
        <f>Filiación!C56</f>
        <v>0</v>
      </c>
      <c r="C59" s="203"/>
      <c r="D59" s="203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03">
        <f>Filiación!C57</f>
        <v>0</v>
      </c>
      <c r="C60" s="203"/>
      <c r="D60" s="203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03">
        <f>Filiación!C58</f>
        <v>0</v>
      </c>
      <c r="C61" s="203"/>
      <c r="D61" s="203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20" zoomScaleNormal="85" zoomScaleSheetLayoutView="120" workbookViewId="0">
      <selection activeCell="E11" sqref="E11:T42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7" t="s">
        <v>21</v>
      </c>
      <c r="B1" s="257"/>
      <c r="C1" s="257"/>
      <c r="D1" s="257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61" t="s">
        <v>97</v>
      </c>
      <c r="AM2" s="261" t="s">
        <v>98</v>
      </c>
      <c r="AN2" s="261" t="s">
        <v>99</v>
      </c>
      <c r="AO2" s="263" t="s">
        <v>100</v>
      </c>
    </row>
    <row r="3" spans="1:41" ht="15" customHeight="1">
      <c r="A3" s="259" t="s">
        <v>22</v>
      </c>
      <c r="B3" s="259"/>
      <c r="C3" s="206" t="str">
        <f>Filiación!H2</f>
        <v>1° "A" DE SECUNDARIA COMUNITARIA PROD.</v>
      </c>
      <c r="D3" s="206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61"/>
      <c r="AM3" s="261"/>
      <c r="AN3" s="261"/>
      <c r="AO3" s="263"/>
    </row>
    <row r="4" spans="1:41">
      <c r="A4" s="259" t="s">
        <v>23</v>
      </c>
      <c r="B4" s="259"/>
      <c r="C4" s="206" t="str">
        <f>Filiación!H3</f>
        <v>FANNY CHACON CALLEJAS</v>
      </c>
      <c r="D4" s="206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61"/>
      <c r="AM4" s="261"/>
      <c r="AN4" s="261"/>
      <c r="AO4" s="263"/>
    </row>
    <row r="5" spans="1:41">
      <c r="A5" s="259" t="s">
        <v>25</v>
      </c>
      <c r="B5" s="259"/>
      <c r="C5" s="206" t="str">
        <f>Filiación!H4</f>
        <v xml:space="preserve">CIENCIA TECNOLOGIA Y PRODUCCION </v>
      </c>
      <c r="D5" s="206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61"/>
      <c r="AM5" s="261"/>
      <c r="AN5" s="261"/>
      <c r="AO5" s="263"/>
    </row>
    <row r="6" spans="1:41">
      <c r="A6" s="259" t="s">
        <v>24</v>
      </c>
      <c r="B6" s="259"/>
      <c r="C6" s="206" t="str">
        <f>Filiación!H5</f>
        <v xml:space="preserve">TECNICA TECNOLOGICA </v>
      </c>
      <c r="D6" s="206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61"/>
      <c r="AM6" s="261"/>
      <c r="AN6" s="261"/>
      <c r="AO6" s="263"/>
    </row>
    <row r="7" spans="1:41">
      <c r="A7" s="259" t="s">
        <v>27</v>
      </c>
      <c r="B7" s="259"/>
      <c r="C7" s="206">
        <f>Filiación!H6</f>
        <v>2018</v>
      </c>
      <c r="D7" s="206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61"/>
      <c r="AM7" s="261"/>
      <c r="AN7" s="261"/>
      <c r="AO7" s="263"/>
    </row>
    <row r="8" spans="1:41" ht="23.25" customHeight="1">
      <c r="A8" s="152"/>
      <c r="B8" s="152"/>
      <c r="C8" s="153"/>
      <c r="D8" s="153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61"/>
      <c r="AM8" s="261"/>
      <c r="AN8" s="261"/>
      <c r="AO8" s="263"/>
    </row>
    <row r="9" spans="1:41" ht="15.75" thickBot="1">
      <c r="A9" s="38" t="s">
        <v>7</v>
      </c>
      <c r="B9" s="260" t="s">
        <v>9</v>
      </c>
      <c r="C9" s="260"/>
      <c r="D9" s="260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62"/>
      <c r="AM9" s="262"/>
      <c r="AN9" s="262"/>
      <c r="AO9" s="264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03" t="str">
        <f>Filiación!C9</f>
        <v>ALIAGA ORMACHEA JOHN</v>
      </c>
      <c r="C11" s="203"/>
      <c r="D11" s="20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0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03" t="str">
        <f>Filiación!C10</f>
        <v>CALCINA ROQUE KATERINNE JAZMIN</v>
      </c>
      <c r="C12" s="203"/>
      <c r="D12" s="20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0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03" t="str">
        <f>Filiación!C11</f>
        <v xml:space="preserve">CANAVIRI SIRPA MELANI VICTORIA </v>
      </c>
      <c r="C13" s="203"/>
      <c r="D13" s="20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0</v>
      </c>
      <c r="AM13" s="26">
        <f t="shared" si="1"/>
        <v>0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03" t="str">
        <f>Filiación!C12</f>
        <v>CARPIO  NOSA SERGIO RODRIGO</v>
      </c>
      <c r="C14" s="203"/>
      <c r="D14" s="20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0</v>
      </c>
      <c r="AM14" s="26">
        <f t="shared" si="1"/>
        <v>0</v>
      </c>
      <c r="AN14" s="26">
        <f t="shared" si="2"/>
        <v>0</v>
      </c>
      <c r="AO14" s="26">
        <f t="shared" si="3"/>
        <v>0</v>
      </c>
    </row>
    <row r="15" spans="1:41" s="20" customFormat="1" ht="12.75">
      <c r="A15" s="21">
        <v>5</v>
      </c>
      <c r="B15" s="203" t="str">
        <f>Filiación!C13</f>
        <v>CARTAGENA CARLA YESENIA</v>
      </c>
      <c r="C15" s="203"/>
      <c r="D15" s="20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0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03" t="str">
        <f>Filiación!C14</f>
        <v>CASTAÑETA SARY ROLANDO</v>
      </c>
      <c r="C16" s="203"/>
      <c r="D16" s="20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0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03" t="str">
        <f>Filiación!C15</f>
        <v>CUELLAR RAMOS LIZETH FAVIOLA</v>
      </c>
      <c r="C17" s="203"/>
      <c r="D17" s="20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0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03" t="str">
        <f>Filiación!C16</f>
        <v>GAMBOA  QUISBERT FERNANDO FRANKLIN</v>
      </c>
      <c r="C18" s="203"/>
      <c r="D18" s="20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0</v>
      </c>
      <c r="AM18" s="26">
        <f t="shared" si="1"/>
        <v>0</v>
      </c>
      <c r="AN18" s="26">
        <f t="shared" si="2"/>
        <v>0</v>
      </c>
      <c r="AO18" s="26">
        <f t="shared" si="3"/>
        <v>0</v>
      </c>
    </row>
    <row r="19" spans="1:41" s="20" customFormat="1" ht="12.75">
      <c r="A19" s="21">
        <v>9</v>
      </c>
      <c r="B19" s="203" t="str">
        <f>Filiación!C17</f>
        <v>GUTIERREZ  LOPEZ ANA CAROLINA</v>
      </c>
      <c r="C19" s="203"/>
      <c r="D19" s="20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0</v>
      </c>
      <c r="AM19" s="26">
        <f t="shared" si="1"/>
        <v>0</v>
      </c>
      <c r="AN19" s="26">
        <f t="shared" si="2"/>
        <v>0</v>
      </c>
      <c r="AO19" s="26">
        <f t="shared" si="3"/>
        <v>0</v>
      </c>
    </row>
    <row r="20" spans="1:41" s="20" customFormat="1" ht="12.75">
      <c r="A20" s="21">
        <v>10</v>
      </c>
      <c r="B20" s="203" t="str">
        <f>Filiación!C18</f>
        <v>JALJA  MAMANI ARIEL SANTOS</v>
      </c>
      <c r="C20" s="203"/>
      <c r="D20" s="20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0</v>
      </c>
      <c r="AM20" s="26">
        <f t="shared" si="1"/>
        <v>0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03" t="str">
        <f>Filiación!C19</f>
        <v>MAMANI ALBERTO ELIAS PABLO</v>
      </c>
      <c r="C21" s="203"/>
      <c r="D21" s="20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0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03" t="str">
        <f>Filiación!C20</f>
        <v>MAMANI OROSCO DAYANA ESDENKA</v>
      </c>
      <c r="C22" s="203"/>
      <c r="D22" s="20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0</v>
      </c>
      <c r="AM22" s="26">
        <f t="shared" si="1"/>
        <v>0</v>
      </c>
      <c r="AN22" s="26">
        <f t="shared" si="2"/>
        <v>0</v>
      </c>
      <c r="AO22" s="26">
        <f t="shared" si="3"/>
        <v>0</v>
      </c>
    </row>
    <row r="23" spans="1:41" s="20" customFormat="1" ht="12.75">
      <c r="A23" s="21">
        <v>13</v>
      </c>
      <c r="B23" s="203" t="str">
        <f>Filiación!C21</f>
        <v>MANTILLA LLUTA MANFRED JOSE</v>
      </c>
      <c r="C23" s="203"/>
      <c r="D23" s="20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0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03" t="str">
        <f>Filiación!C22</f>
        <v>QUIROGA  CHARCAS EMILY</v>
      </c>
      <c r="C24" s="203"/>
      <c r="D24" s="20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0</v>
      </c>
      <c r="AM24" s="26">
        <f t="shared" si="1"/>
        <v>0</v>
      </c>
      <c r="AN24" s="26">
        <f t="shared" si="2"/>
        <v>0</v>
      </c>
      <c r="AO24" s="26">
        <f t="shared" si="3"/>
        <v>0</v>
      </c>
    </row>
    <row r="25" spans="1:41" s="20" customFormat="1" ht="12.75">
      <c r="A25" s="21">
        <v>15</v>
      </c>
      <c r="B25" s="203" t="str">
        <f>Filiación!C23</f>
        <v>QUISPE  LAIME VICTOR EDUARDO</v>
      </c>
      <c r="C25" s="203"/>
      <c r="D25" s="20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0</v>
      </c>
      <c r="AM25" s="26">
        <f t="shared" si="1"/>
        <v>0</v>
      </c>
      <c r="AN25" s="26">
        <f t="shared" si="2"/>
        <v>0</v>
      </c>
      <c r="AO25" s="26">
        <f t="shared" si="3"/>
        <v>0</v>
      </c>
    </row>
    <row r="26" spans="1:41" s="20" customFormat="1" ht="12.75">
      <c r="A26" s="21">
        <v>16</v>
      </c>
      <c r="B26" s="203" t="str">
        <f>Filiación!C24</f>
        <v>ROMAN  CRUZ JOEL ESTEBAN</v>
      </c>
      <c r="C26" s="203"/>
      <c r="D26" s="20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0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03" t="str">
        <f>Filiación!C25</f>
        <v>SILVA VIRI DANIEL EZEQUIEL</v>
      </c>
      <c r="C27" s="203"/>
      <c r="D27" s="20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0</v>
      </c>
      <c r="AM27" s="26">
        <f t="shared" si="1"/>
        <v>0</v>
      </c>
      <c r="AN27" s="26">
        <f t="shared" si="2"/>
        <v>0</v>
      </c>
      <c r="AO27" s="26">
        <f t="shared" si="3"/>
        <v>0</v>
      </c>
    </row>
    <row r="28" spans="1:41" s="20" customFormat="1" ht="12.75">
      <c r="A28" s="21">
        <v>18</v>
      </c>
      <c r="B28" s="203" t="str">
        <f>Filiación!C26</f>
        <v>TICONA  FLORES JAZMIN</v>
      </c>
      <c r="C28" s="203"/>
      <c r="D28" s="20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0</v>
      </c>
      <c r="AM28" s="26">
        <f t="shared" si="1"/>
        <v>0</v>
      </c>
      <c r="AN28" s="26">
        <f t="shared" si="2"/>
        <v>0</v>
      </c>
      <c r="AO28" s="26">
        <f t="shared" si="3"/>
        <v>0</v>
      </c>
    </row>
    <row r="29" spans="1:41" s="20" customFormat="1" ht="12.75">
      <c r="A29" s="21">
        <v>19</v>
      </c>
      <c r="B29" s="203" t="str">
        <f>Filiación!C27</f>
        <v>TORREZ CHURQUI BRANDON KEVIN</v>
      </c>
      <c r="C29" s="203"/>
      <c r="D29" s="20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0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03" t="str">
        <f>Filiación!C28</f>
        <v>VEGA  JIMENEZ KEVIN GERMAN</v>
      </c>
      <c r="C30" s="203"/>
      <c r="D30" s="20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0</v>
      </c>
      <c r="AM30" s="26">
        <f t="shared" si="1"/>
        <v>0</v>
      </c>
      <c r="AN30" s="26">
        <f t="shared" si="2"/>
        <v>0</v>
      </c>
      <c r="AO30" s="26">
        <f t="shared" si="3"/>
        <v>0</v>
      </c>
    </row>
    <row r="31" spans="1:41" s="20" customFormat="1" ht="12.75">
      <c r="A31" s="21">
        <v>21</v>
      </c>
      <c r="B31" s="203" t="str">
        <f>Filiación!C29</f>
        <v>QUISPE  TARQUI YHOVANA</v>
      </c>
      <c r="C31" s="203"/>
      <c r="D31" s="20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0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03">
        <f>Filiación!C30</f>
        <v>0</v>
      </c>
      <c r="C32" s="203"/>
      <c r="D32" s="20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0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03">
        <f>Filiación!C31</f>
        <v>0</v>
      </c>
      <c r="C33" s="203"/>
      <c r="D33" s="20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0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03">
        <f>Filiación!C32</f>
        <v>0</v>
      </c>
      <c r="C34" s="203"/>
      <c r="D34" s="20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0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03">
        <f>Filiación!C33</f>
        <v>0</v>
      </c>
      <c r="C35" s="203"/>
      <c r="D35" s="20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0</v>
      </c>
      <c r="AM35" s="26">
        <f t="shared" si="1"/>
        <v>0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03">
        <f>Filiación!C34</f>
        <v>0</v>
      </c>
      <c r="C36" s="203"/>
      <c r="D36" s="20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0</v>
      </c>
      <c r="AM36" s="26">
        <f t="shared" si="1"/>
        <v>0</v>
      </c>
      <c r="AN36" s="26">
        <f t="shared" si="2"/>
        <v>0</v>
      </c>
      <c r="AO36" s="26">
        <f t="shared" si="3"/>
        <v>0</v>
      </c>
    </row>
    <row r="37" spans="1:41" s="20" customFormat="1" ht="12.75">
      <c r="A37" s="21">
        <v>27</v>
      </c>
      <c r="B37" s="203">
        <f>Filiación!C35</f>
        <v>0</v>
      </c>
      <c r="C37" s="203"/>
      <c r="D37" s="20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0</v>
      </c>
      <c r="AM37" s="26">
        <f t="shared" si="1"/>
        <v>0</v>
      </c>
      <c r="AN37" s="26">
        <f t="shared" si="2"/>
        <v>0</v>
      </c>
      <c r="AO37" s="26">
        <f t="shared" si="3"/>
        <v>0</v>
      </c>
    </row>
    <row r="38" spans="1:41" s="20" customFormat="1" ht="12.75">
      <c r="A38" s="21">
        <v>28</v>
      </c>
      <c r="B38" s="203">
        <f>Filiación!C36</f>
        <v>0</v>
      </c>
      <c r="C38" s="203"/>
      <c r="D38" s="20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0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03">
        <f>Filiación!C37</f>
        <v>0</v>
      </c>
      <c r="C39" s="203"/>
      <c r="D39" s="20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0</v>
      </c>
      <c r="AM39" s="26">
        <f t="shared" si="1"/>
        <v>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03">
        <f>Filiación!C38</f>
        <v>0</v>
      </c>
      <c r="C40" s="203"/>
      <c r="D40" s="20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0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03">
        <f>Filiación!C39</f>
        <v>0</v>
      </c>
      <c r="C41" s="203"/>
      <c r="D41" s="20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0</v>
      </c>
      <c r="AM41" s="26">
        <f t="shared" si="1"/>
        <v>0</v>
      </c>
      <c r="AN41" s="26">
        <f t="shared" si="2"/>
        <v>0</v>
      </c>
      <c r="AO41" s="26">
        <f t="shared" si="3"/>
        <v>0</v>
      </c>
    </row>
    <row r="42" spans="1:41" s="20" customFormat="1" ht="12.75">
      <c r="A42" s="21">
        <v>32</v>
      </c>
      <c r="B42" s="203">
        <f>Filiación!C40</f>
        <v>0</v>
      </c>
      <c r="C42" s="203"/>
      <c r="D42" s="20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0</v>
      </c>
      <c r="AM42" s="26">
        <f t="shared" si="1"/>
        <v>0</v>
      </c>
      <c r="AN42" s="26">
        <f t="shared" si="2"/>
        <v>0</v>
      </c>
      <c r="AO42" s="26">
        <f t="shared" si="3"/>
        <v>0</v>
      </c>
    </row>
    <row r="43" spans="1:41" s="20" customFormat="1" ht="12.75">
      <c r="A43" s="21">
        <v>33</v>
      </c>
      <c r="B43" s="203">
        <f>Filiación!C41</f>
        <v>0</v>
      </c>
      <c r="C43" s="203"/>
      <c r="D43" s="20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03">
        <f>Filiación!C42</f>
        <v>0</v>
      </c>
      <c r="C44" s="203"/>
      <c r="D44" s="20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03">
        <f>Filiación!C43</f>
        <v>0</v>
      </c>
      <c r="C45" s="203"/>
      <c r="D45" s="20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03">
        <f>Filiación!C44</f>
        <v>0</v>
      </c>
      <c r="C46" s="203"/>
      <c r="D46" s="20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03">
        <f>Filiación!C45</f>
        <v>0</v>
      </c>
      <c r="C47" s="203"/>
      <c r="D47" s="20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03">
        <f>Filiación!C46</f>
        <v>0</v>
      </c>
      <c r="C48" s="203"/>
      <c r="D48" s="20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03">
        <f>Filiación!C47</f>
        <v>0</v>
      </c>
      <c r="C49" s="203"/>
      <c r="D49" s="20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03">
        <f>Filiación!C48</f>
        <v>0</v>
      </c>
      <c r="C50" s="203"/>
      <c r="D50" s="20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03">
        <f>Filiación!C49</f>
        <v>0</v>
      </c>
      <c r="C51" s="203"/>
      <c r="D51" s="20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03">
        <f>Filiación!C50</f>
        <v>0</v>
      </c>
      <c r="C52" s="203"/>
      <c r="D52" s="20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03">
        <f>Filiación!C51</f>
        <v>0</v>
      </c>
      <c r="C53" s="203"/>
      <c r="D53" s="20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03">
        <f>Filiación!C52</f>
        <v>0</v>
      </c>
      <c r="C54" s="203"/>
      <c r="D54" s="20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03">
        <f>Filiación!C53</f>
        <v>0</v>
      </c>
      <c r="C55" s="203"/>
      <c r="D55" s="20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03">
        <f>Filiación!C54</f>
        <v>0</v>
      </c>
      <c r="C56" s="203"/>
      <c r="D56" s="20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03">
        <f>Filiación!C55</f>
        <v>0</v>
      </c>
      <c r="C57" s="203"/>
      <c r="D57" s="20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03">
        <f>Filiación!C56</f>
        <v>0</v>
      </c>
      <c r="C58" s="203"/>
      <c r="D58" s="20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03">
        <f>Filiación!C57</f>
        <v>0</v>
      </c>
      <c r="C59" s="203"/>
      <c r="D59" s="20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03">
        <f>Filiación!C58</f>
        <v>0</v>
      </c>
      <c r="C60" s="203"/>
      <c r="D60" s="20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  <mergeCell ref="X2:X9"/>
    <mergeCell ref="Y2:Y9"/>
    <mergeCell ref="Z2:Z9"/>
    <mergeCell ref="AA2:AA9"/>
    <mergeCell ref="AB2:AB9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39:D39"/>
    <mergeCell ref="B40:D40"/>
    <mergeCell ref="B41:D41"/>
    <mergeCell ref="B42:D42"/>
    <mergeCell ref="B43:D43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5" t="s">
        <v>92</v>
      </c>
      <c r="B1" s="265"/>
      <c r="C1" s="265"/>
      <c r="D1" s="265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67" t="s">
        <v>97</v>
      </c>
      <c r="AM2" s="267" t="s">
        <v>98</v>
      </c>
      <c r="AN2" s="267" t="s">
        <v>99</v>
      </c>
      <c r="AO2" s="269" t="s">
        <v>100</v>
      </c>
    </row>
    <row r="3" spans="1:41" ht="15" customHeight="1">
      <c r="A3" s="266" t="s">
        <v>22</v>
      </c>
      <c r="B3" s="266"/>
      <c r="C3" s="206" t="str">
        <f>Filiación!H2</f>
        <v>1° "A" DE SECUNDARIA COMUNITARIA PROD.</v>
      </c>
      <c r="D3" s="206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67"/>
      <c r="AM3" s="267"/>
      <c r="AN3" s="267"/>
      <c r="AO3" s="269"/>
    </row>
    <row r="4" spans="1:41">
      <c r="A4" s="266" t="s">
        <v>23</v>
      </c>
      <c r="B4" s="266"/>
      <c r="C4" s="206" t="str">
        <f>Filiación!H3</f>
        <v>FANNY CHACON CALLEJAS</v>
      </c>
      <c r="D4" s="206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67"/>
      <c r="AM4" s="267"/>
      <c r="AN4" s="267"/>
      <c r="AO4" s="269"/>
    </row>
    <row r="5" spans="1:41">
      <c r="A5" s="266" t="s">
        <v>25</v>
      </c>
      <c r="B5" s="266"/>
      <c r="C5" s="206" t="str">
        <f>Filiación!H4</f>
        <v xml:space="preserve">CIENCIA TECNOLOGIA Y PRODUCCION </v>
      </c>
      <c r="D5" s="206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67"/>
      <c r="AM5" s="267"/>
      <c r="AN5" s="267"/>
      <c r="AO5" s="269"/>
    </row>
    <row r="6" spans="1:41">
      <c r="A6" s="266" t="s">
        <v>24</v>
      </c>
      <c r="B6" s="266"/>
      <c r="C6" s="206" t="str">
        <f>Filiación!H5</f>
        <v xml:space="preserve">TECNICA TECNOLOGICA </v>
      </c>
      <c r="D6" s="206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67"/>
      <c r="AM6" s="267"/>
      <c r="AN6" s="267"/>
      <c r="AO6" s="269"/>
    </row>
    <row r="7" spans="1:41">
      <c r="A7" s="266" t="s">
        <v>27</v>
      </c>
      <c r="B7" s="266"/>
      <c r="C7" s="206">
        <f>Filiación!H6</f>
        <v>2018</v>
      </c>
      <c r="D7" s="206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67"/>
      <c r="AM7" s="267"/>
      <c r="AN7" s="267"/>
      <c r="AO7" s="269"/>
    </row>
    <row r="8" spans="1:41" ht="23.25" customHeight="1">
      <c r="A8" s="154"/>
      <c r="B8" s="154"/>
      <c r="C8" s="155"/>
      <c r="D8" s="1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67"/>
      <c r="AM8" s="267"/>
      <c r="AN8" s="267"/>
      <c r="AO8" s="269"/>
    </row>
    <row r="9" spans="1:41" ht="15.75" thickBot="1">
      <c r="A9" s="38" t="s">
        <v>7</v>
      </c>
      <c r="B9" s="271" t="s">
        <v>9</v>
      </c>
      <c r="C9" s="271"/>
      <c r="D9" s="271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68"/>
      <c r="AM9" s="268"/>
      <c r="AN9" s="268"/>
      <c r="AO9" s="270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03" t="str">
        <f>Filiación!C9</f>
        <v>ALIAGA ORMACHEA JOHN</v>
      </c>
      <c r="C11" s="203"/>
      <c r="D11" s="20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03" t="str">
        <f>Filiación!C10</f>
        <v>CALCINA ROQUE KATERINNE JAZMIN</v>
      </c>
      <c r="C12" s="203"/>
      <c r="D12" s="20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03" t="str">
        <f>Filiación!C11</f>
        <v xml:space="preserve">CANAVIRI SIRPA MELANI VICTORIA </v>
      </c>
      <c r="C13" s="203"/>
      <c r="D13" s="20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03" t="str">
        <f>Filiación!C12</f>
        <v>CARPIO  NOSA SERGIO RODRIGO</v>
      </c>
      <c r="C14" s="203"/>
      <c r="D14" s="20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03" t="str">
        <f>Filiación!C13</f>
        <v>CARTAGENA CARLA YESENIA</v>
      </c>
      <c r="C15" s="203"/>
      <c r="D15" s="20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03" t="str">
        <f>Filiación!C14</f>
        <v>CASTAÑETA SARY ROLANDO</v>
      </c>
      <c r="C16" s="203"/>
      <c r="D16" s="20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03" t="str">
        <f>Filiación!C15</f>
        <v>CUELLAR RAMOS LIZETH FAVIOLA</v>
      </c>
      <c r="C17" s="203"/>
      <c r="D17" s="20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03" t="str">
        <f>Filiación!C16</f>
        <v>GAMBOA  QUISBERT FERNANDO FRANKLIN</v>
      </c>
      <c r="C18" s="203"/>
      <c r="D18" s="20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03" t="str">
        <f>Filiación!C17</f>
        <v>GUTIERREZ  LOPEZ ANA CAROLINA</v>
      </c>
      <c r="C19" s="203"/>
      <c r="D19" s="20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03" t="str">
        <f>Filiación!C18</f>
        <v>JALJA  MAMANI ARIEL SANTOS</v>
      </c>
      <c r="C20" s="203"/>
      <c r="D20" s="20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03" t="str">
        <f>Filiación!C19</f>
        <v>MAMANI ALBERTO ELIAS PABLO</v>
      </c>
      <c r="C21" s="203"/>
      <c r="D21" s="20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03" t="str">
        <f>Filiación!C20</f>
        <v>MAMANI OROSCO DAYANA ESDENKA</v>
      </c>
      <c r="C22" s="203"/>
      <c r="D22" s="20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03" t="str">
        <f>Filiación!C21</f>
        <v>MANTILLA LLUTA MANFRED JOSE</v>
      </c>
      <c r="C23" s="203"/>
      <c r="D23" s="20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03" t="str">
        <f>Filiación!C22</f>
        <v>QUIROGA  CHARCAS EMILY</v>
      </c>
      <c r="C24" s="203"/>
      <c r="D24" s="20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03" t="str">
        <f>Filiación!C23</f>
        <v>QUISPE  LAIME VICTOR EDUARDO</v>
      </c>
      <c r="C25" s="203"/>
      <c r="D25" s="20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03" t="str">
        <f>Filiación!C24</f>
        <v>ROMAN  CRUZ JOEL ESTEBAN</v>
      </c>
      <c r="C26" s="203"/>
      <c r="D26" s="20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03" t="str">
        <f>Filiación!C25</f>
        <v>SILVA VIRI DANIEL EZEQUIEL</v>
      </c>
      <c r="C27" s="203"/>
      <c r="D27" s="20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03" t="str">
        <f>Filiación!C26</f>
        <v>TICONA  FLORES JAZMIN</v>
      </c>
      <c r="C28" s="203"/>
      <c r="D28" s="20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03" t="str">
        <f>Filiación!C27</f>
        <v>TORREZ CHURQUI BRANDON KEVIN</v>
      </c>
      <c r="C29" s="203"/>
      <c r="D29" s="20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03" t="str">
        <f>Filiación!C28</f>
        <v>VEGA  JIMENEZ KEVIN GERMAN</v>
      </c>
      <c r="C30" s="203"/>
      <c r="D30" s="20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03" t="str">
        <f>Filiación!C29</f>
        <v>QUISPE  TARQUI YHOVANA</v>
      </c>
      <c r="C31" s="203"/>
      <c r="D31" s="20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03">
        <f>Filiación!C30</f>
        <v>0</v>
      </c>
      <c r="C32" s="203"/>
      <c r="D32" s="20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03">
        <f>Filiación!C31</f>
        <v>0</v>
      </c>
      <c r="C33" s="203"/>
      <c r="D33" s="20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03">
        <f>Filiación!C32</f>
        <v>0</v>
      </c>
      <c r="C34" s="203"/>
      <c r="D34" s="20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03">
        <f>Filiación!C33</f>
        <v>0</v>
      </c>
      <c r="C35" s="203"/>
      <c r="D35" s="20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03">
        <f>Filiación!C34</f>
        <v>0</v>
      </c>
      <c r="C36" s="203"/>
      <c r="D36" s="20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03">
        <f>Filiación!C35</f>
        <v>0</v>
      </c>
      <c r="C37" s="203"/>
      <c r="D37" s="20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03">
        <f>Filiación!C36</f>
        <v>0</v>
      </c>
      <c r="C38" s="203"/>
      <c r="D38" s="20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03">
        <f>Filiación!C37</f>
        <v>0</v>
      </c>
      <c r="C39" s="203"/>
      <c r="D39" s="20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03">
        <f>Filiación!C38</f>
        <v>0</v>
      </c>
      <c r="C40" s="203"/>
      <c r="D40" s="20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03">
        <f>Filiación!C39</f>
        <v>0</v>
      </c>
      <c r="C41" s="203"/>
      <c r="D41" s="20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03">
        <f>Filiación!C40</f>
        <v>0</v>
      </c>
      <c r="C42" s="203"/>
      <c r="D42" s="20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03">
        <f>Filiación!C41</f>
        <v>0</v>
      </c>
      <c r="C43" s="203"/>
      <c r="D43" s="20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03">
        <f>Filiación!C42</f>
        <v>0</v>
      </c>
      <c r="C44" s="203"/>
      <c r="D44" s="20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03">
        <f>Filiación!C43</f>
        <v>0</v>
      </c>
      <c r="C45" s="203"/>
      <c r="D45" s="20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03">
        <f>Filiación!C44</f>
        <v>0</v>
      </c>
      <c r="C46" s="203"/>
      <c r="D46" s="20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03">
        <f>Filiación!C45</f>
        <v>0</v>
      </c>
      <c r="C47" s="203"/>
      <c r="D47" s="20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03">
        <f>Filiación!C46</f>
        <v>0</v>
      </c>
      <c r="C48" s="203"/>
      <c r="D48" s="20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03">
        <f>Filiación!C47</f>
        <v>0</v>
      </c>
      <c r="C49" s="203"/>
      <c r="D49" s="20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03">
        <f>Filiación!C48</f>
        <v>0</v>
      </c>
      <c r="C50" s="203"/>
      <c r="D50" s="20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03">
        <f>Filiación!C49</f>
        <v>0</v>
      </c>
      <c r="C51" s="203"/>
      <c r="D51" s="20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03">
        <f>Filiación!C50</f>
        <v>0</v>
      </c>
      <c r="C52" s="203"/>
      <c r="D52" s="20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03">
        <f>Filiación!C51</f>
        <v>0</v>
      </c>
      <c r="C53" s="203"/>
      <c r="D53" s="20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03">
        <f>Filiación!C52</f>
        <v>0</v>
      </c>
      <c r="C54" s="203"/>
      <c r="D54" s="20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03">
        <f>Filiación!C53</f>
        <v>0</v>
      </c>
      <c r="C55" s="203"/>
      <c r="D55" s="20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03">
        <f>Filiación!C54</f>
        <v>0</v>
      </c>
      <c r="C56" s="203"/>
      <c r="D56" s="20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03">
        <f>Filiación!C55</f>
        <v>0</v>
      </c>
      <c r="C57" s="203"/>
      <c r="D57" s="20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03">
        <f>Filiación!C56</f>
        <v>0</v>
      </c>
      <c r="C58" s="203"/>
      <c r="D58" s="20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03">
        <f>Filiación!C57</f>
        <v>0</v>
      </c>
      <c r="C59" s="203"/>
      <c r="D59" s="20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03">
        <f>Filiación!C58</f>
        <v>0</v>
      </c>
      <c r="C60" s="203"/>
      <c r="D60" s="20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B59:D59"/>
    <mergeCell ref="B60:D60"/>
    <mergeCell ref="B53:D53"/>
    <mergeCell ref="B54:D54"/>
    <mergeCell ref="B55:D55"/>
    <mergeCell ref="B56:D56"/>
    <mergeCell ref="B57:D57"/>
    <mergeCell ref="B58:D58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AK2:AK9"/>
    <mergeCell ref="AL2:AL9"/>
    <mergeCell ref="AM2:AM9"/>
    <mergeCell ref="AN2:AN9"/>
    <mergeCell ref="AO2:AO9"/>
    <mergeCell ref="A3:B3"/>
    <mergeCell ref="C3:D3"/>
    <mergeCell ref="A4:B4"/>
    <mergeCell ref="C4:D4"/>
    <mergeCell ref="A5:B5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R2:R9"/>
    <mergeCell ref="S2:S9"/>
    <mergeCell ref="T2:T9"/>
    <mergeCell ref="U2:U9"/>
    <mergeCell ref="V2:V9"/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7" t="s">
        <v>93</v>
      </c>
      <c r="B1" s="247"/>
      <c r="C1" s="247"/>
      <c r="D1" s="247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73" t="s">
        <v>97</v>
      </c>
      <c r="AM2" s="273" t="s">
        <v>98</v>
      </c>
      <c r="AN2" s="273" t="s">
        <v>99</v>
      </c>
      <c r="AO2" s="275" t="s">
        <v>100</v>
      </c>
    </row>
    <row r="3" spans="1:43" ht="15" customHeight="1">
      <c r="A3" s="248" t="s">
        <v>22</v>
      </c>
      <c r="B3" s="248"/>
      <c r="C3" s="206" t="str">
        <f>Filiación!H2</f>
        <v>1° "A" DE SECUNDARIA COMUNITARIA PROD.</v>
      </c>
      <c r="D3" s="206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73"/>
      <c r="AM3" s="273"/>
      <c r="AN3" s="273"/>
      <c r="AO3" s="275"/>
    </row>
    <row r="4" spans="1:43">
      <c r="A4" s="248" t="s">
        <v>23</v>
      </c>
      <c r="B4" s="248"/>
      <c r="C4" s="206" t="str">
        <f>Filiación!H3</f>
        <v>FANNY CHACON CALLEJAS</v>
      </c>
      <c r="D4" s="206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73"/>
      <c r="AM4" s="273"/>
      <c r="AN4" s="273"/>
      <c r="AO4" s="275"/>
    </row>
    <row r="5" spans="1:43">
      <c r="A5" s="248" t="s">
        <v>25</v>
      </c>
      <c r="B5" s="248"/>
      <c r="C5" s="206" t="str">
        <f>Filiación!H4</f>
        <v xml:space="preserve">CIENCIA TECNOLOGIA Y PRODUCCION </v>
      </c>
      <c r="D5" s="206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73"/>
      <c r="AM5" s="273"/>
      <c r="AN5" s="273"/>
      <c r="AO5" s="275"/>
    </row>
    <row r="6" spans="1:43">
      <c r="A6" s="248" t="s">
        <v>24</v>
      </c>
      <c r="B6" s="248"/>
      <c r="C6" s="206" t="str">
        <f>Filiación!H5</f>
        <v xml:space="preserve">TECNICA TECNOLOGICA </v>
      </c>
      <c r="D6" s="206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73"/>
      <c r="AM6" s="273"/>
      <c r="AN6" s="273"/>
      <c r="AO6" s="275"/>
    </row>
    <row r="7" spans="1:43">
      <c r="A7" s="248" t="s">
        <v>27</v>
      </c>
      <c r="B7" s="248"/>
      <c r="C7" s="206">
        <f>Filiación!H6</f>
        <v>2018</v>
      </c>
      <c r="D7" s="206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73"/>
      <c r="AM7" s="273"/>
      <c r="AN7" s="273"/>
      <c r="AO7" s="275"/>
    </row>
    <row r="8" spans="1:43" ht="23.25" customHeight="1">
      <c r="A8" s="122"/>
      <c r="B8" s="122"/>
      <c r="C8" s="123"/>
      <c r="D8" s="123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73"/>
      <c r="AM8" s="273"/>
      <c r="AN8" s="273"/>
      <c r="AO8" s="275"/>
    </row>
    <row r="9" spans="1:43" ht="15.75" thickBot="1">
      <c r="A9" s="38" t="s">
        <v>7</v>
      </c>
      <c r="B9" s="249" t="s">
        <v>9</v>
      </c>
      <c r="C9" s="249"/>
      <c r="D9" s="249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74"/>
      <c r="AM9" s="274"/>
      <c r="AN9" s="274"/>
      <c r="AO9" s="276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03" t="str">
        <f>Filiación!C9</f>
        <v>ALIAGA ORMACHEA JOHN</v>
      </c>
      <c r="C11" s="203"/>
      <c r="D11" s="20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03" t="str">
        <f>Filiación!C10</f>
        <v>CALCINA ROQUE KATERINNE JAZMIN</v>
      </c>
      <c r="C12" s="203"/>
      <c r="D12" s="20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03" t="str">
        <f>Filiación!C11</f>
        <v xml:space="preserve">CANAVIRI SIRPA MELANI VICTORIA </v>
      </c>
      <c r="C13" s="203"/>
      <c r="D13" s="20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03" t="str">
        <f>Filiación!C12</f>
        <v>CARPIO  NOSA SERGIO RODRIGO</v>
      </c>
      <c r="C14" s="203"/>
      <c r="D14" s="20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03" t="str">
        <f>Filiación!C13</f>
        <v>CARTAGENA CARLA YESENIA</v>
      </c>
      <c r="C15" s="203"/>
      <c r="D15" s="20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03" t="str">
        <f>Filiación!C14</f>
        <v>CASTAÑETA SARY ROLANDO</v>
      </c>
      <c r="C16" s="203"/>
      <c r="D16" s="20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03" t="str">
        <f>Filiación!C15</f>
        <v>CUELLAR RAMOS LIZETH FAVIOLA</v>
      </c>
      <c r="C17" s="203"/>
      <c r="D17" s="20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03" t="str">
        <f>Filiación!C16</f>
        <v>GAMBOA  QUISBERT FERNANDO FRANKLIN</v>
      </c>
      <c r="C18" s="203"/>
      <c r="D18" s="20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03" t="str">
        <f>Filiación!C17</f>
        <v>GUTIERREZ  LOPEZ ANA CAROLINA</v>
      </c>
      <c r="C19" s="203"/>
      <c r="D19" s="20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03" t="str">
        <f>Filiación!C18</f>
        <v>JALJA  MAMANI ARIEL SANTOS</v>
      </c>
      <c r="C20" s="203"/>
      <c r="D20" s="20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03" t="str">
        <f>Filiación!C19</f>
        <v>MAMANI ALBERTO ELIAS PABLO</v>
      </c>
      <c r="C21" s="203"/>
      <c r="D21" s="20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03" t="str">
        <f>Filiación!C20</f>
        <v>MAMANI OROSCO DAYANA ESDENKA</v>
      </c>
      <c r="C22" s="203"/>
      <c r="D22" s="20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03" t="str">
        <f>Filiación!C21</f>
        <v>MANTILLA LLUTA MANFRED JOSE</v>
      </c>
      <c r="C23" s="203"/>
      <c r="D23" s="20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03" t="str">
        <f>Filiación!C22</f>
        <v>QUIROGA  CHARCAS EMILY</v>
      </c>
      <c r="C24" s="203"/>
      <c r="D24" s="20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03" t="str">
        <f>Filiación!C23</f>
        <v>QUISPE  LAIME VICTOR EDUARDO</v>
      </c>
      <c r="C25" s="203"/>
      <c r="D25" s="20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03" t="str">
        <f>Filiación!C24</f>
        <v>ROMAN  CRUZ JOEL ESTEBAN</v>
      </c>
      <c r="C26" s="203"/>
      <c r="D26" s="20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03" t="str">
        <f>Filiación!C25</f>
        <v>SILVA VIRI DANIEL EZEQUIEL</v>
      </c>
      <c r="C27" s="203"/>
      <c r="D27" s="20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03" t="str">
        <f>Filiación!C26</f>
        <v>TICONA  FLORES JAZMIN</v>
      </c>
      <c r="C28" s="203"/>
      <c r="D28" s="20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03" t="str">
        <f>Filiación!C27</f>
        <v>TORREZ CHURQUI BRANDON KEVIN</v>
      </c>
      <c r="C29" s="203"/>
      <c r="D29" s="20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03" t="str">
        <f>Filiación!C28</f>
        <v>VEGA  JIMENEZ KEVIN GERMAN</v>
      </c>
      <c r="C30" s="203"/>
      <c r="D30" s="20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03" t="str">
        <f>Filiación!C29</f>
        <v>QUISPE  TARQUI YHOVANA</v>
      </c>
      <c r="C31" s="203"/>
      <c r="D31" s="20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03">
        <f>Filiación!C30</f>
        <v>0</v>
      </c>
      <c r="C32" s="203"/>
      <c r="D32" s="20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03">
        <f>Filiación!C31</f>
        <v>0</v>
      </c>
      <c r="C33" s="203"/>
      <c r="D33" s="20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03">
        <f>Filiación!C32</f>
        <v>0</v>
      </c>
      <c r="C34" s="203"/>
      <c r="D34" s="20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03">
        <f>Filiación!C33</f>
        <v>0</v>
      </c>
      <c r="C35" s="203"/>
      <c r="D35" s="20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03">
        <f>Filiación!C34</f>
        <v>0</v>
      </c>
      <c r="C36" s="203"/>
      <c r="D36" s="20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03">
        <f>Filiación!C35</f>
        <v>0</v>
      </c>
      <c r="C37" s="203"/>
      <c r="D37" s="20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03">
        <f>Filiación!C36</f>
        <v>0</v>
      </c>
      <c r="C38" s="203"/>
      <c r="D38" s="20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03">
        <f>Filiación!C37</f>
        <v>0</v>
      </c>
      <c r="C39" s="203"/>
      <c r="D39" s="20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03">
        <f>Filiación!C38</f>
        <v>0</v>
      </c>
      <c r="C40" s="203"/>
      <c r="D40" s="20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03">
        <f>Filiación!C39</f>
        <v>0</v>
      </c>
      <c r="C41" s="203"/>
      <c r="D41" s="20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03">
        <f>Filiación!C40</f>
        <v>0</v>
      </c>
      <c r="C42" s="203"/>
      <c r="D42" s="20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03">
        <f>Filiación!C41</f>
        <v>0</v>
      </c>
      <c r="C43" s="203"/>
      <c r="D43" s="20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03">
        <f>Filiación!C42</f>
        <v>0</v>
      </c>
      <c r="C44" s="203"/>
      <c r="D44" s="20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03">
        <f>Filiación!C43</f>
        <v>0</v>
      </c>
      <c r="C45" s="203"/>
      <c r="D45" s="20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03">
        <f>Filiación!C44</f>
        <v>0</v>
      </c>
      <c r="C46" s="203"/>
      <c r="D46" s="20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03">
        <f>Filiación!C45</f>
        <v>0</v>
      </c>
      <c r="C47" s="203"/>
      <c r="D47" s="20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03">
        <f>Filiación!C46</f>
        <v>0</v>
      </c>
      <c r="C48" s="203"/>
      <c r="D48" s="20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03">
        <f>Filiación!C47</f>
        <v>0</v>
      </c>
      <c r="C49" s="203"/>
      <c r="D49" s="20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03">
        <f>Filiación!C48</f>
        <v>0</v>
      </c>
      <c r="C50" s="203"/>
      <c r="D50" s="20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03">
        <f>Filiación!C49</f>
        <v>0</v>
      </c>
      <c r="C51" s="203"/>
      <c r="D51" s="20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03">
        <f>Filiación!C50</f>
        <v>0</v>
      </c>
      <c r="C52" s="203"/>
      <c r="D52" s="20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03">
        <f>Filiación!C51</f>
        <v>0</v>
      </c>
      <c r="C53" s="203"/>
      <c r="D53" s="20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03">
        <f>Filiación!C52</f>
        <v>0</v>
      </c>
      <c r="C54" s="203"/>
      <c r="D54" s="20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03">
        <f>Filiación!C53</f>
        <v>0</v>
      </c>
      <c r="C55" s="203"/>
      <c r="D55" s="20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03">
        <f>Filiación!C54</f>
        <v>0</v>
      </c>
      <c r="C56" s="203"/>
      <c r="D56" s="20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03">
        <f>Filiación!C55</f>
        <v>0</v>
      </c>
      <c r="C57" s="203"/>
      <c r="D57" s="20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03">
        <f>Filiación!C56</f>
        <v>0</v>
      </c>
      <c r="C58" s="203"/>
      <c r="D58" s="20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03">
        <f>Filiación!C57</f>
        <v>0</v>
      </c>
      <c r="C59" s="203"/>
      <c r="D59" s="20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03">
        <f>Filiación!C58</f>
        <v>0</v>
      </c>
      <c r="C60" s="203"/>
      <c r="D60" s="20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B59:D59"/>
    <mergeCell ref="B60:D60"/>
    <mergeCell ref="B53:D53"/>
    <mergeCell ref="B54:D54"/>
    <mergeCell ref="B55:D55"/>
    <mergeCell ref="B56:D56"/>
    <mergeCell ref="B57:D57"/>
    <mergeCell ref="B58:D58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AK2:AK9"/>
    <mergeCell ref="AL2:AL9"/>
    <mergeCell ref="AM2:AM9"/>
    <mergeCell ref="AN2:AN9"/>
    <mergeCell ref="AO2:AO9"/>
    <mergeCell ref="A3:B3"/>
    <mergeCell ref="C3:D3"/>
    <mergeCell ref="A4:B4"/>
    <mergeCell ref="C4:D4"/>
    <mergeCell ref="A5:B5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R2:R9"/>
    <mergeCell ref="S2:S9"/>
    <mergeCell ref="T2:T9"/>
    <mergeCell ref="U2:U9"/>
    <mergeCell ref="V2:V9"/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7" t="s">
        <v>102</v>
      </c>
      <c r="B1" s="277"/>
      <c r="C1" s="277"/>
      <c r="D1" s="277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79" t="s">
        <v>97</v>
      </c>
      <c r="AM2" s="279" t="s">
        <v>98</v>
      </c>
      <c r="AN2" s="279" t="s">
        <v>99</v>
      </c>
      <c r="AO2" s="281" t="s">
        <v>100</v>
      </c>
    </row>
    <row r="3" spans="1:41" ht="15" customHeight="1">
      <c r="A3" s="278" t="s">
        <v>22</v>
      </c>
      <c r="B3" s="278"/>
      <c r="C3" s="206" t="str">
        <f>Filiación!H2</f>
        <v>1° "A" DE SECUNDARIA COMUNITARIA PROD.</v>
      </c>
      <c r="D3" s="206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79"/>
      <c r="AM3" s="279"/>
      <c r="AN3" s="279"/>
      <c r="AO3" s="281"/>
    </row>
    <row r="4" spans="1:41">
      <c r="A4" s="278" t="s">
        <v>23</v>
      </c>
      <c r="B4" s="278"/>
      <c r="C4" s="206" t="str">
        <f>Filiación!H3</f>
        <v>FANNY CHACON CALLEJAS</v>
      </c>
      <c r="D4" s="206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79"/>
      <c r="AM4" s="279"/>
      <c r="AN4" s="279"/>
      <c r="AO4" s="281"/>
    </row>
    <row r="5" spans="1:41">
      <c r="A5" s="278" t="s">
        <v>25</v>
      </c>
      <c r="B5" s="278"/>
      <c r="C5" s="206" t="str">
        <f>Filiación!H4</f>
        <v xml:space="preserve">CIENCIA TECNOLOGIA Y PRODUCCION </v>
      </c>
      <c r="D5" s="206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79"/>
      <c r="AM5" s="279"/>
      <c r="AN5" s="279"/>
      <c r="AO5" s="281"/>
    </row>
    <row r="6" spans="1:41">
      <c r="A6" s="278" t="s">
        <v>24</v>
      </c>
      <c r="B6" s="278"/>
      <c r="C6" s="206" t="str">
        <f>Filiación!H5</f>
        <v xml:space="preserve">TECNICA TECNOLOGICA </v>
      </c>
      <c r="D6" s="206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79"/>
      <c r="AM6" s="279"/>
      <c r="AN6" s="279"/>
      <c r="AO6" s="281"/>
    </row>
    <row r="7" spans="1:41">
      <c r="A7" s="278" t="s">
        <v>27</v>
      </c>
      <c r="B7" s="278"/>
      <c r="C7" s="206">
        <f>Filiación!H6</f>
        <v>2018</v>
      </c>
      <c r="D7" s="206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79"/>
      <c r="AM7" s="279"/>
      <c r="AN7" s="279"/>
      <c r="AO7" s="281"/>
    </row>
    <row r="8" spans="1:41" ht="23.25" customHeight="1">
      <c r="A8" s="156"/>
      <c r="B8" s="156"/>
      <c r="C8" s="157"/>
      <c r="D8" s="157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79"/>
      <c r="AM8" s="279"/>
      <c r="AN8" s="279"/>
      <c r="AO8" s="281"/>
    </row>
    <row r="9" spans="1:41" ht="15.75" thickBot="1">
      <c r="A9" s="38" t="s">
        <v>7</v>
      </c>
      <c r="B9" s="283" t="s">
        <v>9</v>
      </c>
      <c r="C9" s="283"/>
      <c r="D9" s="283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80"/>
      <c r="AM9" s="280"/>
      <c r="AN9" s="280"/>
      <c r="AO9" s="282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03" t="str">
        <f>Filiación!C9</f>
        <v>ALIAGA ORMACHEA JOHN</v>
      </c>
      <c r="C11" s="203"/>
      <c r="D11" s="20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03" t="str">
        <f>Filiación!C10</f>
        <v>CALCINA ROQUE KATERINNE JAZMIN</v>
      </c>
      <c r="C12" s="203"/>
      <c r="D12" s="203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03" t="str">
        <f>Filiación!C11</f>
        <v xml:space="preserve">CANAVIRI SIRPA MELANI VICTORIA </v>
      </c>
      <c r="C13" s="203"/>
      <c r="D13" s="203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03" t="str">
        <f>Filiación!C12</f>
        <v>CARPIO  NOSA SERGIO RODRIGO</v>
      </c>
      <c r="C14" s="203"/>
      <c r="D14" s="203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03" t="str">
        <f>Filiación!C13</f>
        <v>CARTAGENA CARLA YESENIA</v>
      </c>
      <c r="C15" s="203"/>
      <c r="D15" s="203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03" t="str">
        <f>Filiación!C14</f>
        <v>CASTAÑETA SARY ROLANDO</v>
      </c>
      <c r="C16" s="203"/>
      <c r="D16" s="20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03" t="str">
        <f>Filiación!C15</f>
        <v>CUELLAR RAMOS LIZETH FAVIOLA</v>
      </c>
      <c r="C17" s="203"/>
      <c r="D17" s="203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03" t="str">
        <f>Filiación!C16</f>
        <v>GAMBOA  QUISBERT FERNANDO FRANKLIN</v>
      </c>
      <c r="C18" s="203"/>
      <c r="D18" s="203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03" t="str">
        <f>Filiación!C17</f>
        <v>GUTIERREZ  LOPEZ ANA CAROLINA</v>
      </c>
      <c r="C19" s="203"/>
      <c r="D19" s="203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03" t="str">
        <f>Filiación!C18</f>
        <v>JALJA  MAMANI ARIEL SANTOS</v>
      </c>
      <c r="C20" s="203"/>
      <c r="D20" s="203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03" t="str">
        <f>Filiación!C19</f>
        <v>MAMANI ALBERTO ELIAS PABLO</v>
      </c>
      <c r="C21" s="203"/>
      <c r="D21" s="203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03" t="str">
        <f>Filiación!C20</f>
        <v>MAMANI OROSCO DAYANA ESDENKA</v>
      </c>
      <c r="C22" s="203"/>
      <c r="D22" s="203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03" t="str">
        <f>Filiación!C21</f>
        <v>MANTILLA LLUTA MANFRED JOSE</v>
      </c>
      <c r="C23" s="203"/>
      <c r="D23" s="20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03" t="str">
        <f>Filiación!C22</f>
        <v>QUIROGA  CHARCAS EMILY</v>
      </c>
      <c r="C24" s="203"/>
      <c r="D24" s="203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03" t="str">
        <f>Filiación!C23</f>
        <v>QUISPE  LAIME VICTOR EDUARDO</v>
      </c>
      <c r="C25" s="203"/>
      <c r="D25" s="203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03" t="str">
        <f>Filiación!C24</f>
        <v>ROMAN  CRUZ JOEL ESTEBAN</v>
      </c>
      <c r="C26" s="203"/>
      <c r="D26" s="20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03" t="str">
        <f>Filiación!C25</f>
        <v>SILVA VIRI DANIEL EZEQUIEL</v>
      </c>
      <c r="C27" s="203"/>
      <c r="D27" s="203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03" t="str">
        <f>Filiación!C26</f>
        <v>TICONA  FLORES JAZMIN</v>
      </c>
      <c r="C28" s="203"/>
      <c r="D28" s="203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03" t="str">
        <f>Filiación!C27</f>
        <v>TORREZ CHURQUI BRANDON KEVIN</v>
      </c>
      <c r="C29" s="203"/>
      <c r="D29" s="203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03" t="str">
        <f>Filiación!C28</f>
        <v>VEGA  JIMENEZ KEVIN GERMAN</v>
      </c>
      <c r="C30" s="203"/>
      <c r="D30" s="20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03" t="str">
        <f>Filiación!C29</f>
        <v>QUISPE  TARQUI YHOVANA</v>
      </c>
      <c r="C31" s="203"/>
      <c r="D31" s="203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03">
        <f>Filiación!C30</f>
        <v>0</v>
      </c>
      <c r="C32" s="203"/>
      <c r="D32" s="203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03">
        <f>Filiación!C31</f>
        <v>0</v>
      </c>
      <c r="C33" s="203"/>
      <c r="D33" s="203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03">
        <f>Filiación!C32</f>
        <v>0</v>
      </c>
      <c r="C34" s="203"/>
      <c r="D34" s="20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03">
        <f>Filiación!C33</f>
        <v>0</v>
      </c>
      <c r="C35" s="203"/>
      <c r="D35" s="20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03">
        <f>Filiación!C34</f>
        <v>0</v>
      </c>
      <c r="C36" s="203"/>
      <c r="D36" s="20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03">
        <f>Filiación!C35</f>
        <v>0</v>
      </c>
      <c r="C37" s="203"/>
      <c r="D37" s="203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03">
        <f>Filiación!C36</f>
        <v>0</v>
      </c>
      <c r="C38" s="203"/>
      <c r="D38" s="20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03">
        <f>Filiación!C37</f>
        <v>0</v>
      </c>
      <c r="C39" s="203"/>
      <c r="D39" s="20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03">
        <f>Filiación!C38</f>
        <v>0</v>
      </c>
      <c r="C40" s="203"/>
      <c r="D40" s="20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03">
        <f>Filiación!C39</f>
        <v>0</v>
      </c>
      <c r="C41" s="203"/>
      <c r="D41" s="203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03">
        <f>Filiación!C40</f>
        <v>0</v>
      </c>
      <c r="C42" s="203"/>
      <c r="D42" s="203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03">
        <f>Filiación!C41</f>
        <v>0</v>
      </c>
      <c r="C43" s="203"/>
      <c r="D43" s="203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03">
        <f>Filiación!C42</f>
        <v>0</v>
      </c>
      <c r="C44" s="203"/>
      <c r="D44" s="203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03">
        <f>Filiación!C43</f>
        <v>0</v>
      </c>
      <c r="C45" s="203"/>
      <c r="D45" s="203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03">
        <f>Filiación!C44</f>
        <v>0</v>
      </c>
      <c r="C46" s="203"/>
      <c r="D46" s="203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03">
        <f>Filiación!C45</f>
        <v>0</v>
      </c>
      <c r="C47" s="203"/>
      <c r="D47" s="20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03">
        <f>Filiación!C46</f>
        <v>0</v>
      </c>
      <c r="C48" s="203"/>
      <c r="D48" s="20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03">
        <f>Filiación!C47</f>
        <v>0</v>
      </c>
      <c r="C49" s="203"/>
      <c r="D49" s="20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03">
        <f>Filiación!C48</f>
        <v>0</v>
      </c>
      <c r="C50" s="203"/>
      <c r="D50" s="203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03">
        <f>Filiación!C49</f>
        <v>0</v>
      </c>
      <c r="C51" s="203"/>
      <c r="D51" s="20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03">
        <f>Filiación!C50</f>
        <v>0</v>
      </c>
      <c r="C52" s="203"/>
      <c r="D52" s="203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03">
        <f>Filiación!C51</f>
        <v>0</v>
      </c>
      <c r="C53" s="203"/>
      <c r="D53" s="203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03">
        <f>Filiación!C52</f>
        <v>0</v>
      </c>
      <c r="C54" s="203"/>
      <c r="D54" s="20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03">
        <f>Filiación!C53</f>
        <v>0</v>
      </c>
      <c r="C55" s="203"/>
      <c r="D55" s="203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03">
        <f>Filiación!C54</f>
        <v>0</v>
      </c>
      <c r="C56" s="203"/>
      <c r="D56" s="203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03">
        <f>Filiación!C55</f>
        <v>0</v>
      </c>
      <c r="C57" s="203"/>
      <c r="D57" s="203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03">
        <f>Filiación!C56</f>
        <v>0</v>
      </c>
      <c r="C58" s="203"/>
      <c r="D58" s="203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03">
        <f>Filiación!C57</f>
        <v>0</v>
      </c>
      <c r="C59" s="203"/>
      <c r="D59" s="203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03">
        <f>Filiación!C58</f>
        <v>0</v>
      </c>
      <c r="C60" s="203"/>
      <c r="D60" s="203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B59:D59"/>
    <mergeCell ref="B60:D60"/>
    <mergeCell ref="B53:D53"/>
    <mergeCell ref="B54:D54"/>
    <mergeCell ref="B55:D55"/>
    <mergeCell ref="B56:D56"/>
    <mergeCell ref="B57:D57"/>
    <mergeCell ref="B58:D58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AK2:AK9"/>
    <mergeCell ref="AL2:AL9"/>
    <mergeCell ref="AM2:AM9"/>
    <mergeCell ref="AN2:AN9"/>
    <mergeCell ref="AO2:AO9"/>
    <mergeCell ref="A3:B3"/>
    <mergeCell ref="C3:D3"/>
    <mergeCell ref="A4:B4"/>
    <mergeCell ref="C4:D4"/>
    <mergeCell ref="A5:B5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R2:R9"/>
    <mergeCell ref="S2:S9"/>
    <mergeCell ref="T2:T9"/>
    <mergeCell ref="U2:U9"/>
    <mergeCell ref="V2:V9"/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2019-02-14T14:44:23Z</dcterms:modified>
</cp:coreProperties>
</file>