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NTU\Meeting\2020 May 29 Demo\"/>
    </mc:Choice>
  </mc:AlternateContent>
  <xr:revisionPtr revIDLastSave="0" documentId="13_ncr:1_{78EBF5CF-0031-4567-B1CC-6A7DBA97D7B7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Linear" sheetId="2" r:id="rId1"/>
    <sheet name="Sheet3" sheetId="5" r:id="rId2"/>
    <sheet name="Non Linear" sheetId="1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" i="1" l="1"/>
  <c r="H127" i="1" s="1"/>
  <c r="H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G127" i="2" l="1"/>
  <c r="G126" i="2"/>
  <c r="G1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" i="2"/>
</calcChain>
</file>

<file path=xl/sharedStrings.xml><?xml version="1.0" encoding="utf-8"?>
<sst xmlns="http://schemas.openxmlformats.org/spreadsheetml/2006/main" count="77" uniqueCount="37">
  <si>
    <t>Date</t>
  </si>
  <si>
    <t>DBS</t>
  </si>
  <si>
    <t>Sing$</t>
  </si>
  <si>
    <t>Sing$^2</t>
  </si>
  <si>
    <t>Predict</t>
  </si>
  <si>
    <t>Error</t>
  </si>
  <si>
    <t>Error Square</t>
  </si>
  <si>
    <t>Intercept</t>
  </si>
  <si>
    <t>Sum of Error</t>
  </si>
  <si>
    <t>Mean Square Error</t>
  </si>
  <si>
    <t>RMSE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</si>
  <si>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</si>
  <si>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</si>
  <si>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</si>
  <si>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</si>
  <si>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</si>
  <si>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</si>
  <si>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</si>
  <si>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</si>
  <si>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</si>
  <si>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</si>
  <si>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</si>
  <si>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</si>
  <si>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</si>
  <si>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</si>
  <si>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</si>
  <si>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</si>
  <si>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</si>
  <si>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</si>
  <si>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</si>
  <si>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</si>
  <si>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</si>
  <si>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</si>
  <si>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</si>
  <si>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DBS</t>
  </si>
  <si>
    <t>Error Sq</t>
  </si>
  <si>
    <t>Sum of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</si>
</sst>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7"/>
  <sheetViews>
    <sheetView topLeftCell="B106" workbookViewId="0">
      <selection activeCell="G127" sqref="G127"/>
    </sheetView>
  </sheetViews>
  <sheetFormatPr defaultRowHeight="14.5" x14ac:dyDescent="0.35"/>
  <cols>
    <col min="5" max="5" width="12.36328125" bestFit="1" customWidth="1"/>
    <col min="6" max="6" width="17.8164062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34</v>
      </c>
      <c r="F1" t="s">
        <v>5</v>
      </c>
      <c r="G1" t="s">
        <v>35</v>
      </c>
      <c r="O1" s="1" t="s">
        <v>7</v>
      </c>
      <c r="P1" s="1">
        <v>90.228585148036586</v>
      </c>
    </row>
    <row r="2" spans="1:16" ht="15" thickBot="1" x14ac:dyDescent="0.4">
      <c r="A2">
        <v>1</v>
      </c>
      <c r="B2">
        <v>42906</v>
      </c>
      <c r="C2">
        <v>20.45</v>
      </c>
      <c r="D2">
        <v>1.3892500000000001</v>
      </c>
      <c r="E2">
        <f>($P$1+$P$2*D2)</f>
        <v>19.93122505973011</v>
      </c>
      <c r="F2">
        <f>(E2-C2)</f>
        <v>-0.51877494026988913</v>
      </c>
      <c r="G2">
        <f>F2^2</f>
        <v>0.26912743865202704</v>
      </c>
      <c r="O2" s="2" t="s">
        <v>2</v>
      </c>
      <c r="P2" s="2">
        <v>-50.600943018395874</v>
      </c>
    </row>
    <row r="3" spans="1:16" x14ac:dyDescent="0.35">
      <c r="A3">
        <v>2</v>
      </c>
      <c r="B3">
        <v>42905</v>
      </c>
      <c r="C3">
        <v>20.6</v>
      </c>
      <c r="D3">
        <v>1.38707</v>
      </c>
      <c r="E3">
        <f t="shared" ref="E3:E66" si="0">($P$1+$P$2*D3)</f>
        <v>20.041535115510214</v>
      </c>
      <c r="F3">
        <f t="shared" ref="F3:F66" si="1">(E3-C3)</f>
        <v>-0.55846488448978704</v>
      </c>
      <c r="G3">
        <f t="shared" ref="G3:G66" si="2">F3^2</f>
        <v>0.31188302720819117</v>
      </c>
    </row>
    <row r="4" spans="1:16" x14ac:dyDescent="0.35">
      <c r="A4">
        <v>3</v>
      </c>
      <c r="B4">
        <v>42902</v>
      </c>
      <c r="C4">
        <v>20.45</v>
      </c>
      <c r="D4">
        <v>1.38324</v>
      </c>
      <c r="E4">
        <f t="shared" si="0"/>
        <v>20.235336727270678</v>
      </c>
      <c r="F4">
        <f t="shared" si="1"/>
        <v>-0.21466327272932162</v>
      </c>
      <c r="G4">
        <f t="shared" si="2"/>
        <v>4.6080320658863118E-2</v>
      </c>
    </row>
    <row r="5" spans="1:16" x14ac:dyDescent="0.35">
      <c r="A5">
        <v>4</v>
      </c>
      <c r="B5">
        <v>42901</v>
      </c>
      <c r="C5">
        <v>20.41</v>
      </c>
      <c r="D5">
        <v>1.38378</v>
      </c>
      <c r="E5">
        <f t="shared" si="0"/>
        <v>20.20801221804075</v>
      </c>
      <c r="F5">
        <f t="shared" si="1"/>
        <v>-0.20198778195925016</v>
      </c>
      <c r="G5">
        <f t="shared" si="2"/>
        <v>4.0799064060817583E-2</v>
      </c>
    </row>
    <row r="6" spans="1:16" x14ac:dyDescent="0.35">
      <c r="A6">
        <v>5</v>
      </c>
      <c r="B6">
        <v>42900</v>
      </c>
      <c r="C6">
        <v>20.59</v>
      </c>
      <c r="D6">
        <v>1.37595</v>
      </c>
      <c r="E6">
        <f t="shared" si="0"/>
        <v>20.60421760187478</v>
      </c>
      <c r="F6">
        <f t="shared" si="1"/>
        <v>1.4217601874779717E-2</v>
      </c>
      <c r="G6">
        <f t="shared" si="2"/>
        <v>2.0214020306973972E-4</v>
      </c>
    </row>
    <row r="7" spans="1:16" x14ac:dyDescent="0.35">
      <c r="A7">
        <v>6</v>
      </c>
      <c r="B7">
        <v>42899</v>
      </c>
      <c r="C7">
        <v>20.78</v>
      </c>
      <c r="D7">
        <v>1.3817200000000001</v>
      </c>
      <c r="E7">
        <f t="shared" si="0"/>
        <v>20.312250160658635</v>
      </c>
      <c r="F7">
        <f t="shared" si="1"/>
        <v>-0.46774983934136571</v>
      </c>
      <c r="G7">
        <f t="shared" si="2"/>
        <v>0.21878991220387345</v>
      </c>
    </row>
    <row r="8" spans="1:16" x14ac:dyDescent="0.35">
      <c r="A8">
        <v>7</v>
      </c>
      <c r="B8">
        <v>42898</v>
      </c>
      <c r="C8">
        <v>20.59</v>
      </c>
      <c r="D8">
        <v>1.3842399999999999</v>
      </c>
      <c r="E8">
        <f t="shared" si="0"/>
        <v>20.184735784252283</v>
      </c>
      <c r="F8">
        <f t="shared" si="1"/>
        <v>-0.40526421574771732</v>
      </c>
      <c r="G8">
        <f t="shared" si="2"/>
        <v>0.16423908456561237</v>
      </c>
    </row>
    <row r="9" spans="1:16" x14ac:dyDescent="0.35">
      <c r="A9">
        <v>8</v>
      </c>
      <c r="B9">
        <v>42895</v>
      </c>
      <c r="C9">
        <v>20.72</v>
      </c>
      <c r="D9">
        <v>1.38401</v>
      </c>
      <c r="E9">
        <f t="shared" si="0"/>
        <v>20.196374001146509</v>
      </c>
      <c r="F9">
        <f t="shared" si="1"/>
        <v>-0.5236259988534897</v>
      </c>
      <c r="G9">
        <f t="shared" si="2"/>
        <v>0.2741841866753148</v>
      </c>
    </row>
    <row r="10" spans="1:16" x14ac:dyDescent="0.35">
      <c r="A10">
        <v>9</v>
      </c>
      <c r="B10">
        <v>42894</v>
      </c>
      <c r="C10">
        <v>20.47</v>
      </c>
      <c r="D10">
        <v>1.3827</v>
      </c>
      <c r="E10">
        <f t="shared" si="0"/>
        <v>20.262661236500605</v>
      </c>
      <c r="F10">
        <f t="shared" si="1"/>
        <v>-0.20733876349939351</v>
      </c>
      <c r="G10">
        <f t="shared" si="2"/>
        <v>4.2989362849457431E-2</v>
      </c>
    </row>
    <row r="11" spans="1:16" x14ac:dyDescent="0.35">
      <c r="A11">
        <v>10</v>
      </c>
      <c r="B11">
        <v>42893</v>
      </c>
      <c r="C11">
        <v>20.43</v>
      </c>
      <c r="D11">
        <v>1.3818699999999999</v>
      </c>
      <c r="E11">
        <f t="shared" si="0"/>
        <v>20.304660019205883</v>
      </c>
      <c r="F11">
        <f t="shared" si="1"/>
        <v>-0.12533998079411646</v>
      </c>
      <c r="G11">
        <f t="shared" si="2"/>
        <v>1.5710110785469484E-2</v>
      </c>
    </row>
    <row r="12" spans="1:16" x14ac:dyDescent="0.35">
      <c r="A12">
        <v>11</v>
      </c>
      <c r="B12">
        <v>42892</v>
      </c>
      <c r="C12">
        <v>20.49</v>
      </c>
      <c r="D12">
        <v>1.3792500000000001</v>
      </c>
      <c r="E12">
        <f t="shared" si="0"/>
        <v>20.437234489914076</v>
      </c>
      <c r="F12">
        <f t="shared" si="1"/>
        <v>-5.2765510085922784E-2</v>
      </c>
      <c r="G12">
        <f t="shared" si="2"/>
        <v>2.7841990546276191E-3</v>
      </c>
    </row>
    <row r="13" spans="1:16" x14ac:dyDescent="0.35">
      <c r="A13">
        <v>12</v>
      </c>
      <c r="B13">
        <v>42891</v>
      </c>
      <c r="C13">
        <v>20.49</v>
      </c>
      <c r="D13">
        <v>1.38157</v>
      </c>
      <c r="E13">
        <f t="shared" si="0"/>
        <v>20.319840302111402</v>
      </c>
      <c r="F13">
        <f t="shared" si="1"/>
        <v>-0.17015969788859664</v>
      </c>
      <c r="G13">
        <f t="shared" si="2"/>
        <v>2.8954322785538479E-2</v>
      </c>
    </row>
    <row r="14" spans="1:16" x14ac:dyDescent="0.35">
      <c r="A14">
        <v>13</v>
      </c>
      <c r="B14">
        <v>42888</v>
      </c>
      <c r="C14">
        <v>20.48</v>
      </c>
      <c r="D14">
        <v>1.38104</v>
      </c>
      <c r="E14">
        <f t="shared" si="0"/>
        <v>20.346658801911147</v>
      </c>
      <c r="F14">
        <f t="shared" si="1"/>
        <v>-0.13334119808885347</v>
      </c>
      <c r="G14">
        <f t="shared" si="2"/>
        <v>1.7779875107770862E-2</v>
      </c>
    </row>
    <row r="15" spans="1:16" x14ac:dyDescent="0.35">
      <c r="A15">
        <v>14</v>
      </c>
      <c r="B15">
        <v>42887</v>
      </c>
      <c r="C15">
        <v>20.65</v>
      </c>
      <c r="D15">
        <v>1.38653</v>
      </c>
      <c r="E15">
        <f t="shared" si="0"/>
        <v>20.068859624740156</v>
      </c>
      <c r="F15">
        <f t="shared" si="1"/>
        <v>-0.5811403752598423</v>
      </c>
      <c r="G15">
        <f t="shared" si="2"/>
        <v>0.33772413575715032</v>
      </c>
    </row>
    <row r="16" spans="1:16" x14ac:dyDescent="0.35">
      <c r="A16">
        <v>15</v>
      </c>
      <c r="B16">
        <v>42886</v>
      </c>
      <c r="C16">
        <v>20.47</v>
      </c>
      <c r="D16">
        <v>1.3832</v>
      </c>
      <c r="E16">
        <f t="shared" si="0"/>
        <v>20.237360764991408</v>
      </c>
      <c r="F16">
        <f t="shared" si="1"/>
        <v>-0.23263923500859107</v>
      </c>
      <c r="G16">
        <f t="shared" si="2"/>
        <v>5.4121013665382467E-2</v>
      </c>
    </row>
    <row r="17" spans="1:7" x14ac:dyDescent="0.35">
      <c r="A17">
        <v>16</v>
      </c>
      <c r="B17">
        <v>42885</v>
      </c>
      <c r="C17">
        <v>20.6</v>
      </c>
      <c r="D17">
        <v>1.3853</v>
      </c>
      <c r="E17">
        <f t="shared" si="0"/>
        <v>20.131098784652778</v>
      </c>
      <c r="F17">
        <f t="shared" si="1"/>
        <v>-0.4689012153472234</v>
      </c>
      <c r="G17">
        <f t="shared" si="2"/>
        <v>0.21986834975410316</v>
      </c>
    </row>
    <row r="18" spans="1:7" x14ac:dyDescent="0.35">
      <c r="A18">
        <v>17</v>
      </c>
      <c r="B18">
        <v>42884</v>
      </c>
      <c r="C18">
        <v>20.84</v>
      </c>
      <c r="D18">
        <v>1.3866499999999999</v>
      </c>
      <c r="E18">
        <f t="shared" si="0"/>
        <v>20.062787511577952</v>
      </c>
      <c r="F18">
        <f t="shared" si="1"/>
        <v>-0.77721248842204815</v>
      </c>
      <c r="G18">
        <f t="shared" si="2"/>
        <v>0.60405925215919232</v>
      </c>
    </row>
    <row r="19" spans="1:7" x14ac:dyDescent="0.35">
      <c r="A19">
        <v>18</v>
      </c>
      <c r="B19">
        <v>42881</v>
      </c>
      <c r="C19">
        <v>20.8</v>
      </c>
      <c r="D19">
        <v>1.3807100000000001</v>
      </c>
      <c r="E19">
        <f t="shared" si="0"/>
        <v>20.363357113107213</v>
      </c>
      <c r="F19">
        <f t="shared" si="1"/>
        <v>-0.43664288689278763</v>
      </c>
      <c r="G19">
        <f t="shared" si="2"/>
        <v>0.19065701067406773</v>
      </c>
    </row>
    <row r="20" spans="1:7" x14ac:dyDescent="0.35">
      <c r="A20">
        <v>19</v>
      </c>
      <c r="B20">
        <v>42880</v>
      </c>
      <c r="C20">
        <v>21.04</v>
      </c>
      <c r="D20">
        <v>1.3863399999999999</v>
      </c>
      <c r="E20">
        <f t="shared" si="0"/>
        <v>20.078473803913653</v>
      </c>
      <c r="F20">
        <f t="shared" si="1"/>
        <v>-0.96152619608634637</v>
      </c>
      <c r="G20">
        <f t="shared" si="2"/>
        <v>0.92453262576027906</v>
      </c>
    </row>
    <row r="21" spans="1:7" x14ac:dyDescent="0.35">
      <c r="A21">
        <v>20</v>
      </c>
      <c r="B21">
        <v>42879</v>
      </c>
      <c r="C21">
        <v>21</v>
      </c>
      <c r="D21">
        <v>1.3845099999999999</v>
      </c>
      <c r="E21">
        <f t="shared" si="0"/>
        <v>20.171073529637326</v>
      </c>
      <c r="F21">
        <f t="shared" si="1"/>
        <v>-0.82892647036267419</v>
      </c>
      <c r="G21">
        <f t="shared" si="2"/>
        <v>0.68711909326792142</v>
      </c>
    </row>
    <row r="22" spans="1:7" x14ac:dyDescent="0.35">
      <c r="A22">
        <v>21</v>
      </c>
      <c r="B22">
        <v>42878</v>
      </c>
      <c r="C22">
        <v>21</v>
      </c>
      <c r="D22">
        <v>1.38995</v>
      </c>
      <c r="E22">
        <f t="shared" si="0"/>
        <v>19.895804399617234</v>
      </c>
      <c r="F22">
        <f t="shared" si="1"/>
        <v>-1.1041956003827664</v>
      </c>
      <c r="G22">
        <f t="shared" si="2"/>
        <v>1.2192479239046581</v>
      </c>
    </row>
    <row r="23" spans="1:7" x14ac:dyDescent="0.35">
      <c r="A23">
        <v>22</v>
      </c>
      <c r="B23">
        <v>42877</v>
      </c>
      <c r="C23">
        <v>20.86</v>
      </c>
      <c r="D23">
        <v>1.38642</v>
      </c>
      <c r="E23">
        <f t="shared" si="0"/>
        <v>20.074425728472178</v>
      </c>
      <c r="F23">
        <f t="shared" si="1"/>
        <v>-0.78557427152782111</v>
      </c>
      <c r="G23">
        <f t="shared" si="2"/>
        <v>0.61712693608646685</v>
      </c>
    </row>
    <row r="24" spans="1:7" x14ac:dyDescent="0.35">
      <c r="A24">
        <v>23</v>
      </c>
      <c r="B24">
        <v>42874</v>
      </c>
      <c r="C24">
        <v>20.7</v>
      </c>
      <c r="D24">
        <v>1.38523</v>
      </c>
      <c r="E24">
        <f t="shared" si="0"/>
        <v>20.13464085066407</v>
      </c>
      <c r="F24">
        <f t="shared" si="1"/>
        <v>-0.56535914933592935</v>
      </c>
      <c r="G24">
        <f t="shared" si="2"/>
        <v>0.31963096773784566</v>
      </c>
    </row>
    <row r="25" spans="1:7" x14ac:dyDescent="0.35">
      <c r="A25">
        <v>24</v>
      </c>
      <c r="B25">
        <v>42873</v>
      </c>
      <c r="C25">
        <v>20.63</v>
      </c>
      <c r="D25">
        <v>1.39297</v>
      </c>
      <c r="E25">
        <f t="shared" si="0"/>
        <v>19.742989551701683</v>
      </c>
      <c r="F25">
        <f t="shared" si="1"/>
        <v>-0.88701044829831588</v>
      </c>
      <c r="G25">
        <f t="shared" si="2"/>
        <v>0.78678753539037927</v>
      </c>
    </row>
    <row r="26" spans="1:7" x14ac:dyDescent="0.35">
      <c r="A26">
        <v>25</v>
      </c>
      <c r="B26">
        <v>42872</v>
      </c>
      <c r="C26">
        <v>20.8</v>
      </c>
      <c r="D26">
        <v>1.38981</v>
      </c>
      <c r="E26">
        <f t="shared" si="0"/>
        <v>19.902888531639817</v>
      </c>
      <c r="F26">
        <f t="shared" si="1"/>
        <v>-0.8971114683601833</v>
      </c>
      <c r="G26">
        <f t="shared" si="2"/>
        <v>0.8048089866633642</v>
      </c>
    </row>
    <row r="27" spans="1:7" x14ac:dyDescent="0.35">
      <c r="A27">
        <v>26</v>
      </c>
      <c r="B27">
        <v>42871</v>
      </c>
      <c r="C27">
        <v>20.65</v>
      </c>
      <c r="D27">
        <v>1.3947400000000001</v>
      </c>
      <c r="E27">
        <f t="shared" si="0"/>
        <v>19.653425882559119</v>
      </c>
      <c r="F27">
        <f t="shared" si="1"/>
        <v>-0.99657411744087909</v>
      </c>
      <c r="G27">
        <f t="shared" si="2"/>
        <v>0.99315997155306712</v>
      </c>
    </row>
    <row r="28" spans="1:7" x14ac:dyDescent="0.35">
      <c r="A28">
        <v>27</v>
      </c>
      <c r="B28">
        <v>42870</v>
      </c>
      <c r="C28">
        <v>20.77</v>
      </c>
      <c r="D28">
        <v>1.3974899999999999</v>
      </c>
      <c r="E28">
        <f t="shared" si="0"/>
        <v>19.51427328925854</v>
      </c>
      <c r="F28">
        <f t="shared" si="1"/>
        <v>-1.2557267107414596</v>
      </c>
      <c r="G28">
        <f t="shared" si="2"/>
        <v>1.5768495720695652</v>
      </c>
    </row>
    <row r="29" spans="1:7" x14ac:dyDescent="0.35">
      <c r="A29">
        <v>28</v>
      </c>
      <c r="B29">
        <v>42867</v>
      </c>
      <c r="C29">
        <v>20.68</v>
      </c>
      <c r="D29">
        <v>1.40394</v>
      </c>
      <c r="E29">
        <f t="shared" si="0"/>
        <v>19.187897206789884</v>
      </c>
      <c r="F29">
        <f t="shared" si="1"/>
        <v>-1.4921027932101154</v>
      </c>
      <c r="G29">
        <f t="shared" si="2"/>
        <v>2.2263707455054282</v>
      </c>
    </row>
    <row r="30" spans="1:7" x14ac:dyDescent="0.35">
      <c r="A30">
        <v>29</v>
      </c>
      <c r="B30">
        <v>42866</v>
      </c>
      <c r="C30">
        <v>20.93</v>
      </c>
      <c r="D30">
        <v>1.4074599999999999</v>
      </c>
      <c r="E30">
        <f t="shared" si="0"/>
        <v>19.009781887365136</v>
      </c>
      <c r="F30">
        <f t="shared" si="1"/>
        <v>-1.9202181126348634</v>
      </c>
      <c r="G30">
        <f t="shared" si="2"/>
        <v>3.687237600090997</v>
      </c>
    </row>
    <row r="31" spans="1:7" x14ac:dyDescent="0.35">
      <c r="A31">
        <v>30</v>
      </c>
      <c r="B31">
        <v>42864</v>
      </c>
      <c r="C31">
        <v>20.5</v>
      </c>
      <c r="D31">
        <v>1.4112800000000001</v>
      </c>
      <c r="E31">
        <f t="shared" si="0"/>
        <v>18.816486285034856</v>
      </c>
      <c r="F31">
        <f t="shared" si="1"/>
        <v>-1.6835137149651445</v>
      </c>
      <c r="G31">
        <f t="shared" si="2"/>
        <v>2.8342184284757415</v>
      </c>
    </row>
    <row r="32" spans="1:7" x14ac:dyDescent="0.35">
      <c r="A32">
        <v>31</v>
      </c>
      <c r="B32">
        <v>42863</v>
      </c>
      <c r="C32">
        <v>20.3</v>
      </c>
      <c r="D32">
        <v>1.40604</v>
      </c>
      <c r="E32">
        <f t="shared" si="0"/>
        <v>19.081635226451255</v>
      </c>
      <c r="F32">
        <f t="shared" si="1"/>
        <v>-1.2183647735487462</v>
      </c>
      <c r="G32">
        <f t="shared" si="2"/>
        <v>1.4844127214244875</v>
      </c>
    </row>
    <row r="33" spans="1:7" x14ac:dyDescent="0.35">
      <c r="A33">
        <v>32</v>
      </c>
      <c r="B33">
        <v>42860</v>
      </c>
      <c r="C33">
        <v>20.420000000000002</v>
      </c>
      <c r="D33">
        <v>1.40496</v>
      </c>
      <c r="E33">
        <f t="shared" si="0"/>
        <v>19.136284244911124</v>
      </c>
      <c r="F33">
        <f t="shared" si="1"/>
        <v>-1.2837157550888776</v>
      </c>
      <c r="G33">
        <f t="shared" si="2"/>
        <v>1.6479261398634071</v>
      </c>
    </row>
    <row r="34" spans="1:7" x14ac:dyDescent="0.35">
      <c r="A34">
        <v>33</v>
      </c>
      <c r="B34">
        <v>42859</v>
      </c>
      <c r="C34">
        <v>20.45</v>
      </c>
      <c r="D34">
        <v>1.40069</v>
      </c>
      <c r="E34">
        <f t="shared" si="0"/>
        <v>19.352350271599676</v>
      </c>
      <c r="F34">
        <f t="shared" si="1"/>
        <v>-1.0976497284003237</v>
      </c>
      <c r="G34">
        <f t="shared" si="2"/>
        <v>1.2048349262573044</v>
      </c>
    </row>
    <row r="35" spans="1:7" x14ac:dyDescent="0.35">
      <c r="A35">
        <v>34</v>
      </c>
      <c r="B35">
        <v>42858</v>
      </c>
      <c r="C35">
        <v>20.53</v>
      </c>
      <c r="D35">
        <v>1.39724</v>
      </c>
      <c r="E35">
        <f t="shared" si="0"/>
        <v>19.526923525013132</v>
      </c>
      <c r="F35">
        <f t="shared" si="1"/>
        <v>-1.0030764749868695</v>
      </c>
      <c r="G35">
        <f t="shared" si="2"/>
        <v>1.0061624146720838</v>
      </c>
    </row>
    <row r="36" spans="1:7" x14ac:dyDescent="0.35">
      <c r="A36">
        <v>35</v>
      </c>
      <c r="B36">
        <v>42857</v>
      </c>
      <c r="C36">
        <v>19.57</v>
      </c>
      <c r="D36">
        <v>1.3937900000000001</v>
      </c>
      <c r="E36">
        <f t="shared" si="0"/>
        <v>19.701496778426602</v>
      </c>
      <c r="F36">
        <f t="shared" si="1"/>
        <v>0.13149677842660168</v>
      </c>
      <c r="G36">
        <f t="shared" si="2"/>
        <v>1.7291402736574778E-2</v>
      </c>
    </row>
    <row r="37" spans="1:7" x14ac:dyDescent="0.35">
      <c r="A37">
        <v>36</v>
      </c>
      <c r="B37">
        <v>42853</v>
      </c>
      <c r="C37">
        <v>19.07</v>
      </c>
      <c r="D37">
        <v>1.3973899999999999</v>
      </c>
      <c r="E37">
        <f t="shared" si="0"/>
        <v>19.51933338356038</v>
      </c>
      <c r="F37">
        <f t="shared" si="1"/>
        <v>0.44933338356037922</v>
      </c>
      <c r="G37">
        <f t="shared" si="2"/>
        <v>0.20190048958181886</v>
      </c>
    </row>
    <row r="38" spans="1:7" x14ac:dyDescent="0.35">
      <c r="A38">
        <v>37</v>
      </c>
      <c r="B38">
        <v>42852</v>
      </c>
      <c r="C38">
        <v>18.93</v>
      </c>
      <c r="D38">
        <v>1.3971</v>
      </c>
      <c r="E38">
        <f t="shared" si="0"/>
        <v>19.534007657035716</v>
      </c>
      <c r="F38">
        <f t="shared" si="1"/>
        <v>0.60400765703571579</v>
      </c>
      <c r="G38">
        <f t="shared" si="2"/>
        <v>0.36482524975777486</v>
      </c>
    </row>
    <row r="39" spans="1:7" x14ac:dyDescent="0.35">
      <c r="A39">
        <v>38</v>
      </c>
      <c r="B39">
        <v>42851</v>
      </c>
      <c r="C39">
        <v>19.03</v>
      </c>
      <c r="D39">
        <v>1.39598</v>
      </c>
      <c r="E39">
        <f t="shared" si="0"/>
        <v>19.590680713216315</v>
      </c>
      <c r="F39">
        <f t="shared" si="1"/>
        <v>0.56068071321631407</v>
      </c>
      <c r="G39">
        <f t="shared" si="2"/>
        <v>0.31436286217275461</v>
      </c>
    </row>
    <row r="40" spans="1:7" x14ac:dyDescent="0.35">
      <c r="A40">
        <v>39</v>
      </c>
      <c r="B40">
        <v>42850</v>
      </c>
      <c r="C40">
        <v>18.920000000000002</v>
      </c>
      <c r="D40">
        <v>1.39412</v>
      </c>
      <c r="E40">
        <f t="shared" si="0"/>
        <v>19.684798467230536</v>
      </c>
      <c r="F40">
        <f t="shared" si="1"/>
        <v>0.76479846723053413</v>
      </c>
      <c r="G40">
        <f t="shared" si="2"/>
        <v>0.58491669547817438</v>
      </c>
    </row>
    <row r="41" spans="1:7" x14ac:dyDescent="0.35">
      <c r="A41">
        <v>40</v>
      </c>
      <c r="B41">
        <v>42849</v>
      </c>
      <c r="C41">
        <v>18.73</v>
      </c>
      <c r="D41">
        <v>1.3926099999999999</v>
      </c>
      <c r="E41">
        <f t="shared" si="0"/>
        <v>19.761205891188311</v>
      </c>
      <c r="F41">
        <f t="shared" si="1"/>
        <v>1.0312058911883106</v>
      </c>
      <c r="G41">
        <f t="shared" si="2"/>
        <v>1.0633855900214779</v>
      </c>
    </row>
    <row r="42" spans="1:7" x14ac:dyDescent="0.35">
      <c r="A42">
        <v>41</v>
      </c>
      <c r="B42">
        <v>42846</v>
      </c>
      <c r="C42">
        <v>18.5</v>
      </c>
      <c r="D42">
        <v>1.39655</v>
      </c>
      <c r="E42">
        <f t="shared" si="0"/>
        <v>19.561838175695826</v>
      </c>
      <c r="F42">
        <f t="shared" si="1"/>
        <v>1.0618381756958257</v>
      </c>
      <c r="G42">
        <f t="shared" si="2"/>
        <v>1.1275003113650393</v>
      </c>
    </row>
    <row r="43" spans="1:7" x14ac:dyDescent="0.35">
      <c r="A43">
        <v>42</v>
      </c>
      <c r="B43">
        <v>42845</v>
      </c>
      <c r="C43">
        <v>18.64</v>
      </c>
      <c r="D43">
        <v>1.3977200000000001</v>
      </c>
      <c r="E43">
        <f t="shared" si="0"/>
        <v>19.502635072364299</v>
      </c>
      <c r="F43">
        <f t="shared" si="1"/>
        <v>0.86263507236429859</v>
      </c>
      <c r="G43">
        <f t="shared" si="2"/>
        <v>0.74413926807295872</v>
      </c>
    </row>
    <row r="44" spans="1:7" x14ac:dyDescent="0.35">
      <c r="A44">
        <v>43</v>
      </c>
      <c r="B44">
        <v>42844</v>
      </c>
      <c r="C44">
        <v>18.52</v>
      </c>
      <c r="D44">
        <v>1.39821</v>
      </c>
      <c r="E44">
        <f t="shared" si="0"/>
        <v>19.477840610285298</v>
      </c>
      <c r="F44">
        <f t="shared" si="1"/>
        <v>0.95784061028529877</v>
      </c>
      <c r="G44">
        <f t="shared" si="2"/>
        <v>0.91745863471171363</v>
      </c>
    </row>
    <row r="45" spans="1:7" x14ac:dyDescent="0.35">
      <c r="A45">
        <v>44</v>
      </c>
      <c r="B45">
        <v>42843</v>
      </c>
      <c r="C45">
        <v>18.649999999999999</v>
      </c>
      <c r="D45">
        <v>1.39584</v>
      </c>
      <c r="E45">
        <f t="shared" si="0"/>
        <v>19.597764845238885</v>
      </c>
      <c r="F45">
        <f t="shared" si="1"/>
        <v>0.94776484523888627</v>
      </c>
      <c r="G45">
        <f t="shared" si="2"/>
        <v>0.89825820187069005</v>
      </c>
    </row>
    <row r="46" spans="1:7" x14ac:dyDescent="0.35">
      <c r="A46">
        <v>45</v>
      </c>
      <c r="B46">
        <v>42842</v>
      </c>
      <c r="C46">
        <v>18.63</v>
      </c>
      <c r="D46">
        <v>1.39794</v>
      </c>
      <c r="E46">
        <f t="shared" si="0"/>
        <v>19.491502864900255</v>
      </c>
      <c r="F46">
        <f t="shared" si="1"/>
        <v>0.86150286490025607</v>
      </c>
      <c r="G46">
        <f t="shared" si="2"/>
        <v>0.74218718623134883</v>
      </c>
    </row>
    <row r="47" spans="1:7" x14ac:dyDescent="0.35">
      <c r="A47">
        <v>46</v>
      </c>
      <c r="B47">
        <v>42838</v>
      </c>
      <c r="C47">
        <v>18.82</v>
      </c>
      <c r="D47">
        <v>1.3979900000000001</v>
      </c>
      <c r="E47">
        <f t="shared" si="0"/>
        <v>19.488972817749328</v>
      </c>
      <c r="F47">
        <f t="shared" si="1"/>
        <v>0.66897281774932793</v>
      </c>
      <c r="G47">
        <f t="shared" si="2"/>
        <v>0.44752463088747552</v>
      </c>
    </row>
    <row r="48" spans="1:7" x14ac:dyDescent="0.35">
      <c r="A48">
        <v>47</v>
      </c>
      <c r="B48">
        <v>42837</v>
      </c>
      <c r="C48">
        <v>18.97</v>
      </c>
      <c r="D48">
        <v>1.39653</v>
      </c>
      <c r="E48">
        <f t="shared" si="0"/>
        <v>19.562850194556191</v>
      </c>
      <c r="F48">
        <f t="shared" si="1"/>
        <v>0.59285019455619192</v>
      </c>
      <c r="G48">
        <f t="shared" si="2"/>
        <v>0.35147135318531464</v>
      </c>
    </row>
    <row r="49" spans="1:7" x14ac:dyDescent="0.35">
      <c r="A49">
        <v>48</v>
      </c>
      <c r="B49">
        <v>42836</v>
      </c>
      <c r="C49">
        <v>18.88</v>
      </c>
      <c r="D49">
        <v>1.40404</v>
      </c>
      <c r="E49">
        <f t="shared" si="0"/>
        <v>19.182837112488045</v>
      </c>
      <c r="F49">
        <f t="shared" si="1"/>
        <v>0.30283711248804579</v>
      </c>
      <c r="G49">
        <f t="shared" si="2"/>
        <v>9.17103167000973E-2</v>
      </c>
    </row>
    <row r="50" spans="1:7" x14ac:dyDescent="0.35">
      <c r="A50">
        <v>49</v>
      </c>
      <c r="B50">
        <v>42835</v>
      </c>
      <c r="C50">
        <v>18.850000000000001</v>
      </c>
      <c r="D50">
        <v>1.4048</v>
      </c>
      <c r="E50">
        <f t="shared" si="0"/>
        <v>19.144380395794059</v>
      </c>
      <c r="F50">
        <f t="shared" si="1"/>
        <v>0.29438039579405739</v>
      </c>
      <c r="G50">
        <f t="shared" si="2"/>
        <v>8.6659817427865882E-2</v>
      </c>
    </row>
    <row r="51" spans="1:7" x14ac:dyDescent="0.35">
      <c r="A51">
        <v>50</v>
      </c>
      <c r="B51">
        <v>42832</v>
      </c>
      <c r="C51">
        <v>18.78</v>
      </c>
      <c r="D51">
        <v>1.4047400000000001</v>
      </c>
      <c r="E51">
        <f t="shared" si="0"/>
        <v>19.147416452375154</v>
      </c>
      <c r="F51">
        <f t="shared" si="1"/>
        <v>0.36741645237515286</v>
      </c>
      <c r="G51">
        <f t="shared" si="2"/>
        <v>0.13499484947594298</v>
      </c>
    </row>
    <row r="52" spans="1:7" x14ac:dyDescent="0.35">
      <c r="A52">
        <v>51</v>
      </c>
      <c r="B52">
        <v>42831</v>
      </c>
      <c r="C52">
        <v>18.850000000000001</v>
      </c>
      <c r="D52">
        <v>1.40211</v>
      </c>
      <c r="E52">
        <f t="shared" si="0"/>
        <v>19.280496932513543</v>
      </c>
      <c r="F52">
        <f t="shared" si="1"/>
        <v>0.43049693251354171</v>
      </c>
      <c r="G52">
        <f t="shared" si="2"/>
        <v>0.18532760890356889</v>
      </c>
    </row>
    <row r="53" spans="1:7" x14ac:dyDescent="0.35">
      <c r="A53">
        <v>52</v>
      </c>
      <c r="B53">
        <v>42830</v>
      </c>
      <c r="C53">
        <v>18.93</v>
      </c>
      <c r="D53">
        <v>1.4006700000000001</v>
      </c>
      <c r="E53">
        <f t="shared" si="0"/>
        <v>19.353362290460026</v>
      </c>
      <c r="F53">
        <f t="shared" si="1"/>
        <v>0.42336229046002671</v>
      </c>
      <c r="G53">
        <f t="shared" si="2"/>
        <v>0.17923562898356002</v>
      </c>
    </row>
    <row r="54" spans="1:7" x14ac:dyDescent="0.35">
      <c r="A54">
        <v>53</v>
      </c>
      <c r="B54">
        <v>42829</v>
      </c>
      <c r="C54">
        <v>18.95</v>
      </c>
      <c r="D54">
        <v>1.3981699999999999</v>
      </c>
      <c r="E54">
        <f t="shared" si="0"/>
        <v>19.479864648006028</v>
      </c>
      <c r="F54">
        <f t="shared" si="1"/>
        <v>0.52986464800602917</v>
      </c>
      <c r="G54">
        <f t="shared" si="2"/>
        <v>0.28075654520655319</v>
      </c>
    </row>
    <row r="55" spans="1:7" x14ac:dyDescent="0.35">
      <c r="A55">
        <v>54</v>
      </c>
      <c r="B55">
        <v>42828</v>
      </c>
      <c r="C55">
        <v>19.12</v>
      </c>
      <c r="D55">
        <v>1.3971</v>
      </c>
      <c r="E55">
        <f t="shared" si="0"/>
        <v>19.534007657035716</v>
      </c>
      <c r="F55">
        <f t="shared" si="1"/>
        <v>0.41400765703571452</v>
      </c>
      <c r="G55">
        <f t="shared" si="2"/>
        <v>0.17140234008420183</v>
      </c>
    </row>
    <row r="56" spans="1:7" x14ac:dyDescent="0.35">
      <c r="A56">
        <v>55</v>
      </c>
      <c r="B56">
        <v>42825</v>
      </c>
      <c r="C56">
        <v>19.12</v>
      </c>
      <c r="D56">
        <v>1.39639</v>
      </c>
      <c r="E56">
        <f t="shared" si="0"/>
        <v>19.569934326578775</v>
      </c>
      <c r="F56">
        <f t="shared" si="1"/>
        <v>0.44993432657877364</v>
      </c>
      <c r="G56">
        <f t="shared" si="2"/>
        <v>0.20244089823389452</v>
      </c>
    </row>
    <row r="57" spans="1:7" x14ac:dyDescent="0.35">
      <c r="A57">
        <v>56</v>
      </c>
      <c r="B57">
        <v>42824</v>
      </c>
      <c r="C57">
        <v>19.02</v>
      </c>
      <c r="D57">
        <v>1.3976900000000001</v>
      </c>
      <c r="E57">
        <f t="shared" si="0"/>
        <v>19.504153100654847</v>
      </c>
      <c r="F57">
        <f t="shared" si="1"/>
        <v>0.48415310065484718</v>
      </c>
      <c r="G57">
        <f t="shared" si="2"/>
        <v>0.23440422487370258</v>
      </c>
    </row>
    <row r="58" spans="1:7" x14ac:dyDescent="0.35">
      <c r="A58">
        <v>57</v>
      </c>
      <c r="B58">
        <v>42823</v>
      </c>
      <c r="C58">
        <v>19.010000000000002</v>
      </c>
      <c r="D58">
        <v>1.3940699999999999</v>
      </c>
      <c r="E58">
        <f t="shared" si="0"/>
        <v>19.687328514381448</v>
      </c>
      <c r="F58">
        <f t="shared" si="1"/>
        <v>0.67732851438144692</v>
      </c>
      <c r="G58">
        <f t="shared" si="2"/>
        <v>0.45877391639417797</v>
      </c>
    </row>
    <row r="59" spans="1:7" x14ac:dyDescent="0.35">
      <c r="A59">
        <v>58</v>
      </c>
      <c r="B59">
        <v>42822</v>
      </c>
      <c r="C59">
        <v>18.75</v>
      </c>
      <c r="D59">
        <v>1.3967700000000001</v>
      </c>
      <c r="E59">
        <f t="shared" si="0"/>
        <v>19.550705968231782</v>
      </c>
      <c r="F59">
        <f t="shared" si="1"/>
        <v>0.80070596823178164</v>
      </c>
      <c r="G59">
        <f t="shared" si="2"/>
        <v>0.64113004756199488</v>
      </c>
    </row>
    <row r="60" spans="1:7" x14ac:dyDescent="0.35">
      <c r="A60">
        <v>59</v>
      </c>
      <c r="B60">
        <v>42821</v>
      </c>
      <c r="C60">
        <v>18.43</v>
      </c>
      <c r="D60">
        <v>1.3939699999999999</v>
      </c>
      <c r="E60">
        <f t="shared" si="0"/>
        <v>19.692388608683288</v>
      </c>
      <c r="F60">
        <f t="shared" si="1"/>
        <v>1.2623886086832883</v>
      </c>
      <c r="G60">
        <f t="shared" si="2"/>
        <v>1.5936249993333285</v>
      </c>
    </row>
    <row r="61" spans="1:7" x14ac:dyDescent="0.35">
      <c r="A61">
        <v>60</v>
      </c>
      <c r="B61">
        <v>42818</v>
      </c>
      <c r="C61">
        <v>18.52</v>
      </c>
      <c r="D61">
        <v>1.3988499999999999</v>
      </c>
      <c r="E61">
        <f t="shared" si="0"/>
        <v>19.445456006753517</v>
      </c>
      <c r="F61">
        <f t="shared" si="1"/>
        <v>0.92545600675351736</v>
      </c>
      <c r="G61">
        <f t="shared" si="2"/>
        <v>0.85646882043616634</v>
      </c>
    </row>
    <row r="62" spans="1:7" x14ac:dyDescent="0.35">
      <c r="A62">
        <v>61</v>
      </c>
      <c r="B62">
        <v>42817</v>
      </c>
      <c r="C62">
        <v>18.38</v>
      </c>
      <c r="D62">
        <v>1.3996999999999999</v>
      </c>
      <c r="E62">
        <f t="shared" si="0"/>
        <v>19.402445205187888</v>
      </c>
      <c r="F62">
        <f t="shared" si="1"/>
        <v>1.0224452051878892</v>
      </c>
      <c r="G62">
        <f t="shared" si="2"/>
        <v>1.0453941976117047</v>
      </c>
    </row>
    <row r="63" spans="1:7" x14ac:dyDescent="0.35">
      <c r="A63">
        <v>62</v>
      </c>
      <c r="B63">
        <v>42816</v>
      </c>
      <c r="C63">
        <v>18.399999999999999</v>
      </c>
      <c r="D63">
        <v>1.3985399999999999</v>
      </c>
      <c r="E63">
        <f t="shared" si="0"/>
        <v>19.461142299089232</v>
      </c>
      <c r="F63">
        <f t="shared" si="1"/>
        <v>1.0611422990892336</v>
      </c>
      <c r="G63">
        <f t="shared" si="2"/>
        <v>1.1260229789163845</v>
      </c>
    </row>
    <row r="64" spans="1:7" x14ac:dyDescent="0.35">
      <c r="A64">
        <v>63</v>
      </c>
      <c r="B64">
        <v>42815</v>
      </c>
      <c r="C64">
        <v>18.73</v>
      </c>
      <c r="D64">
        <v>1.39934</v>
      </c>
      <c r="E64">
        <f t="shared" si="0"/>
        <v>19.420661544674502</v>
      </c>
      <c r="F64">
        <f t="shared" si="1"/>
        <v>0.69066154467450147</v>
      </c>
      <c r="G64">
        <f t="shared" si="2"/>
        <v>0.47701336929216837</v>
      </c>
    </row>
    <row r="65" spans="1:7" x14ac:dyDescent="0.35">
      <c r="A65">
        <v>64</v>
      </c>
      <c r="B65">
        <v>42814</v>
      </c>
      <c r="C65">
        <v>18.739999999999998</v>
      </c>
      <c r="D65">
        <v>1.3968799999999999</v>
      </c>
      <c r="E65">
        <f t="shared" si="0"/>
        <v>19.54513986449976</v>
      </c>
      <c r="F65">
        <f t="shared" si="1"/>
        <v>0.80513986449976116</v>
      </c>
      <c r="G65">
        <f t="shared" si="2"/>
        <v>0.64825020140669376</v>
      </c>
    </row>
    <row r="66" spans="1:7" x14ac:dyDescent="0.35">
      <c r="A66">
        <v>65</v>
      </c>
      <c r="B66">
        <v>42811</v>
      </c>
      <c r="C66">
        <v>18.86</v>
      </c>
      <c r="D66">
        <v>1.40201</v>
      </c>
      <c r="E66">
        <f t="shared" si="0"/>
        <v>19.285557026815383</v>
      </c>
      <c r="F66">
        <f t="shared" si="1"/>
        <v>0.42555702681538321</v>
      </c>
      <c r="G66">
        <f t="shared" si="2"/>
        <v>0.18109878307194879</v>
      </c>
    </row>
    <row r="67" spans="1:7" x14ac:dyDescent="0.35">
      <c r="A67">
        <v>66</v>
      </c>
      <c r="B67">
        <v>42810</v>
      </c>
      <c r="C67">
        <v>18.84</v>
      </c>
      <c r="D67">
        <v>1.4012100000000001</v>
      </c>
      <c r="E67">
        <f t="shared" ref="E67:E123" si="3">($P$1+$P$2*D67)</f>
        <v>19.326037781230099</v>
      </c>
      <c r="F67">
        <f t="shared" ref="F67:F123" si="4">(E67-C67)</f>
        <v>0.48603778123009889</v>
      </c>
      <c r="G67">
        <f t="shared" ref="G67:G123" si="5">F67^2</f>
        <v>0.23623272478307747</v>
      </c>
    </row>
    <row r="68" spans="1:7" x14ac:dyDescent="0.35">
      <c r="A68">
        <v>67</v>
      </c>
      <c r="B68">
        <v>42809</v>
      </c>
      <c r="C68">
        <v>18.850000000000001</v>
      </c>
      <c r="D68">
        <v>1.4022399999999999</v>
      </c>
      <c r="E68">
        <f t="shared" si="3"/>
        <v>19.273918809921156</v>
      </c>
      <c r="F68">
        <f t="shared" si="4"/>
        <v>0.4239188099211546</v>
      </c>
      <c r="G68">
        <f t="shared" si="5"/>
        <v>0.17970715740496801</v>
      </c>
    </row>
    <row r="69" spans="1:7" x14ac:dyDescent="0.35">
      <c r="A69">
        <v>68</v>
      </c>
      <c r="B69">
        <v>42808</v>
      </c>
      <c r="C69">
        <v>18.91</v>
      </c>
      <c r="D69">
        <v>1.4159200000000001</v>
      </c>
      <c r="E69">
        <f t="shared" si="3"/>
        <v>18.581697909429494</v>
      </c>
      <c r="F69">
        <f t="shared" si="4"/>
        <v>-0.32830209057050652</v>
      </c>
      <c r="G69">
        <f t="shared" si="5"/>
        <v>0.10778226267296506</v>
      </c>
    </row>
    <row r="70" spans="1:7" x14ac:dyDescent="0.35">
      <c r="A70">
        <v>69</v>
      </c>
      <c r="B70">
        <v>42807</v>
      </c>
      <c r="C70">
        <v>18.829999999999998</v>
      </c>
      <c r="D70">
        <v>1.4147700000000001</v>
      </c>
      <c r="E70">
        <f t="shared" si="3"/>
        <v>18.639888993900655</v>
      </c>
      <c r="F70">
        <f t="shared" si="4"/>
        <v>-0.19011100609934317</v>
      </c>
      <c r="G70">
        <f t="shared" si="5"/>
        <v>3.61421946401045E-2</v>
      </c>
    </row>
    <row r="71" spans="1:7" x14ac:dyDescent="0.35">
      <c r="A71">
        <v>70</v>
      </c>
      <c r="B71">
        <v>42804</v>
      </c>
      <c r="C71">
        <v>18.66</v>
      </c>
      <c r="D71">
        <v>1.4117299999999999</v>
      </c>
      <c r="E71">
        <f t="shared" si="3"/>
        <v>18.793715860676585</v>
      </c>
      <c r="F71">
        <f t="shared" si="4"/>
        <v>0.1337158606765847</v>
      </c>
      <c r="G71">
        <f t="shared" si="5"/>
        <v>1.7879931396479809E-2</v>
      </c>
    </row>
    <row r="72" spans="1:7" x14ac:dyDescent="0.35">
      <c r="A72">
        <v>71</v>
      </c>
      <c r="B72">
        <v>42803</v>
      </c>
      <c r="C72">
        <v>18.670000000000002</v>
      </c>
      <c r="D72">
        <v>1.4213199999999999</v>
      </c>
      <c r="E72">
        <f t="shared" si="3"/>
        <v>18.30845281713016</v>
      </c>
      <c r="F72">
        <f t="shared" si="4"/>
        <v>-0.36154718286984178</v>
      </c>
      <c r="G72">
        <f t="shared" si="5"/>
        <v>0.13071636544111881</v>
      </c>
    </row>
    <row r="73" spans="1:7" x14ac:dyDescent="0.35">
      <c r="A73">
        <v>72</v>
      </c>
      <c r="B73">
        <v>42802</v>
      </c>
      <c r="C73">
        <v>19</v>
      </c>
      <c r="D73">
        <v>1.4176299999999999</v>
      </c>
      <c r="E73">
        <f t="shared" si="3"/>
        <v>18.495170296868039</v>
      </c>
      <c r="F73">
        <f t="shared" si="4"/>
        <v>-0.50482970313196063</v>
      </c>
      <c r="G73">
        <f t="shared" si="5"/>
        <v>0.25485302916430352</v>
      </c>
    </row>
    <row r="74" spans="1:7" x14ac:dyDescent="0.35">
      <c r="A74">
        <v>73</v>
      </c>
      <c r="B74">
        <v>42801</v>
      </c>
      <c r="C74">
        <v>18.82</v>
      </c>
      <c r="D74">
        <v>1.4113500000000001</v>
      </c>
      <c r="E74">
        <f t="shared" si="3"/>
        <v>18.812944219023564</v>
      </c>
      <c r="F74">
        <f t="shared" si="4"/>
        <v>-7.0557809764366652E-3</v>
      </c>
      <c r="G74">
        <f t="shared" si="5"/>
        <v>4.9784045187445538E-5</v>
      </c>
    </row>
    <row r="75" spans="1:7" x14ac:dyDescent="0.35">
      <c r="A75">
        <v>74</v>
      </c>
      <c r="B75">
        <v>42800</v>
      </c>
      <c r="C75">
        <v>18.79</v>
      </c>
      <c r="D75">
        <v>1.41235</v>
      </c>
      <c r="E75">
        <f t="shared" si="3"/>
        <v>18.762343276005168</v>
      </c>
      <c r="F75">
        <f t="shared" si="4"/>
        <v>-2.7656723994830656E-2</v>
      </c>
      <c r="G75">
        <f t="shared" si="5"/>
        <v>7.6489438212624179E-4</v>
      </c>
    </row>
    <row r="76" spans="1:7" x14ac:dyDescent="0.35">
      <c r="A76">
        <v>75</v>
      </c>
      <c r="B76">
        <v>42797</v>
      </c>
      <c r="C76">
        <v>18.739999999999998</v>
      </c>
      <c r="D76">
        <v>1.4103699999999999</v>
      </c>
      <c r="E76">
        <f t="shared" si="3"/>
        <v>18.862533143181608</v>
      </c>
      <c r="F76">
        <f t="shared" si="4"/>
        <v>0.12253314318160946</v>
      </c>
      <c r="G76">
        <f t="shared" si="5"/>
        <v>1.5014371177964805E-2</v>
      </c>
    </row>
    <row r="77" spans="1:7" x14ac:dyDescent="0.35">
      <c r="A77">
        <v>76</v>
      </c>
      <c r="B77">
        <v>42796</v>
      </c>
      <c r="C77">
        <v>18.760000000000002</v>
      </c>
      <c r="D77">
        <v>1.4121300000000001</v>
      </c>
      <c r="E77">
        <f t="shared" si="3"/>
        <v>18.773475483469213</v>
      </c>
      <c r="F77">
        <f t="shared" si="4"/>
        <v>1.3475483469211014E-2</v>
      </c>
      <c r="G77">
        <f t="shared" si="5"/>
        <v>1.8158865472897931E-4</v>
      </c>
    </row>
    <row r="78" spans="1:7" x14ac:dyDescent="0.35">
      <c r="A78">
        <v>77</v>
      </c>
      <c r="B78">
        <v>42795</v>
      </c>
      <c r="C78">
        <v>18.55</v>
      </c>
      <c r="D78">
        <v>1.40907</v>
      </c>
      <c r="E78">
        <f t="shared" si="3"/>
        <v>18.928314369105507</v>
      </c>
      <c r="F78">
        <f t="shared" si="4"/>
        <v>0.37831436910550664</v>
      </c>
      <c r="G78">
        <f t="shared" si="5"/>
        <v>0.14312176187169751</v>
      </c>
    </row>
    <row r="79" spans="1:7" x14ac:dyDescent="0.35">
      <c r="A79">
        <v>78</v>
      </c>
      <c r="B79">
        <v>42794</v>
      </c>
      <c r="C79">
        <v>18.46</v>
      </c>
      <c r="D79">
        <v>1.405</v>
      </c>
      <c r="E79">
        <f t="shared" si="3"/>
        <v>19.13426020719038</v>
      </c>
      <c r="F79">
        <f t="shared" si="4"/>
        <v>0.67426020719037894</v>
      </c>
      <c r="G79">
        <f t="shared" si="5"/>
        <v>0.45462682700041274</v>
      </c>
    </row>
    <row r="80" spans="1:7" x14ac:dyDescent="0.35">
      <c r="A80">
        <v>79</v>
      </c>
      <c r="B80">
        <v>42793</v>
      </c>
      <c r="C80">
        <v>18.54</v>
      </c>
      <c r="D80">
        <v>1.40429</v>
      </c>
      <c r="E80">
        <f t="shared" si="3"/>
        <v>19.170186876733439</v>
      </c>
      <c r="F80">
        <f t="shared" si="4"/>
        <v>0.63018687673343976</v>
      </c>
      <c r="G80">
        <f t="shared" si="5"/>
        <v>0.39713549960704758</v>
      </c>
    </row>
    <row r="81" spans="1:7" x14ac:dyDescent="0.35">
      <c r="A81">
        <v>80</v>
      </c>
      <c r="B81">
        <v>42790</v>
      </c>
      <c r="C81">
        <v>18.600000000000001</v>
      </c>
      <c r="D81">
        <v>1.4044700000000001</v>
      </c>
      <c r="E81">
        <f t="shared" si="3"/>
        <v>19.161078706990125</v>
      </c>
      <c r="F81">
        <f t="shared" si="4"/>
        <v>0.56107870699012352</v>
      </c>
      <c r="G81">
        <f t="shared" si="5"/>
        <v>0.3148093154377089</v>
      </c>
    </row>
    <row r="82" spans="1:7" x14ac:dyDescent="0.35">
      <c r="A82">
        <v>81</v>
      </c>
      <c r="B82">
        <v>42789</v>
      </c>
      <c r="C82">
        <v>18.62</v>
      </c>
      <c r="D82">
        <v>1.4076299999999999</v>
      </c>
      <c r="E82">
        <f t="shared" si="3"/>
        <v>19.001179727052005</v>
      </c>
      <c r="F82">
        <f t="shared" si="4"/>
        <v>0.38117972705200387</v>
      </c>
      <c r="G82">
        <f t="shared" si="5"/>
        <v>0.14529798431544017</v>
      </c>
    </row>
    <row r="83" spans="1:7" x14ac:dyDescent="0.35">
      <c r="A83">
        <v>82</v>
      </c>
      <c r="B83">
        <v>42788</v>
      </c>
      <c r="C83">
        <v>18.48</v>
      </c>
      <c r="D83">
        <v>1.41323</v>
      </c>
      <c r="E83">
        <f t="shared" si="3"/>
        <v>18.717814446148992</v>
      </c>
      <c r="F83">
        <f t="shared" si="4"/>
        <v>0.23781444614899172</v>
      </c>
      <c r="G83">
        <f t="shared" si="5"/>
        <v>5.655571079715168E-2</v>
      </c>
    </row>
    <row r="84" spans="1:7" x14ac:dyDescent="0.35">
      <c r="A84">
        <v>83</v>
      </c>
      <c r="B84">
        <v>42787</v>
      </c>
      <c r="C84">
        <v>18.190000000000001</v>
      </c>
      <c r="D84">
        <v>1.42045</v>
      </c>
      <c r="E84">
        <f t="shared" si="3"/>
        <v>18.352475637556168</v>
      </c>
      <c r="F84">
        <f t="shared" si="4"/>
        <v>0.16247563755616667</v>
      </c>
      <c r="G84">
        <f t="shared" si="5"/>
        <v>2.6398332799282838E-2</v>
      </c>
    </row>
    <row r="85" spans="1:7" x14ac:dyDescent="0.35">
      <c r="A85">
        <v>84</v>
      </c>
      <c r="B85">
        <v>42786</v>
      </c>
      <c r="C85">
        <v>18.23</v>
      </c>
      <c r="D85">
        <v>1.4179299999999999</v>
      </c>
      <c r="E85">
        <f t="shared" si="3"/>
        <v>18.479990013962535</v>
      </c>
      <c r="F85">
        <f t="shared" si="4"/>
        <v>0.24999001396253462</v>
      </c>
      <c r="G85">
        <f t="shared" si="5"/>
        <v>6.2495007080988256E-2</v>
      </c>
    </row>
    <row r="86" spans="1:7" x14ac:dyDescent="0.35">
      <c r="A86">
        <v>85</v>
      </c>
      <c r="B86">
        <v>42783</v>
      </c>
      <c r="C86">
        <v>18.329999999999998</v>
      </c>
      <c r="D86">
        <v>1.4190100000000001</v>
      </c>
      <c r="E86">
        <f t="shared" si="3"/>
        <v>18.425340995502651</v>
      </c>
      <c r="F86">
        <f t="shared" si="4"/>
        <v>9.5340995502652959E-2</v>
      </c>
      <c r="G86">
        <f t="shared" si="5"/>
        <v>9.089905423436892E-3</v>
      </c>
    </row>
    <row r="87" spans="1:7" x14ac:dyDescent="0.35">
      <c r="A87">
        <v>86</v>
      </c>
      <c r="B87">
        <v>42782</v>
      </c>
      <c r="C87">
        <v>18.27</v>
      </c>
      <c r="D87">
        <v>1.41659</v>
      </c>
      <c r="E87">
        <f t="shared" si="3"/>
        <v>18.547795277607179</v>
      </c>
      <c r="F87">
        <f t="shared" si="4"/>
        <v>0.27779527760717926</v>
      </c>
      <c r="G87">
        <f t="shared" si="5"/>
        <v>7.7170216260849786E-2</v>
      </c>
    </row>
    <row r="88" spans="1:7" x14ac:dyDescent="0.35">
      <c r="A88">
        <v>87</v>
      </c>
      <c r="B88">
        <v>42781</v>
      </c>
      <c r="C88">
        <v>17.97</v>
      </c>
      <c r="D88">
        <v>1.41906</v>
      </c>
      <c r="E88">
        <f t="shared" si="3"/>
        <v>18.422810948351739</v>
      </c>
      <c r="F88">
        <f t="shared" si="4"/>
        <v>0.45281094835173974</v>
      </c>
      <c r="G88">
        <f t="shared" si="5"/>
        <v>0.20503775494720192</v>
      </c>
    </row>
    <row r="89" spans="1:7" x14ac:dyDescent="0.35">
      <c r="A89">
        <v>88</v>
      </c>
      <c r="B89">
        <v>42780</v>
      </c>
      <c r="C89">
        <v>18</v>
      </c>
      <c r="D89">
        <v>1.41995</v>
      </c>
      <c r="E89">
        <f t="shared" si="3"/>
        <v>18.377776109065366</v>
      </c>
      <c r="F89">
        <f t="shared" si="4"/>
        <v>0.37777610906536552</v>
      </c>
      <c r="G89">
        <f t="shared" si="5"/>
        <v>0.14271478858056694</v>
      </c>
    </row>
    <row r="90" spans="1:7" x14ac:dyDescent="0.35">
      <c r="A90">
        <v>89</v>
      </c>
      <c r="B90">
        <v>42779</v>
      </c>
      <c r="C90">
        <v>18.64</v>
      </c>
      <c r="D90">
        <v>1.4241600000000001</v>
      </c>
      <c r="E90">
        <f t="shared" si="3"/>
        <v>18.164746138957909</v>
      </c>
      <c r="F90">
        <f t="shared" si="4"/>
        <v>-0.47525386104209133</v>
      </c>
      <c r="G90">
        <f t="shared" si="5"/>
        <v>0.22586623243541545</v>
      </c>
    </row>
    <row r="91" spans="1:7" x14ac:dyDescent="0.35">
      <c r="A91">
        <v>90</v>
      </c>
      <c r="B91">
        <v>42776</v>
      </c>
      <c r="C91">
        <v>18.7</v>
      </c>
      <c r="D91">
        <v>1.42058</v>
      </c>
      <c r="E91">
        <f t="shared" si="3"/>
        <v>18.345897514963781</v>
      </c>
      <c r="F91">
        <f t="shared" si="4"/>
        <v>-0.35410248503621844</v>
      </c>
      <c r="G91">
        <f t="shared" si="5"/>
        <v>0.1253885699088253</v>
      </c>
    </row>
    <row r="92" spans="1:7" x14ac:dyDescent="0.35">
      <c r="A92">
        <v>91</v>
      </c>
      <c r="B92">
        <v>42775</v>
      </c>
      <c r="C92">
        <v>18.55</v>
      </c>
      <c r="D92">
        <v>1.42066</v>
      </c>
      <c r="E92">
        <f t="shared" si="3"/>
        <v>18.341849439522306</v>
      </c>
      <c r="F92">
        <f t="shared" si="4"/>
        <v>-0.20815056047769431</v>
      </c>
      <c r="G92">
        <f t="shared" si="5"/>
        <v>4.3326655827178276E-2</v>
      </c>
    </row>
    <row r="93" spans="1:7" x14ac:dyDescent="0.35">
      <c r="A93">
        <v>92</v>
      </c>
      <c r="B93">
        <v>42774</v>
      </c>
      <c r="C93">
        <v>18.53</v>
      </c>
      <c r="D93">
        <v>1.4166700000000001</v>
      </c>
      <c r="E93">
        <f t="shared" si="3"/>
        <v>18.543747202165704</v>
      </c>
      <c r="F93">
        <f t="shared" si="4"/>
        <v>1.3747202165703243E-2</v>
      </c>
      <c r="G93">
        <f t="shared" si="5"/>
        <v>1.8898556738471592E-4</v>
      </c>
    </row>
    <row r="94" spans="1:7" x14ac:dyDescent="0.35">
      <c r="A94">
        <v>93</v>
      </c>
      <c r="B94">
        <v>42773</v>
      </c>
      <c r="C94">
        <v>18.59</v>
      </c>
      <c r="D94">
        <v>1.4185700000000001</v>
      </c>
      <c r="E94">
        <f t="shared" si="3"/>
        <v>18.447605410430739</v>
      </c>
      <c r="F94">
        <f t="shared" si="4"/>
        <v>-0.14239458956926043</v>
      </c>
      <c r="G94">
        <f t="shared" si="5"/>
        <v>2.0276219138598131E-2</v>
      </c>
    </row>
    <row r="95" spans="1:7" x14ac:dyDescent="0.35">
      <c r="A95">
        <v>94</v>
      </c>
      <c r="B95">
        <v>42772</v>
      </c>
      <c r="C95">
        <v>18.66</v>
      </c>
      <c r="D95">
        <v>1.40917</v>
      </c>
      <c r="E95">
        <f t="shared" si="3"/>
        <v>18.923254274803668</v>
      </c>
      <c r="F95">
        <f t="shared" si="4"/>
        <v>0.2632542748036677</v>
      </c>
      <c r="G95">
        <f t="shared" si="5"/>
        <v>6.9302813202404986E-2</v>
      </c>
    </row>
    <row r="96" spans="1:7" x14ac:dyDescent="0.35">
      <c r="A96">
        <v>95</v>
      </c>
      <c r="B96">
        <v>42769</v>
      </c>
      <c r="C96">
        <v>18.39</v>
      </c>
      <c r="D96">
        <v>1.4074599999999999</v>
      </c>
      <c r="E96">
        <f t="shared" si="3"/>
        <v>19.009781887365136</v>
      </c>
      <c r="F96">
        <f t="shared" si="4"/>
        <v>0.61978188736513573</v>
      </c>
      <c r="G96">
        <f t="shared" si="5"/>
        <v>0.3841295879058898</v>
      </c>
    </row>
    <row r="97" spans="1:7" x14ac:dyDescent="0.35">
      <c r="A97">
        <v>96</v>
      </c>
      <c r="B97">
        <v>42768</v>
      </c>
      <c r="C97">
        <v>18.510000000000002</v>
      </c>
      <c r="D97">
        <v>1.4113800000000001</v>
      </c>
      <c r="E97">
        <f t="shared" si="3"/>
        <v>18.811426190733016</v>
      </c>
      <c r="F97">
        <f t="shared" si="4"/>
        <v>0.30142619073301447</v>
      </c>
      <c r="G97">
        <f t="shared" si="5"/>
        <v>9.0857748459815618E-2</v>
      </c>
    </row>
    <row r="98" spans="1:7" x14ac:dyDescent="0.35">
      <c r="A98">
        <v>97</v>
      </c>
      <c r="B98">
        <v>42767</v>
      </c>
      <c r="C98">
        <v>18.61</v>
      </c>
      <c r="D98">
        <v>1.4124399999999999</v>
      </c>
      <c r="E98">
        <f t="shared" si="3"/>
        <v>18.757789191133526</v>
      </c>
      <c r="F98">
        <f t="shared" si="4"/>
        <v>0.14778919113352629</v>
      </c>
      <c r="G98">
        <f t="shared" si="5"/>
        <v>2.1841645015901964E-2</v>
      </c>
    </row>
    <row r="99" spans="1:7" x14ac:dyDescent="0.35">
      <c r="A99">
        <v>98</v>
      </c>
      <c r="B99">
        <v>42766</v>
      </c>
      <c r="C99">
        <v>18.7</v>
      </c>
      <c r="D99">
        <v>1.40954</v>
      </c>
      <c r="E99">
        <f t="shared" si="3"/>
        <v>18.904531925886872</v>
      </c>
      <c r="F99">
        <f t="shared" si="4"/>
        <v>0.2045319258868723</v>
      </c>
      <c r="G99">
        <f t="shared" si="5"/>
        <v>4.1833308706993026E-2</v>
      </c>
    </row>
    <row r="100" spans="1:7" x14ac:dyDescent="0.35">
      <c r="A100">
        <v>99</v>
      </c>
      <c r="B100">
        <v>42762</v>
      </c>
      <c r="C100">
        <v>18.89</v>
      </c>
      <c r="D100">
        <v>1.4317800000000001</v>
      </c>
      <c r="E100">
        <f t="shared" si="3"/>
        <v>17.779166953157741</v>
      </c>
      <c r="F100">
        <f t="shared" si="4"/>
        <v>-1.1108330468422594</v>
      </c>
      <c r="G100">
        <f t="shared" si="5"/>
        <v>1.2339500579568572</v>
      </c>
    </row>
    <row r="101" spans="1:7" x14ac:dyDescent="0.35">
      <c r="A101">
        <v>100</v>
      </c>
      <c r="B101">
        <v>42761</v>
      </c>
      <c r="C101">
        <v>18.760000000000002</v>
      </c>
      <c r="D101">
        <v>1.4258900000000001</v>
      </c>
      <c r="E101">
        <f t="shared" si="3"/>
        <v>18.07720650753609</v>
      </c>
      <c r="F101">
        <f t="shared" si="4"/>
        <v>-0.68279349246391163</v>
      </c>
      <c r="G101">
        <f t="shared" si="5"/>
        <v>0.46620695335106577</v>
      </c>
    </row>
    <row r="102" spans="1:7" x14ac:dyDescent="0.35">
      <c r="A102">
        <v>101</v>
      </c>
      <c r="B102">
        <v>42760</v>
      </c>
      <c r="C102">
        <v>18.579999999999998</v>
      </c>
      <c r="D102">
        <v>1.4128499999999999</v>
      </c>
      <c r="E102">
        <f t="shared" si="3"/>
        <v>18.737042804495985</v>
      </c>
      <c r="F102">
        <f t="shared" si="4"/>
        <v>0.15704280449598684</v>
      </c>
      <c r="G102">
        <f t="shared" si="5"/>
        <v>2.4662442443964747E-2</v>
      </c>
    </row>
    <row r="103" spans="1:7" x14ac:dyDescent="0.35">
      <c r="A103">
        <v>102</v>
      </c>
      <c r="B103">
        <v>42759</v>
      </c>
      <c r="C103">
        <v>18.39</v>
      </c>
      <c r="D103">
        <v>1.42117</v>
      </c>
      <c r="E103">
        <f t="shared" si="3"/>
        <v>18.316042958582926</v>
      </c>
      <c r="F103">
        <f t="shared" si="4"/>
        <v>-7.3957041417074265E-2</v>
      </c>
      <c r="G103">
        <f t="shared" si="5"/>
        <v>5.4696439751668385E-3</v>
      </c>
    </row>
    <row r="104" spans="1:7" x14ac:dyDescent="0.35">
      <c r="A104">
        <v>103</v>
      </c>
      <c r="B104">
        <v>42758</v>
      </c>
      <c r="C104">
        <v>18.079999999999998</v>
      </c>
      <c r="D104">
        <v>1.41598</v>
      </c>
      <c r="E104">
        <f t="shared" si="3"/>
        <v>18.578661852848398</v>
      </c>
      <c r="F104">
        <f t="shared" si="4"/>
        <v>0.49866185284840014</v>
      </c>
      <c r="G104">
        <f t="shared" si="5"/>
        <v>0.24866364348619949</v>
      </c>
    </row>
    <row r="105" spans="1:7" x14ac:dyDescent="0.35">
      <c r="A105">
        <v>104</v>
      </c>
      <c r="B105">
        <v>42755</v>
      </c>
      <c r="C105">
        <v>18.010000000000002</v>
      </c>
      <c r="D105">
        <v>1.4270499999999999</v>
      </c>
      <c r="E105">
        <f t="shared" si="3"/>
        <v>18.01850941363476</v>
      </c>
      <c r="F105">
        <f t="shared" si="4"/>
        <v>8.5094136347585447E-3</v>
      </c>
      <c r="G105">
        <f t="shared" si="5"/>
        <v>7.2410120407414622E-5</v>
      </c>
    </row>
    <row r="106" spans="1:7" x14ac:dyDescent="0.35">
      <c r="A106">
        <v>105</v>
      </c>
      <c r="B106">
        <v>42754</v>
      </c>
      <c r="C106">
        <v>18.02</v>
      </c>
      <c r="D106">
        <v>1.4261600000000001</v>
      </c>
      <c r="E106">
        <f t="shared" si="3"/>
        <v>18.063544252921119</v>
      </c>
      <c r="F106">
        <f t="shared" si="4"/>
        <v>4.3544252921119408E-2</v>
      </c>
      <c r="G106">
        <f t="shared" si="5"/>
        <v>1.8961019624584162E-3</v>
      </c>
    </row>
    <row r="107" spans="1:7" x14ac:dyDescent="0.35">
      <c r="A107">
        <v>106</v>
      </c>
      <c r="B107">
        <v>42753</v>
      </c>
      <c r="C107">
        <v>17.940000000000001</v>
      </c>
      <c r="D107">
        <v>1.42876</v>
      </c>
      <c r="E107">
        <f t="shared" si="3"/>
        <v>17.931981801073292</v>
      </c>
      <c r="F107">
        <f t="shared" si="4"/>
        <v>-8.0181989267096299E-3</v>
      </c>
      <c r="G107">
        <f t="shared" si="5"/>
        <v>6.4291514028287462E-5</v>
      </c>
    </row>
    <row r="108" spans="1:7" x14ac:dyDescent="0.35">
      <c r="A108">
        <v>107</v>
      </c>
      <c r="B108">
        <v>42752</v>
      </c>
      <c r="C108">
        <v>18.09</v>
      </c>
      <c r="D108">
        <v>1.41601</v>
      </c>
      <c r="E108">
        <f t="shared" si="3"/>
        <v>18.577143824557851</v>
      </c>
      <c r="F108">
        <f t="shared" si="4"/>
        <v>0.48714382455785099</v>
      </c>
      <c r="G108">
        <f t="shared" si="5"/>
        <v>0.23730910580485032</v>
      </c>
    </row>
    <row r="109" spans="1:7" x14ac:dyDescent="0.35">
      <c r="A109">
        <v>108</v>
      </c>
      <c r="B109">
        <v>42751</v>
      </c>
      <c r="C109">
        <v>18.059999999999999</v>
      </c>
      <c r="D109">
        <v>1.4302999999999999</v>
      </c>
      <c r="E109">
        <f t="shared" si="3"/>
        <v>17.854056348824969</v>
      </c>
      <c r="F109">
        <f t="shared" si="4"/>
        <v>-0.20594365117502988</v>
      </c>
      <c r="G109">
        <f t="shared" si="5"/>
        <v>4.2412787459302388E-2</v>
      </c>
    </row>
    <row r="110" spans="1:7" x14ac:dyDescent="0.35">
      <c r="A110">
        <v>109</v>
      </c>
      <c r="B110">
        <v>42748</v>
      </c>
      <c r="C110">
        <v>18.05</v>
      </c>
      <c r="D110">
        <v>1.4259200000000001</v>
      </c>
      <c r="E110">
        <f t="shared" si="3"/>
        <v>18.075688479245542</v>
      </c>
      <c r="F110">
        <f t="shared" si="4"/>
        <v>2.5688479245541629E-2</v>
      </c>
      <c r="G110">
        <f t="shared" si="5"/>
        <v>6.5989796594862306E-4</v>
      </c>
    </row>
    <row r="111" spans="1:7" x14ac:dyDescent="0.35">
      <c r="A111">
        <v>110</v>
      </c>
      <c r="B111">
        <v>42747</v>
      </c>
      <c r="C111">
        <v>17.86</v>
      </c>
      <c r="D111">
        <v>1.4272800000000001</v>
      </c>
      <c r="E111">
        <f t="shared" si="3"/>
        <v>18.006871196740519</v>
      </c>
      <c r="F111">
        <f t="shared" si="4"/>
        <v>0.14687119674051985</v>
      </c>
      <c r="G111">
        <f t="shared" si="5"/>
        <v>2.1571148431992489E-2</v>
      </c>
    </row>
    <row r="112" spans="1:7" x14ac:dyDescent="0.35">
      <c r="A112">
        <v>111</v>
      </c>
      <c r="B112">
        <v>42746</v>
      </c>
      <c r="C112">
        <v>17.78</v>
      </c>
      <c r="D112">
        <v>1.4267799999999999</v>
      </c>
      <c r="E112">
        <f t="shared" si="3"/>
        <v>18.032171668249731</v>
      </c>
      <c r="F112">
        <f t="shared" si="4"/>
        <v>0.25217166824972992</v>
      </c>
      <c r="G112">
        <f t="shared" si="5"/>
        <v>6.3590550267851847E-2</v>
      </c>
    </row>
    <row r="113" spans="1:7" x14ac:dyDescent="0.35">
      <c r="A113">
        <v>112</v>
      </c>
      <c r="B113">
        <v>42745</v>
      </c>
      <c r="C113">
        <v>17.73</v>
      </c>
      <c r="D113">
        <v>1.4365399999999999</v>
      </c>
      <c r="E113">
        <f t="shared" si="3"/>
        <v>17.538306464390175</v>
      </c>
      <c r="F113">
        <f t="shared" si="4"/>
        <v>-0.19169353560982572</v>
      </c>
      <c r="G113">
        <f t="shared" si="5"/>
        <v>3.6746411594595518E-2</v>
      </c>
    </row>
    <row r="114" spans="1:7" x14ac:dyDescent="0.35">
      <c r="A114">
        <v>113</v>
      </c>
      <c r="B114">
        <v>42744</v>
      </c>
      <c r="C114">
        <v>17.59</v>
      </c>
      <c r="D114">
        <v>1.43529</v>
      </c>
      <c r="E114">
        <f t="shared" si="3"/>
        <v>17.601557643163176</v>
      </c>
      <c r="F114">
        <f t="shared" si="4"/>
        <v>1.1557643163175868E-2</v>
      </c>
      <c r="G114">
        <f t="shared" si="5"/>
        <v>1.3357911548730588E-4</v>
      </c>
    </row>
    <row r="115" spans="1:7" x14ac:dyDescent="0.35">
      <c r="A115">
        <v>114</v>
      </c>
      <c r="B115">
        <v>42741</v>
      </c>
      <c r="C115">
        <v>17.420000000000002</v>
      </c>
      <c r="D115">
        <v>1.4393800000000001</v>
      </c>
      <c r="E115">
        <f t="shared" si="3"/>
        <v>17.394599786217924</v>
      </c>
      <c r="F115">
        <f t="shared" si="4"/>
        <v>-2.5400213782077685E-2</v>
      </c>
      <c r="G115">
        <f t="shared" si="5"/>
        <v>6.451708601752492E-4</v>
      </c>
    </row>
    <row r="116" spans="1:7" x14ac:dyDescent="0.35">
      <c r="A116">
        <v>115</v>
      </c>
      <c r="B116">
        <v>42740</v>
      </c>
      <c r="C116">
        <v>17.54</v>
      </c>
      <c r="D116">
        <v>1.4284699999999999</v>
      </c>
      <c r="E116">
        <f t="shared" si="3"/>
        <v>17.946656074548642</v>
      </c>
      <c r="F116">
        <f t="shared" si="4"/>
        <v>0.40665607454864272</v>
      </c>
      <c r="G116">
        <f t="shared" si="5"/>
        <v>0.16536916296731127</v>
      </c>
    </row>
    <row r="117" spans="1:7" x14ac:dyDescent="0.35">
      <c r="A117">
        <v>116</v>
      </c>
      <c r="B117">
        <v>42739</v>
      </c>
      <c r="C117">
        <v>17.27</v>
      </c>
      <c r="D117">
        <v>1.4394199999999999</v>
      </c>
      <c r="E117">
        <f t="shared" si="3"/>
        <v>17.392575748497208</v>
      </c>
      <c r="F117">
        <f t="shared" si="4"/>
        <v>0.12257574849720854</v>
      </c>
      <c r="G117">
        <f t="shared" si="5"/>
        <v>1.502481411965092E-2</v>
      </c>
    </row>
    <row r="118" spans="1:7" x14ac:dyDescent="0.35">
      <c r="A118">
        <v>117</v>
      </c>
      <c r="B118">
        <v>42738</v>
      </c>
      <c r="C118">
        <v>17.07</v>
      </c>
      <c r="D118">
        <v>1.4499200000000001</v>
      </c>
      <c r="E118">
        <f t="shared" si="3"/>
        <v>16.861265846804031</v>
      </c>
      <c r="F118">
        <f t="shared" si="4"/>
        <v>-0.20873415319596944</v>
      </c>
      <c r="G118">
        <f t="shared" si="5"/>
        <v>4.3569946710438442E-2</v>
      </c>
    </row>
    <row r="119" spans="1:7" x14ac:dyDescent="0.35">
      <c r="A119">
        <v>118</v>
      </c>
      <c r="B119">
        <v>42734</v>
      </c>
      <c r="C119">
        <v>17.09</v>
      </c>
      <c r="D119">
        <v>1.44655</v>
      </c>
      <c r="E119">
        <f t="shared" si="3"/>
        <v>17.031791024776041</v>
      </c>
      <c r="F119">
        <f t="shared" si="4"/>
        <v>-5.8208975223958959E-2</v>
      </c>
      <c r="G119">
        <f t="shared" si="5"/>
        <v>3.3882847966234678E-3</v>
      </c>
    </row>
    <row r="120" spans="1:7" x14ac:dyDescent="0.35">
      <c r="A120">
        <v>119</v>
      </c>
      <c r="B120">
        <v>42733</v>
      </c>
      <c r="C120">
        <v>17.13</v>
      </c>
      <c r="D120">
        <v>1.44814</v>
      </c>
      <c r="E120">
        <f t="shared" si="3"/>
        <v>16.951335525376791</v>
      </c>
      <c r="F120">
        <f t="shared" si="4"/>
        <v>-0.17866447462320778</v>
      </c>
      <c r="G120">
        <f t="shared" si="5"/>
        <v>3.1920994492386855E-2</v>
      </c>
    </row>
    <row r="121" spans="1:7" x14ac:dyDescent="0.35">
      <c r="A121">
        <v>120</v>
      </c>
      <c r="B121">
        <v>42732</v>
      </c>
      <c r="C121">
        <v>17.22</v>
      </c>
      <c r="D121">
        <v>1.45018</v>
      </c>
      <c r="E121">
        <f t="shared" si="3"/>
        <v>16.848109601619257</v>
      </c>
      <c r="F121">
        <f t="shared" si="4"/>
        <v>-0.37189039838074223</v>
      </c>
      <c r="G121">
        <f t="shared" si="5"/>
        <v>0.13830246840778715</v>
      </c>
    </row>
    <row r="122" spans="1:7" x14ac:dyDescent="0.35">
      <c r="A122">
        <v>121</v>
      </c>
      <c r="B122">
        <v>42731</v>
      </c>
      <c r="C122">
        <v>17.190000000000001</v>
      </c>
      <c r="D122">
        <v>1.4495400000000001</v>
      </c>
      <c r="E122">
        <f t="shared" si="3"/>
        <v>16.880494205151024</v>
      </c>
      <c r="F122">
        <f t="shared" si="4"/>
        <v>-0.30950579484897744</v>
      </c>
      <c r="G122">
        <f t="shared" si="5"/>
        <v>9.5793837045097308E-2</v>
      </c>
    </row>
    <row r="123" spans="1:7" x14ac:dyDescent="0.35">
      <c r="A123">
        <v>122</v>
      </c>
      <c r="B123">
        <v>42727</v>
      </c>
      <c r="C123">
        <v>17.14</v>
      </c>
      <c r="D123">
        <v>1.4476599999999999</v>
      </c>
      <c r="E123">
        <f t="shared" si="3"/>
        <v>16.975623978025624</v>
      </c>
      <c r="F123">
        <f t="shared" si="4"/>
        <v>-0.16437602197437684</v>
      </c>
      <c r="G123">
        <f t="shared" si="5"/>
        <v>2.7019476600120818E-2</v>
      </c>
    </row>
    <row r="125" spans="1:7" x14ac:dyDescent="0.35">
      <c r="F125" t="s">
        <v>36</v>
      </c>
      <c r="G125">
        <f>SUM(G2:G124)</f>
        <v>48.171543171033569</v>
      </c>
    </row>
    <row r="126" spans="1:7" x14ac:dyDescent="0.35">
      <c r="F126" t="s">
        <v>9</v>
      </c>
      <c r="G126">
        <f>G125/(122-1)</f>
        <v>0.39811192703333531</v>
      </c>
    </row>
    <row r="127" spans="1:7" x14ac:dyDescent="0.35">
      <c r="F127" t="s">
        <v>10</v>
      </c>
      <c r="G127">
        <f>G126^0.5</f>
        <v>0.63096111372519248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FD30-288A-403A-8B8A-BB6EBD4F898C}">
  <dimension ref="A1:I18"/>
  <sheetViews>
    <sheetView workbookViewId="0">
      <selection activeCell="B17" sqref="B17:B18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s="1" t="s">
        <v>13</v>
      </c>
      <c r="B4" s="1">
        <v>0.81640981312378502</v>
      </c>
    </row>
    <row r="5" spans="1:9" x14ac:dyDescent="0.35">
      <c r="A5" s="1" t="s">
        <v>14</v>
      </c>
      <c r="B5" s="1">
        <v>0.66652498296481366</v>
      </c>
    </row>
    <row r="6" spans="1:9" x14ac:dyDescent="0.35">
      <c r="A6" s="1" t="s">
        <v>15</v>
      </c>
      <c r="B6" s="1">
        <v>0.66374602448952047</v>
      </c>
    </row>
    <row r="7" spans="1:9" x14ac:dyDescent="0.35">
      <c r="A7" s="1" t="s">
        <v>16</v>
      </c>
      <c r="B7" s="1">
        <v>0.63358466397576252</v>
      </c>
    </row>
    <row r="8" spans="1:9" ht="15" thickBot="1" x14ac:dyDescent="0.4">
      <c r="A8" s="2" t="s">
        <v>17</v>
      </c>
      <c r="B8" s="2">
        <v>122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5">
      <c r="A12" s="1" t="s">
        <v>19</v>
      </c>
      <c r="B12" s="1">
        <v>1</v>
      </c>
      <c r="C12" s="1">
        <v>96.281686337163137</v>
      </c>
      <c r="D12" s="1">
        <v>96.281686337163137</v>
      </c>
      <c r="E12" s="1">
        <v>239.84704661500416</v>
      </c>
      <c r="F12" s="1">
        <v>2.1457108285990612E-30</v>
      </c>
    </row>
    <row r="13" spans="1:9" x14ac:dyDescent="0.35">
      <c r="A13" s="1" t="s">
        <v>20</v>
      </c>
      <c r="B13" s="1">
        <v>120</v>
      </c>
      <c r="C13" s="1">
        <v>48.171543171033584</v>
      </c>
      <c r="D13" s="1">
        <v>0.40142952642527985</v>
      </c>
      <c r="E13" s="1"/>
      <c r="F13" s="1"/>
    </row>
    <row r="14" spans="1:9" ht="15" thickBot="1" x14ac:dyDescent="0.4">
      <c r="A14" s="2" t="s">
        <v>21</v>
      </c>
      <c r="B14" s="2">
        <v>121</v>
      </c>
      <c r="C14" s="2">
        <v>144.45322950819673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27</v>
      </c>
      <c r="C16" s="3" t="s">
        <v>16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5">
      <c r="A17" s="1" t="s">
        <v>7</v>
      </c>
      <c r="B17" s="1">
        <v>90.228585148036586</v>
      </c>
      <c r="C17" s="1">
        <v>4.5960313449021362</v>
      </c>
      <c r="D17" s="1">
        <v>19.631847212729973</v>
      </c>
      <c r="E17" s="1">
        <v>2.8279923563139022E-39</v>
      </c>
      <c r="F17" s="1">
        <v>81.128762945552907</v>
      </c>
      <c r="G17" s="1">
        <v>99.328407350520266</v>
      </c>
      <c r="H17" s="1">
        <v>81.128762945552907</v>
      </c>
      <c r="I17" s="1">
        <v>99.328407350520266</v>
      </c>
    </row>
    <row r="18" spans="1:9" ht="15" thickBot="1" x14ac:dyDescent="0.4">
      <c r="A18" s="2" t="s">
        <v>2</v>
      </c>
      <c r="B18" s="2">
        <v>-50.600943018395874</v>
      </c>
      <c r="C18" s="2">
        <v>3.2673181331620418</v>
      </c>
      <c r="D18" s="2">
        <v>-15.486996048782474</v>
      </c>
      <c r="E18" s="2">
        <v>2.1457108285990921E-30</v>
      </c>
      <c r="F18" s="2">
        <v>-57.070005533320604</v>
      </c>
      <c r="G18" s="2">
        <v>-44.131880503471145</v>
      </c>
      <c r="H18" s="2">
        <v>-57.070005533320604</v>
      </c>
      <c r="I18" s="2">
        <v>-44.131880503471145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"/>
  <sheetViews>
    <sheetView tabSelected="1" topLeftCell="A104" workbookViewId="0">
      <selection activeCell="I128" sqref="I128"/>
    </sheetView>
  </sheetViews>
  <sheetFormatPr defaultRowHeight="14.5" x14ac:dyDescent="0.35"/>
  <cols>
    <col min="7" max="7" width="16.7265625" bestFit="1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35">
      <c r="A2">
        <v>1</v>
      </c>
      <c r="B2">
        <v>42906</v>
      </c>
      <c r="C2">
        <v>20.45</v>
      </c>
      <c r="D2">
        <v>1.3892500000000001</v>
      </c>
      <c r="E2">
        <v>1.930015563</v>
      </c>
      <c r="F2">
        <f>($P$2+$P$3*D2+$P$4*E2)</f>
        <v>19.998511535490366</v>
      </c>
      <c r="G2">
        <f>(F2-C2)</f>
        <v>-0.45148846450963376</v>
      </c>
      <c r="H2">
        <f>G2^2</f>
        <v>0.20384183358526684</v>
      </c>
      <c r="O2" t="s">
        <v>7</v>
      </c>
      <c r="P2">
        <v>879.20390110000005</v>
      </c>
    </row>
    <row r="3" spans="1:16" x14ac:dyDescent="0.35">
      <c r="A3">
        <v>2</v>
      </c>
      <c r="B3">
        <v>42905</v>
      </c>
      <c r="C3">
        <v>20.6</v>
      </c>
      <c r="D3">
        <v>1.38707</v>
      </c>
      <c r="E3">
        <v>1.9239631850000001</v>
      </c>
      <c r="F3">
        <f t="shared" ref="F3:F66" si="0">($P$2+$P$3*D3+$P$4*E3)</f>
        <v>20.149489331950349</v>
      </c>
      <c r="G3">
        <f t="shared" ref="G3:G66" si="1">(F3-C3)</f>
        <v>-0.45051066804965245</v>
      </c>
      <c r="H3">
        <f t="shared" ref="H3:H66" si="2">G3^2</f>
        <v>0.20295986202654415</v>
      </c>
      <c r="O3" t="s">
        <v>2</v>
      </c>
      <c r="P3">
        <v>-1168.5413880000001</v>
      </c>
    </row>
    <row r="4" spans="1:16" x14ac:dyDescent="0.35">
      <c r="A4">
        <v>3</v>
      </c>
      <c r="B4">
        <v>42902</v>
      </c>
      <c r="C4">
        <v>20.45</v>
      </c>
      <c r="D4">
        <v>1.38324</v>
      </c>
      <c r="E4">
        <v>1.9133528980000001</v>
      </c>
      <c r="F4">
        <f t="shared" si="0"/>
        <v>20.423853819508849</v>
      </c>
      <c r="G4">
        <f t="shared" si="1"/>
        <v>-2.6146180491149806E-2</v>
      </c>
      <c r="H4">
        <f t="shared" si="2"/>
        <v>6.8362275427578272E-4</v>
      </c>
      <c r="O4" t="s">
        <v>3</v>
      </c>
      <c r="P4">
        <v>395.9505552</v>
      </c>
    </row>
    <row r="5" spans="1:16" x14ac:dyDescent="0.35">
      <c r="A5">
        <v>4</v>
      </c>
      <c r="B5">
        <v>42901</v>
      </c>
      <c r="C5">
        <v>20.41</v>
      </c>
      <c r="D5">
        <v>1.38378</v>
      </c>
      <c r="E5">
        <v>1.9148470879999999</v>
      </c>
      <c r="F5">
        <f t="shared" si="0"/>
        <v>20.384466830063047</v>
      </c>
      <c r="G5">
        <f t="shared" si="1"/>
        <v>-2.553316993695276E-2</v>
      </c>
      <c r="H5">
        <f t="shared" si="2"/>
        <v>6.5194276702930821E-4</v>
      </c>
    </row>
    <row r="6" spans="1:16" x14ac:dyDescent="0.35">
      <c r="A6">
        <v>5</v>
      </c>
      <c r="B6">
        <v>42900</v>
      </c>
      <c r="C6">
        <v>20.59</v>
      </c>
      <c r="D6">
        <v>1.37595</v>
      </c>
      <c r="E6">
        <v>1.893238403</v>
      </c>
      <c r="F6">
        <f t="shared" si="0"/>
        <v>20.978175075211311</v>
      </c>
      <c r="G6">
        <f t="shared" si="1"/>
        <v>0.38817507521131134</v>
      </c>
      <c r="H6">
        <f t="shared" si="2"/>
        <v>0.15067988901530721</v>
      </c>
    </row>
    <row r="7" spans="1:16" x14ac:dyDescent="0.35">
      <c r="A7">
        <v>6</v>
      </c>
      <c r="B7">
        <v>42899</v>
      </c>
      <c r="C7">
        <v>20.78</v>
      </c>
      <c r="D7">
        <v>1.3817200000000001</v>
      </c>
      <c r="E7">
        <v>1.9091501580000001</v>
      </c>
      <c r="F7">
        <f t="shared" si="0"/>
        <v>20.535959492907523</v>
      </c>
      <c r="G7">
        <f t="shared" si="1"/>
        <v>-0.24404050709247826</v>
      </c>
      <c r="H7">
        <f t="shared" si="2"/>
        <v>5.9555769101953933E-2</v>
      </c>
    </row>
    <row r="8" spans="1:16" x14ac:dyDescent="0.35">
      <c r="A8">
        <v>7</v>
      </c>
      <c r="B8">
        <v>42898</v>
      </c>
      <c r="C8">
        <v>20.59</v>
      </c>
      <c r="D8">
        <v>1.3842399999999999</v>
      </c>
      <c r="E8">
        <v>1.916120378</v>
      </c>
      <c r="F8">
        <f t="shared" si="0"/>
        <v>20.351097674013999</v>
      </c>
      <c r="G8">
        <f t="shared" si="1"/>
        <v>-0.23890232598600036</v>
      </c>
      <c r="H8">
        <f t="shared" si="2"/>
        <v>5.7074321361521185E-2</v>
      </c>
    </row>
    <row r="9" spans="1:16" x14ac:dyDescent="0.35">
      <c r="A9">
        <v>8</v>
      </c>
      <c r="B9">
        <v>42895</v>
      </c>
      <c r="C9">
        <v>20.72</v>
      </c>
      <c r="D9">
        <v>1.38401</v>
      </c>
      <c r="E9">
        <v>1.9154836799999999</v>
      </c>
      <c r="F9">
        <f t="shared" si="0"/>
        <v>20.367761266658931</v>
      </c>
      <c r="G9">
        <f t="shared" si="1"/>
        <v>-0.3522387333410677</v>
      </c>
      <c r="H9">
        <f t="shared" si="2"/>
        <v>0.1240721252657198</v>
      </c>
    </row>
    <row r="10" spans="1:16" x14ac:dyDescent="0.35">
      <c r="A10">
        <v>9</v>
      </c>
      <c r="B10">
        <v>42894</v>
      </c>
      <c r="C10">
        <v>20.47</v>
      </c>
      <c r="D10">
        <v>1.3827</v>
      </c>
      <c r="E10">
        <v>1.91185929</v>
      </c>
      <c r="F10">
        <f t="shared" si="0"/>
        <v>20.463471252177669</v>
      </c>
      <c r="G10">
        <f t="shared" si="1"/>
        <v>-6.5287478223297057E-3</v>
      </c>
      <c r="H10">
        <f t="shared" si="2"/>
        <v>4.2624548127574874E-5</v>
      </c>
    </row>
    <row r="11" spans="1:16" x14ac:dyDescent="0.35">
      <c r="A11">
        <v>10</v>
      </c>
      <c r="B11">
        <v>42893</v>
      </c>
      <c r="C11">
        <v>20.43</v>
      </c>
      <c r="D11">
        <v>1.3818699999999999</v>
      </c>
      <c r="E11">
        <v>1.909564697</v>
      </c>
      <c r="F11">
        <f t="shared" si="0"/>
        <v>20.52481523190977</v>
      </c>
      <c r="G11">
        <f t="shared" si="1"/>
        <v>9.4815231909770148E-2</v>
      </c>
      <c r="H11">
        <f t="shared" si="2"/>
        <v>8.9899282021034949E-3</v>
      </c>
    </row>
    <row r="12" spans="1:16" x14ac:dyDescent="0.35">
      <c r="A12">
        <v>11</v>
      </c>
      <c r="B12">
        <v>42892</v>
      </c>
      <c r="C12">
        <v>20.49</v>
      </c>
      <c r="D12">
        <v>1.3792500000000001</v>
      </c>
      <c r="E12">
        <v>1.902330563</v>
      </c>
      <c r="F12">
        <f t="shared" si="0"/>
        <v>20.722034294778382</v>
      </c>
      <c r="G12">
        <f t="shared" si="1"/>
        <v>0.23203429477838355</v>
      </c>
      <c r="H12">
        <f t="shared" si="2"/>
        <v>5.3839913953301795E-2</v>
      </c>
    </row>
    <row r="13" spans="1:16" x14ac:dyDescent="0.35">
      <c r="A13">
        <v>12</v>
      </c>
      <c r="B13">
        <v>42891</v>
      </c>
      <c r="C13">
        <v>20.49</v>
      </c>
      <c r="D13">
        <v>1.38157</v>
      </c>
      <c r="E13">
        <v>1.908735665</v>
      </c>
      <c r="F13">
        <f t="shared" si="0"/>
        <v>20.547121967631142</v>
      </c>
      <c r="G13">
        <f t="shared" si="1"/>
        <v>5.7121967631143633E-2</v>
      </c>
      <c r="H13">
        <f t="shared" si="2"/>
        <v>3.2629191860534209E-3</v>
      </c>
    </row>
    <row r="14" spans="1:16" x14ac:dyDescent="0.35">
      <c r="A14">
        <v>13</v>
      </c>
      <c r="B14">
        <v>42888</v>
      </c>
      <c r="C14">
        <v>20.48</v>
      </c>
      <c r="D14">
        <v>1.38104</v>
      </c>
      <c r="E14">
        <v>1.9072714820000001</v>
      </c>
      <c r="F14">
        <f t="shared" si="0"/>
        <v>20.586704831506722</v>
      </c>
      <c r="G14">
        <f t="shared" si="1"/>
        <v>0.10670483150672183</v>
      </c>
      <c r="H14">
        <f t="shared" si="2"/>
        <v>1.1385921066877896E-2</v>
      </c>
    </row>
    <row r="15" spans="1:16" x14ac:dyDescent="0.35">
      <c r="A15">
        <v>14</v>
      </c>
      <c r="B15">
        <v>42887</v>
      </c>
      <c r="C15">
        <v>20.65</v>
      </c>
      <c r="D15">
        <v>1.38653</v>
      </c>
      <c r="E15">
        <v>1.9224654409999999</v>
      </c>
      <c r="F15">
        <f t="shared" si="0"/>
        <v>20.187469113122802</v>
      </c>
      <c r="G15">
        <f t="shared" si="1"/>
        <v>-0.46253088687719668</v>
      </c>
      <c r="H15">
        <f t="shared" si="2"/>
        <v>0.21393482131540612</v>
      </c>
    </row>
    <row r="16" spans="1:16" x14ac:dyDescent="0.35">
      <c r="A16">
        <v>15</v>
      </c>
      <c r="B16">
        <v>42886</v>
      </c>
      <c r="C16">
        <v>20.47</v>
      </c>
      <c r="D16">
        <v>1.3832</v>
      </c>
      <c r="E16">
        <v>1.91324224</v>
      </c>
      <c r="F16">
        <f t="shared" si="0"/>
        <v>20.426780378491458</v>
      </c>
      <c r="G16">
        <f t="shared" si="1"/>
        <v>-4.3219621508541195E-2</v>
      </c>
      <c r="H16">
        <f t="shared" si="2"/>
        <v>1.8679356833415568E-3</v>
      </c>
    </row>
    <row r="17" spans="1:8" x14ac:dyDescent="0.35">
      <c r="A17">
        <v>16</v>
      </c>
      <c r="B17">
        <v>42885</v>
      </c>
      <c r="C17">
        <v>20.6</v>
      </c>
      <c r="D17">
        <v>1.3853</v>
      </c>
      <c r="E17">
        <v>1.91905609</v>
      </c>
      <c r="F17">
        <f t="shared" si="0"/>
        <v>20.274840599041113</v>
      </c>
      <c r="G17">
        <f t="shared" si="1"/>
        <v>-0.32515940095888851</v>
      </c>
      <c r="H17">
        <f t="shared" si="2"/>
        <v>0.10572863603194323</v>
      </c>
    </row>
    <row r="18" spans="1:8" x14ac:dyDescent="0.35">
      <c r="A18">
        <v>17</v>
      </c>
      <c r="B18">
        <v>42884</v>
      </c>
      <c r="C18">
        <v>20.84</v>
      </c>
      <c r="D18">
        <v>1.3866499999999999</v>
      </c>
      <c r="E18">
        <v>1.922798223</v>
      </c>
      <c r="F18">
        <f t="shared" si="0"/>
        <v>20.179009364223361</v>
      </c>
      <c r="G18">
        <f t="shared" si="1"/>
        <v>-0.66099063577663841</v>
      </c>
      <c r="H18">
        <f t="shared" si="2"/>
        <v>0.43690862058440466</v>
      </c>
    </row>
    <row r="19" spans="1:8" x14ac:dyDescent="0.35">
      <c r="A19">
        <v>18</v>
      </c>
      <c r="B19">
        <v>42881</v>
      </c>
      <c r="C19">
        <v>20.8</v>
      </c>
      <c r="D19">
        <v>1.3807100000000001</v>
      </c>
      <c r="E19">
        <v>1.906360104</v>
      </c>
      <c r="F19">
        <f t="shared" si="0"/>
        <v>20.61146286444955</v>
      </c>
      <c r="G19">
        <f t="shared" si="1"/>
        <v>-0.18853713555045104</v>
      </c>
      <c r="H19">
        <f t="shared" si="2"/>
        <v>3.5546251481569147E-2</v>
      </c>
    </row>
    <row r="20" spans="1:8" x14ac:dyDescent="0.35">
      <c r="A20">
        <v>19</v>
      </c>
      <c r="B20">
        <v>42880</v>
      </c>
      <c r="C20">
        <v>21.04</v>
      </c>
      <c r="D20">
        <v>1.3863399999999999</v>
      </c>
      <c r="E20">
        <v>1.9219385959999999</v>
      </c>
      <c r="F20">
        <f t="shared" si="0"/>
        <v>20.200887406588436</v>
      </c>
      <c r="G20">
        <f t="shared" si="1"/>
        <v>-0.83911259341156352</v>
      </c>
      <c r="H20">
        <f t="shared" si="2"/>
        <v>0.70410994442187991</v>
      </c>
    </row>
    <row r="21" spans="1:8" x14ac:dyDescent="0.35">
      <c r="A21">
        <v>20</v>
      </c>
      <c r="B21">
        <v>42879</v>
      </c>
      <c r="C21">
        <v>21</v>
      </c>
      <c r="D21">
        <v>1.3845099999999999</v>
      </c>
      <c r="E21">
        <v>1.9168679399999999</v>
      </c>
      <c r="F21">
        <f t="shared" si="0"/>
        <v>20.331589088200303</v>
      </c>
      <c r="G21">
        <f t="shared" si="1"/>
        <v>-0.66841091179969681</v>
      </c>
      <c r="H21">
        <f t="shared" si="2"/>
        <v>0.44677314701290205</v>
      </c>
    </row>
    <row r="22" spans="1:8" x14ac:dyDescent="0.35">
      <c r="A22">
        <v>21</v>
      </c>
      <c r="B22">
        <v>42878</v>
      </c>
      <c r="C22">
        <v>21</v>
      </c>
      <c r="D22">
        <v>1.38995</v>
      </c>
      <c r="E22">
        <v>1.9319610030000001</v>
      </c>
      <c r="F22">
        <f t="shared" si="0"/>
        <v>19.95083061199864</v>
      </c>
      <c r="G22">
        <f t="shared" si="1"/>
        <v>-1.0491693880013599</v>
      </c>
      <c r="H22">
        <f t="shared" si="2"/>
        <v>1.1007564047191483</v>
      </c>
    </row>
    <row r="23" spans="1:8" x14ac:dyDescent="0.35">
      <c r="A23">
        <v>22</v>
      </c>
      <c r="B23">
        <v>42877</v>
      </c>
      <c r="C23">
        <v>20.86</v>
      </c>
      <c r="D23">
        <v>1.38642</v>
      </c>
      <c r="E23">
        <v>1.9221604160000001</v>
      </c>
      <c r="F23">
        <f t="shared" si="0"/>
        <v>20.19523384770298</v>
      </c>
      <c r="G23">
        <f t="shared" si="1"/>
        <v>-0.66476615229701963</v>
      </c>
      <c r="H23">
        <f t="shared" si="2"/>
        <v>0.44191403723978429</v>
      </c>
    </row>
    <row r="24" spans="1:8" x14ac:dyDescent="0.35">
      <c r="A24">
        <v>23</v>
      </c>
      <c r="B24">
        <v>42874</v>
      </c>
      <c r="C24">
        <v>20.7</v>
      </c>
      <c r="D24">
        <v>1.38523</v>
      </c>
      <c r="E24">
        <v>1.9188621530000001</v>
      </c>
      <c r="F24">
        <f t="shared" si="0"/>
        <v>20.279849033377332</v>
      </c>
      <c r="G24">
        <f t="shared" si="1"/>
        <v>-0.42015096662266771</v>
      </c>
      <c r="H24">
        <f t="shared" si="2"/>
        <v>0.17652683475396203</v>
      </c>
    </row>
    <row r="25" spans="1:8" x14ac:dyDescent="0.35">
      <c r="A25">
        <v>24</v>
      </c>
      <c r="B25">
        <v>42873</v>
      </c>
      <c r="C25">
        <v>20.63</v>
      </c>
      <c r="D25">
        <v>1.39297</v>
      </c>
      <c r="E25">
        <v>1.9403654210000001</v>
      </c>
      <c r="F25">
        <f t="shared" si="0"/>
        <v>19.749569593471733</v>
      </c>
      <c r="G25">
        <f t="shared" si="1"/>
        <v>-0.88043040652826576</v>
      </c>
      <c r="H25">
        <f t="shared" si="2"/>
        <v>0.77515770073952728</v>
      </c>
    </row>
    <row r="26" spans="1:8" x14ac:dyDescent="0.35">
      <c r="A26">
        <v>25</v>
      </c>
      <c r="B26">
        <v>42872</v>
      </c>
      <c r="C26">
        <v>20.8</v>
      </c>
      <c r="D26">
        <v>1.38981</v>
      </c>
      <c r="E26">
        <v>1.931571836</v>
      </c>
      <c r="F26">
        <f t="shared" si="0"/>
        <v>19.960335516603323</v>
      </c>
      <c r="G26">
        <f t="shared" si="1"/>
        <v>-0.83966448339667821</v>
      </c>
      <c r="H26">
        <f t="shared" si="2"/>
        <v>0.70503644467781046</v>
      </c>
    </row>
    <row r="27" spans="1:8" x14ac:dyDescent="0.35">
      <c r="A27">
        <v>26</v>
      </c>
      <c r="B27">
        <v>42871</v>
      </c>
      <c r="C27">
        <v>20.65</v>
      </c>
      <c r="D27">
        <v>1.3947400000000001</v>
      </c>
      <c r="E27">
        <v>1.9452996680000001</v>
      </c>
      <c r="F27">
        <f t="shared" si="0"/>
        <v>19.634969175855645</v>
      </c>
      <c r="G27">
        <f t="shared" si="1"/>
        <v>-1.015030824144354</v>
      </c>
      <c r="H27">
        <f t="shared" si="2"/>
        <v>1.0302875739631665</v>
      </c>
    </row>
    <row r="28" spans="1:8" x14ac:dyDescent="0.35">
      <c r="A28">
        <v>27</v>
      </c>
      <c r="B28">
        <v>42870</v>
      </c>
      <c r="C28">
        <v>20.77</v>
      </c>
      <c r="D28">
        <v>1.3974899999999999</v>
      </c>
      <c r="E28">
        <v>1.9529783000000001</v>
      </c>
      <c r="F28">
        <f t="shared" si="0"/>
        <v>19.461838962432239</v>
      </c>
      <c r="G28">
        <f t="shared" si="1"/>
        <v>-1.3081610375677606</v>
      </c>
      <c r="H28">
        <f t="shared" si="2"/>
        <v>1.7112853002103598</v>
      </c>
    </row>
    <row r="29" spans="1:8" x14ac:dyDescent="0.35">
      <c r="A29">
        <v>28</v>
      </c>
      <c r="B29">
        <v>42867</v>
      </c>
      <c r="C29">
        <v>20.68</v>
      </c>
      <c r="D29">
        <v>1.40394</v>
      </c>
      <c r="E29">
        <v>1.9710475240000001</v>
      </c>
      <c r="F29">
        <f t="shared" si="0"/>
        <v>19.079266284665323</v>
      </c>
      <c r="G29">
        <f t="shared" si="1"/>
        <v>-1.6007337153346768</v>
      </c>
      <c r="H29">
        <f t="shared" si="2"/>
        <v>2.5623484274091579</v>
      </c>
    </row>
    <row r="30" spans="1:8" x14ac:dyDescent="0.35">
      <c r="A30">
        <v>29</v>
      </c>
      <c r="B30">
        <v>42866</v>
      </c>
      <c r="C30">
        <v>20.93</v>
      </c>
      <c r="D30">
        <v>1.4074599999999999</v>
      </c>
      <c r="E30">
        <v>1.9809436520000001</v>
      </c>
      <c r="F30">
        <f t="shared" si="0"/>
        <v>18.884377974835729</v>
      </c>
      <c r="G30">
        <f t="shared" si="1"/>
        <v>-2.0456220251642705</v>
      </c>
      <c r="H30">
        <f t="shared" si="2"/>
        <v>4.1845694698371716</v>
      </c>
    </row>
    <row r="31" spans="1:8" x14ac:dyDescent="0.35">
      <c r="A31">
        <v>30</v>
      </c>
      <c r="B31">
        <v>42864</v>
      </c>
      <c r="C31">
        <v>20.5</v>
      </c>
      <c r="D31">
        <v>1.4112800000000001</v>
      </c>
      <c r="E31">
        <v>1.9917112379999999</v>
      </c>
      <c r="F31">
        <f t="shared" si="0"/>
        <v>18.683981527539117</v>
      </c>
      <c r="G31">
        <f t="shared" si="1"/>
        <v>-1.8160184724608825</v>
      </c>
      <c r="H31">
        <f t="shared" si="2"/>
        <v>3.2979230923191571</v>
      </c>
    </row>
    <row r="32" spans="1:8" x14ac:dyDescent="0.35">
      <c r="A32">
        <v>31</v>
      </c>
      <c r="B32">
        <v>42863</v>
      </c>
      <c r="C32">
        <v>20.3</v>
      </c>
      <c r="D32">
        <v>1.40604</v>
      </c>
      <c r="E32">
        <v>1.9769484820000001</v>
      </c>
      <c r="F32">
        <f t="shared" si="0"/>
        <v>18.961816966177253</v>
      </c>
      <c r="G32">
        <f t="shared" si="1"/>
        <v>-1.3381830338227481</v>
      </c>
      <c r="H32">
        <f t="shared" si="2"/>
        <v>1.7907338320110542</v>
      </c>
    </row>
    <row r="33" spans="1:8" x14ac:dyDescent="0.35">
      <c r="A33">
        <v>32</v>
      </c>
      <c r="B33">
        <v>42860</v>
      </c>
      <c r="C33">
        <v>20.420000000000002</v>
      </c>
      <c r="D33">
        <v>1.40496</v>
      </c>
      <c r="E33">
        <v>1.973912602</v>
      </c>
      <c r="F33">
        <f t="shared" si="0"/>
        <v>19.021783293696444</v>
      </c>
      <c r="G33">
        <f t="shared" si="1"/>
        <v>-1.3982167063035575</v>
      </c>
      <c r="H33">
        <f t="shared" si="2"/>
        <v>1.9550099577863689</v>
      </c>
    </row>
    <row r="34" spans="1:8" x14ac:dyDescent="0.35">
      <c r="A34">
        <v>33</v>
      </c>
      <c r="B34">
        <v>42859</v>
      </c>
      <c r="C34">
        <v>20.45</v>
      </c>
      <c r="D34">
        <v>1.40069</v>
      </c>
      <c r="E34">
        <v>1.9619324760000001</v>
      </c>
      <c r="F34">
        <f t="shared" si="0"/>
        <v>19.26791747939069</v>
      </c>
      <c r="G34">
        <f t="shared" si="1"/>
        <v>-1.1820825206093097</v>
      </c>
      <c r="H34">
        <f t="shared" si="2"/>
        <v>1.3973190855300592</v>
      </c>
    </row>
    <row r="35" spans="1:8" x14ac:dyDescent="0.35">
      <c r="A35">
        <v>34</v>
      </c>
      <c r="B35">
        <v>42858</v>
      </c>
      <c r="C35">
        <v>20.53</v>
      </c>
      <c r="D35">
        <v>1.39724</v>
      </c>
      <c r="E35">
        <v>1.9522796179999999</v>
      </c>
      <c r="F35">
        <f t="shared" si="0"/>
        <v>19.47733078362387</v>
      </c>
      <c r="G35">
        <f t="shared" si="1"/>
        <v>-1.0526692163761311</v>
      </c>
      <c r="H35">
        <f t="shared" si="2"/>
        <v>1.1081124791059378</v>
      </c>
    </row>
    <row r="36" spans="1:8" x14ac:dyDescent="0.35">
      <c r="A36">
        <v>35</v>
      </c>
      <c r="B36">
        <v>42857</v>
      </c>
      <c r="C36">
        <v>19.57</v>
      </c>
      <c r="D36">
        <v>1.3937900000000001</v>
      </c>
      <c r="E36">
        <v>1.942650564</v>
      </c>
      <c r="F36">
        <f t="shared" si="0"/>
        <v>19.696169294873016</v>
      </c>
      <c r="G36">
        <f t="shared" si="1"/>
        <v>0.12616929487301576</v>
      </c>
      <c r="H36">
        <f t="shared" si="2"/>
        <v>1.5918690968754E-2</v>
      </c>
    </row>
    <row r="37" spans="1:8" x14ac:dyDescent="0.35">
      <c r="A37">
        <v>36</v>
      </c>
      <c r="B37">
        <v>42853</v>
      </c>
      <c r="C37">
        <v>19.07</v>
      </c>
      <c r="D37">
        <v>1.3973899999999999</v>
      </c>
      <c r="E37">
        <v>1.952698812</v>
      </c>
      <c r="F37">
        <f t="shared" si="0"/>
        <v>19.468029672460375</v>
      </c>
      <c r="G37">
        <f t="shared" si="1"/>
        <v>0.39802967246037468</v>
      </c>
      <c r="H37">
        <f t="shared" si="2"/>
        <v>0.15842762015891315</v>
      </c>
    </row>
    <row r="38" spans="1:8" x14ac:dyDescent="0.35">
      <c r="A38">
        <v>37</v>
      </c>
      <c r="B38">
        <v>42852</v>
      </c>
      <c r="C38">
        <v>18.93</v>
      </c>
      <c r="D38">
        <v>1.3971</v>
      </c>
      <c r="E38">
        <v>1.95188841</v>
      </c>
      <c r="F38">
        <f t="shared" si="0"/>
        <v>19.48602755314505</v>
      </c>
      <c r="G38">
        <f t="shared" si="1"/>
        <v>0.55602755314505004</v>
      </c>
      <c r="H38">
        <f t="shared" si="2"/>
        <v>0.30916663985647141</v>
      </c>
    </row>
    <row r="39" spans="1:8" x14ac:dyDescent="0.35">
      <c r="A39">
        <v>38</v>
      </c>
      <c r="B39">
        <v>42851</v>
      </c>
      <c r="C39">
        <v>19.03</v>
      </c>
      <c r="D39">
        <v>1.39598</v>
      </c>
      <c r="E39">
        <v>1.94876016</v>
      </c>
      <c r="F39">
        <f t="shared" si="0"/>
        <v>19.556161583400694</v>
      </c>
      <c r="G39">
        <f t="shared" si="1"/>
        <v>0.52616158340069319</v>
      </c>
      <c r="H39">
        <f t="shared" si="2"/>
        <v>0.27684601184672464</v>
      </c>
    </row>
    <row r="40" spans="1:8" x14ac:dyDescent="0.35">
      <c r="A40">
        <v>39</v>
      </c>
      <c r="B40">
        <v>42850</v>
      </c>
      <c r="C40">
        <v>18.920000000000002</v>
      </c>
      <c r="D40">
        <v>1.39412</v>
      </c>
      <c r="E40">
        <v>1.943570574</v>
      </c>
      <c r="F40">
        <f t="shared" si="0"/>
        <v>19.674829107122605</v>
      </c>
      <c r="G40">
        <f t="shared" si="1"/>
        <v>0.7548291071226032</v>
      </c>
      <c r="H40">
        <f t="shared" si="2"/>
        <v>0.5697669809595064</v>
      </c>
    </row>
    <row r="41" spans="1:8" x14ac:dyDescent="0.35">
      <c r="A41">
        <v>40</v>
      </c>
      <c r="B41">
        <v>42849</v>
      </c>
      <c r="C41">
        <v>18.73</v>
      </c>
      <c r="D41">
        <v>1.3926099999999999</v>
      </c>
      <c r="E41">
        <v>1.939362612</v>
      </c>
      <c r="F41">
        <f t="shared" si="0"/>
        <v>19.773181712842188</v>
      </c>
      <c r="G41">
        <f t="shared" si="1"/>
        <v>1.0431817128421876</v>
      </c>
      <c r="H41">
        <f t="shared" si="2"/>
        <v>1.0882280860083604</v>
      </c>
    </row>
    <row r="42" spans="1:8" x14ac:dyDescent="0.35">
      <c r="A42">
        <v>41</v>
      </c>
      <c r="B42">
        <v>42846</v>
      </c>
      <c r="C42">
        <v>18.5</v>
      </c>
      <c r="D42">
        <v>1.39655</v>
      </c>
      <c r="E42">
        <v>1.9503519030000001</v>
      </c>
      <c r="F42">
        <f t="shared" si="0"/>
        <v>19.520344516826526</v>
      </c>
      <c r="G42">
        <f t="shared" si="1"/>
        <v>1.0203445168265262</v>
      </c>
      <c r="H42">
        <f t="shared" si="2"/>
        <v>1.0411029330179571</v>
      </c>
    </row>
    <row r="43" spans="1:8" x14ac:dyDescent="0.35">
      <c r="A43">
        <v>42</v>
      </c>
      <c r="B43">
        <v>42845</v>
      </c>
      <c r="C43">
        <v>18.64</v>
      </c>
      <c r="D43">
        <v>1.3977200000000001</v>
      </c>
      <c r="E43">
        <v>1.953621198</v>
      </c>
      <c r="F43">
        <f t="shared" si="0"/>
        <v>19.447630263228916</v>
      </c>
      <c r="G43">
        <f t="shared" si="1"/>
        <v>0.80763026322891562</v>
      </c>
      <c r="H43">
        <f t="shared" si="2"/>
        <v>0.6522666420832075</v>
      </c>
    </row>
    <row r="44" spans="1:8" x14ac:dyDescent="0.35">
      <c r="A44">
        <v>43</v>
      </c>
      <c r="B44">
        <v>42844</v>
      </c>
      <c r="C44">
        <v>18.52</v>
      </c>
      <c r="D44">
        <v>1.39821</v>
      </c>
      <c r="E44">
        <v>1.9549912039999999</v>
      </c>
      <c r="F44">
        <f t="shared" si="0"/>
        <v>19.417499619436285</v>
      </c>
      <c r="G44">
        <f t="shared" si="1"/>
        <v>0.8974996194362852</v>
      </c>
      <c r="H44">
        <f t="shared" si="2"/>
        <v>0.80550556688827679</v>
      </c>
    </row>
    <row r="45" spans="1:8" x14ac:dyDescent="0.35">
      <c r="A45">
        <v>44</v>
      </c>
      <c r="B45">
        <v>42843</v>
      </c>
      <c r="C45">
        <v>18.649999999999999</v>
      </c>
      <c r="D45">
        <v>1.39584</v>
      </c>
      <c r="E45">
        <v>1.948369306</v>
      </c>
      <c r="F45">
        <f t="shared" si="0"/>
        <v>19.564998519418737</v>
      </c>
      <c r="G45">
        <f t="shared" si="1"/>
        <v>0.914998519418738</v>
      </c>
      <c r="H45">
        <f t="shared" si="2"/>
        <v>0.83722229053848263</v>
      </c>
    </row>
    <row r="46" spans="1:8" x14ac:dyDescent="0.35">
      <c r="A46">
        <v>45</v>
      </c>
      <c r="B46">
        <v>42842</v>
      </c>
      <c r="C46">
        <v>18.63</v>
      </c>
      <c r="D46">
        <v>1.39794</v>
      </c>
      <c r="E46">
        <v>1.9542362440000001</v>
      </c>
      <c r="F46">
        <f t="shared" si="0"/>
        <v>19.434078963042566</v>
      </c>
      <c r="G46">
        <f t="shared" si="1"/>
        <v>0.8040789630425671</v>
      </c>
      <c r="H46">
        <f t="shared" si="2"/>
        <v>0.64654297880761002</v>
      </c>
    </row>
    <row r="47" spans="1:8" x14ac:dyDescent="0.35">
      <c r="A47">
        <v>46</v>
      </c>
      <c r="B47">
        <v>42838</v>
      </c>
      <c r="C47">
        <v>18.82</v>
      </c>
      <c r="D47">
        <v>1.3979900000000001</v>
      </c>
      <c r="E47">
        <v>1.9543760400000001</v>
      </c>
      <c r="F47">
        <f t="shared" si="0"/>
        <v>19.431004197457241</v>
      </c>
      <c r="G47">
        <f t="shared" si="1"/>
        <v>0.6110041974572411</v>
      </c>
      <c r="H47">
        <f t="shared" si="2"/>
        <v>0.37332612931036729</v>
      </c>
    </row>
    <row r="48" spans="1:8" x14ac:dyDescent="0.35">
      <c r="A48">
        <v>47</v>
      </c>
      <c r="B48">
        <v>42837</v>
      </c>
      <c r="C48">
        <v>18.97</v>
      </c>
      <c r="D48">
        <v>1.39653</v>
      </c>
      <c r="E48">
        <v>1.9502960410000001</v>
      </c>
      <c r="F48">
        <f t="shared" si="0"/>
        <v>19.521596754671805</v>
      </c>
      <c r="G48">
        <f t="shared" si="1"/>
        <v>0.55159675467180591</v>
      </c>
      <c r="H48">
        <f t="shared" si="2"/>
        <v>0.30425897976446842</v>
      </c>
    </row>
    <row r="49" spans="1:8" x14ac:dyDescent="0.35">
      <c r="A49">
        <v>48</v>
      </c>
      <c r="B49">
        <v>42836</v>
      </c>
      <c r="C49">
        <v>18.88</v>
      </c>
      <c r="D49">
        <v>1.40404</v>
      </c>
      <c r="E49">
        <v>1.971328322</v>
      </c>
      <c r="F49">
        <f t="shared" si="0"/>
        <v>19.073594269864429</v>
      </c>
      <c r="G49">
        <f t="shared" si="1"/>
        <v>0.1935942698644304</v>
      </c>
      <c r="H49">
        <f t="shared" si="2"/>
        <v>3.7478741324341903E-2</v>
      </c>
    </row>
    <row r="50" spans="1:8" x14ac:dyDescent="0.35">
      <c r="A50">
        <v>49</v>
      </c>
      <c r="B50">
        <v>42835</v>
      </c>
      <c r="C50">
        <v>18.850000000000001</v>
      </c>
      <c r="D50">
        <v>1.4048</v>
      </c>
      <c r="E50">
        <v>1.9734630399999999</v>
      </c>
      <c r="F50">
        <f t="shared" si="0"/>
        <v>19.030745592279686</v>
      </c>
      <c r="G50">
        <f t="shared" si="1"/>
        <v>0.18074559227968479</v>
      </c>
      <c r="H50">
        <f t="shared" si="2"/>
        <v>3.2668969128534051E-2</v>
      </c>
    </row>
    <row r="51" spans="1:8" x14ac:dyDescent="0.35">
      <c r="A51">
        <v>50</v>
      </c>
      <c r="B51">
        <v>42832</v>
      </c>
      <c r="C51">
        <v>18.78</v>
      </c>
      <c r="D51">
        <v>1.4047400000000001</v>
      </c>
      <c r="E51">
        <v>1.973294468</v>
      </c>
      <c r="F51">
        <f t="shared" si="0"/>
        <v>19.034111898568312</v>
      </c>
      <c r="G51">
        <f t="shared" si="1"/>
        <v>0.25411189856831129</v>
      </c>
      <c r="H51">
        <f t="shared" si="2"/>
        <v>6.457285699399172E-2</v>
      </c>
    </row>
    <row r="52" spans="1:8" x14ac:dyDescent="0.35">
      <c r="A52">
        <v>51</v>
      </c>
      <c r="B52">
        <v>42831</v>
      </c>
      <c r="C52">
        <v>18.850000000000001</v>
      </c>
      <c r="D52">
        <v>1.40211</v>
      </c>
      <c r="E52">
        <v>1.965912452</v>
      </c>
      <c r="F52">
        <f t="shared" si="0"/>
        <v>19.184462415313419</v>
      </c>
      <c r="G52">
        <f t="shared" si="1"/>
        <v>0.33446241531341769</v>
      </c>
      <c r="H52">
        <f t="shared" si="2"/>
        <v>0.1118651072572851</v>
      </c>
    </row>
    <row r="53" spans="1:8" x14ac:dyDescent="0.35">
      <c r="A53">
        <v>52</v>
      </c>
      <c r="B53">
        <v>42830</v>
      </c>
      <c r="C53">
        <v>18.93</v>
      </c>
      <c r="D53">
        <v>1.4006700000000001</v>
      </c>
      <c r="E53">
        <v>1.961876449</v>
      </c>
      <c r="F53">
        <f t="shared" si="0"/>
        <v>19.269104385394371</v>
      </c>
      <c r="G53">
        <f t="shared" si="1"/>
        <v>0.33910438539437138</v>
      </c>
      <c r="H53">
        <f t="shared" si="2"/>
        <v>0.11499178419369435</v>
      </c>
    </row>
    <row r="54" spans="1:8" x14ac:dyDescent="0.35">
      <c r="A54">
        <v>53</v>
      </c>
      <c r="B54">
        <v>42829</v>
      </c>
      <c r="C54">
        <v>18.95</v>
      </c>
      <c r="D54">
        <v>1.3981699999999999</v>
      </c>
      <c r="E54">
        <v>1.954879349</v>
      </c>
      <c r="F54">
        <f t="shared" si="0"/>
        <v>19.419952225604675</v>
      </c>
      <c r="G54">
        <f t="shared" si="1"/>
        <v>0.46995222560467553</v>
      </c>
      <c r="H54">
        <f t="shared" si="2"/>
        <v>0.22085509435078785</v>
      </c>
    </row>
    <row r="55" spans="1:8" x14ac:dyDescent="0.35">
      <c r="A55">
        <v>54</v>
      </c>
      <c r="B55">
        <v>42828</v>
      </c>
      <c r="C55">
        <v>19.12</v>
      </c>
      <c r="D55">
        <v>1.3971</v>
      </c>
      <c r="E55">
        <v>1.95188841</v>
      </c>
      <c r="F55">
        <f t="shared" si="0"/>
        <v>19.48602755314505</v>
      </c>
      <c r="G55">
        <f t="shared" si="1"/>
        <v>0.36602755314504876</v>
      </c>
      <c r="H55">
        <f t="shared" si="2"/>
        <v>0.13397616966135148</v>
      </c>
    </row>
    <row r="56" spans="1:8" x14ac:dyDescent="0.35">
      <c r="A56">
        <v>55</v>
      </c>
      <c r="B56">
        <v>42825</v>
      </c>
      <c r="C56">
        <v>19.12</v>
      </c>
      <c r="D56">
        <v>1.39639</v>
      </c>
      <c r="E56">
        <v>1.949905032</v>
      </c>
      <c r="F56">
        <f t="shared" si="0"/>
        <v>19.53037231835367</v>
      </c>
      <c r="G56">
        <f t="shared" si="1"/>
        <v>0.41037231835366939</v>
      </c>
      <c r="H56">
        <f t="shared" si="2"/>
        <v>0.16840543967096538</v>
      </c>
    </row>
    <row r="57" spans="1:8" x14ac:dyDescent="0.35">
      <c r="A57">
        <v>56</v>
      </c>
      <c r="B57">
        <v>42824</v>
      </c>
      <c r="C57">
        <v>19.02</v>
      </c>
      <c r="D57">
        <v>1.3976900000000001</v>
      </c>
      <c r="E57">
        <v>1.9535373359999999</v>
      </c>
      <c r="F57">
        <f t="shared" si="0"/>
        <v>19.449481299408717</v>
      </c>
      <c r="G57">
        <f t="shared" si="1"/>
        <v>0.42948129940871738</v>
      </c>
      <c r="H57">
        <f t="shared" si="2"/>
        <v>0.18445418654180035</v>
      </c>
    </row>
    <row r="58" spans="1:8" x14ac:dyDescent="0.35">
      <c r="A58">
        <v>57</v>
      </c>
      <c r="B58">
        <v>42823</v>
      </c>
      <c r="C58">
        <v>19.010000000000002</v>
      </c>
      <c r="D58">
        <v>1.3940699999999999</v>
      </c>
      <c r="E58">
        <v>1.943431165</v>
      </c>
      <c r="F58">
        <f t="shared" si="0"/>
        <v>19.678057105572861</v>
      </c>
      <c r="G58">
        <f t="shared" si="1"/>
        <v>0.66805710557285991</v>
      </c>
      <c r="H58">
        <f t="shared" si="2"/>
        <v>0.44630029630638729</v>
      </c>
    </row>
    <row r="59" spans="1:8" x14ac:dyDescent="0.35">
      <c r="A59">
        <v>58</v>
      </c>
      <c r="B59">
        <v>42822</v>
      </c>
      <c r="C59">
        <v>18.75</v>
      </c>
      <c r="D59">
        <v>1.3967700000000001</v>
      </c>
      <c r="E59">
        <v>1.9509664330000001</v>
      </c>
      <c r="F59">
        <f t="shared" si="0"/>
        <v>19.506588906153411</v>
      </c>
      <c r="G59">
        <f t="shared" si="1"/>
        <v>0.75658890615341079</v>
      </c>
      <c r="H59">
        <f t="shared" si="2"/>
        <v>0.57242677291441468</v>
      </c>
    </row>
    <row r="60" spans="1:8" x14ac:dyDescent="0.35">
      <c r="A60">
        <v>59</v>
      </c>
      <c r="B60">
        <v>42821</v>
      </c>
      <c r="C60">
        <v>18.43</v>
      </c>
      <c r="D60">
        <v>1.3939699999999999</v>
      </c>
      <c r="E60">
        <v>1.9431523610000001</v>
      </c>
      <c r="F60">
        <f t="shared" si="0"/>
        <v>19.684518645780827</v>
      </c>
      <c r="G60">
        <f t="shared" si="1"/>
        <v>1.2545186457808271</v>
      </c>
      <c r="H60">
        <f t="shared" si="2"/>
        <v>1.5738170326117602</v>
      </c>
    </row>
    <row r="61" spans="1:8" x14ac:dyDescent="0.35">
      <c r="A61">
        <v>60</v>
      </c>
      <c r="B61">
        <v>42818</v>
      </c>
      <c r="C61">
        <v>18.52</v>
      </c>
      <c r="D61">
        <v>1.3988499999999999</v>
      </c>
      <c r="E61">
        <v>1.956781323</v>
      </c>
      <c r="F61">
        <f t="shared" si="0"/>
        <v>19.378431743040437</v>
      </c>
      <c r="G61">
        <f t="shared" si="1"/>
        <v>0.85843174304043757</v>
      </c>
      <c r="H61">
        <f t="shared" si="2"/>
        <v>0.73690505745944379</v>
      </c>
    </row>
    <row r="62" spans="1:8" x14ac:dyDescent="0.35">
      <c r="A62">
        <v>61</v>
      </c>
      <c r="B62">
        <v>42817</v>
      </c>
      <c r="C62">
        <v>18.38</v>
      </c>
      <c r="D62">
        <v>1.3996999999999999</v>
      </c>
      <c r="E62">
        <v>1.9591600899999999</v>
      </c>
      <c r="F62">
        <f t="shared" si="0"/>
        <v>19.32704567758185</v>
      </c>
      <c r="G62">
        <f t="shared" si="1"/>
        <v>0.94704567758185121</v>
      </c>
      <c r="H62">
        <f t="shared" si="2"/>
        <v>0.89689551542646773</v>
      </c>
    </row>
    <row r="63" spans="1:8" x14ac:dyDescent="0.35">
      <c r="A63">
        <v>62</v>
      </c>
      <c r="B63">
        <v>42816</v>
      </c>
      <c r="C63">
        <v>18.399999999999999</v>
      </c>
      <c r="D63">
        <v>1.3985399999999999</v>
      </c>
      <c r="E63">
        <v>1.955914132</v>
      </c>
      <c r="F63">
        <f t="shared" si="0"/>
        <v>19.397314815406048</v>
      </c>
      <c r="G63">
        <f t="shared" si="1"/>
        <v>0.9973148154060496</v>
      </c>
      <c r="H63">
        <f t="shared" si="2"/>
        <v>0.99463684102840277</v>
      </c>
    </row>
    <row r="64" spans="1:8" x14ac:dyDescent="0.35">
      <c r="A64">
        <v>63</v>
      </c>
      <c r="B64">
        <v>42815</v>
      </c>
      <c r="C64">
        <v>18.73</v>
      </c>
      <c r="D64">
        <v>1.39934</v>
      </c>
      <c r="E64">
        <v>1.958152436</v>
      </c>
      <c r="F64">
        <f t="shared" si="0"/>
        <v>19.348739416512217</v>
      </c>
      <c r="G64">
        <f t="shared" si="1"/>
        <v>0.61873941651221642</v>
      </c>
      <c r="H64">
        <f t="shared" si="2"/>
        <v>0.38283846554587803</v>
      </c>
    </row>
    <row r="65" spans="1:8" x14ac:dyDescent="0.35">
      <c r="A65">
        <v>64</v>
      </c>
      <c r="B65">
        <v>42814</v>
      </c>
      <c r="C65">
        <v>18.739999999999998</v>
      </c>
      <c r="D65">
        <v>1.3968799999999999</v>
      </c>
      <c r="E65">
        <v>1.9512737339999999</v>
      </c>
      <c r="F65">
        <f t="shared" si="0"/>
        <v>19.499725355037071</v>
      </c>
      <c r="G65">
        <f t="shared" si="1"/>
        <v>0.75972535503707306</v>
      </c>
      <c r="H65">
        <f t="shared" si="2"/>
        <v>0.57718261508620672</v>
      </c>
    </row>
    <row r="66" spans="1:8" x14ac:dyDescent="0.35">
      <c r="A66">
        <v>65</v>
      </c>
      <c r="B66">
        <v>42811</v>
      </c>
      <c r="C66">
        <v>18.86</v>
      </c>
      <c r="D66">
        <v>1.40201</v>
      </c>
      <c r="E66">
        <v>1.96563204</v>
      </c>
      <c r="F66">
        <f t="shared" si="0"/>
        <v>19.190287267028566</v>
      </c>
      <c r="G66">
        <f t="shared" si="1"/>
        <v>0.33028726702856659</v>
      </c>
      <c r="H66">
        <f t="shared" si="2"/>
        <v>0.10908967876119965</v>
      </c>
    </row>
    <row r="67" spans="1:8" x14ac:dyDescent="0.35">
      <c r="A67">
        <v>66</v>
      </c>
      <c r="B67">
        <v>42810</v>
      </c>
      <c r="C67">
        <v>18.84</v>
      </c>
      <c r="D67">
        <v>1.4012100000000001</v>
      </c>
      <c r="E67">
        <v>1.963389464</v>
      </c>
      <c r="F67">
        <f t="shared" ref="F67:F123" si="3">($P$2+$P$3*D67+$P$4*E67)</f>
        <v>19.237171165150357</v>
      </c>
      <c r="G67">
        <f t="shared" ref="G67:G123" si="4">(F67-C67)</f>
        <v>0.39717116515035755</v>
      </c>
      <c r="H67">
        <f t="shared" ref="H67:H123" si="5">G67^2</f>
        <v>0.15774493442689258</v>
      </c>
    </row>
    <row r="68" spans="1:8" x14ac:dyDescent="0.35">
      <c r="A68">
        <v>67</v>
      </c>
      <c r="B68">
        <v>42809</v>
      </c>
      <c r="C68">
        <v>18.850000000000001</v>
      </c>
      <c r="D68">
        <v>1.4022399999999999</v>
      </c>
      <c r="E68">
        <v>1.966277018</v>
      </c>
      <c r="F68">
        <f t="shared" si="3"/>
        <v>19.176902144980318</v>
      </c>
      <c r="G68">
        <f t="shared" si="4"/>
        <v>0.32690214498031622</v>
      </c>
      <c r="H68">
        <f t="shared" si="5"/>
        <v>0.10686501239273169</v>
      </c>
    </row>
    <row r="69" spans="1:8" x14ac:dyDescent="0.35">
      <c r="A69">
        <v>68</v>
      </c>
      <c r="B69">
        <v>42808</v>
      </c>
      <c r="C69">
        <v>18.91</v>
      </c>
      <c r="D69">
        <v>1.4159200000000001</v>
      </c>
      <c r="E69">
        <v>2.004829446</v>
      </c>
      <c r="F69">
        <f t="shared" si="3"/>
        <v>18.456111228048258</v>
      </c>
      <c r="G69">
        <f t="shared" si="4"/>
        <v>-0.4538887719517426</v>
      </c>
      <c r="H69">
        <f t="shared" si="5"/>
        <v>0.20601501730386099</v>
      </c>
    </row>
    <row r="70" spans="1:8" x14ac:dyDescent="0.35">
      <c r="A70">
        <v>69</v>
      </c>
      <c r="B70">
        <v>42807</v>
      </c>
      <c r="C70">
        <v>18.829999999999998</v>
      </c>
      <c r="D70">
        <v>1.4147700000000001</v>
      </c>
      <c r="E70">
        <v>2.001574153</v>
      </c>
      <c r="F70">
        <f t="shared" si="3"/>
        <v>18.510998753559534</v>
      </c>
      <c r="G70">
        <f t="shared" si="4"/>
        <v>-0.31900124644046457</v>
      </c>
      <c r="H70">
        <f t="shared" si="5"/>
        <v>0.10176179523057001</v>
      </c>
    </row>
    <row r="71" spans="1:8" x14ac:dyDescent="0.35">
      <c r="A71">
        <v>70</v>
      </c>
      <c r="B71">
        <v>42804</v>
      </c>
      <c r="C71">
        <v>18.66</v>
      </c>
      <c r="D71">
        <v>1.4117299999999999</v>
      </c>
      <c r="E71">
        <v>1.9929815930000001</v>
      </c>
      <c r="F71">
        <f t="shared" si="3"/>
        <v>18.66113567049058</v>
      </c>
      <c r="G71">
        <f t="shared" si="4"/>
        <v>1.1356704905800541E-3</v>
      </c>
      <c r="H71">
        <f t="shared" si="5"/>
        <v>1.2897474631743408E-6</v>
      </c>
    </row>
    <row r="72" spans="1:8" x14ac:dyDescent="0.35">
      <c r="A72">
        <v>71</v>
      </c>
      <c r="B72">
        <v>42803</v>
      </c>
      <c r="C72">
        <v>18.670000000000002</v>
      </c>
      <c r="D72">
        <v>1.4213199999999999</v>
      </c>
      <c r="E72">
        <v>2.0201505420000001</v>
      </c>
      <c r="F72">
        <f t="shared" si="3"/>
        <v>18.212384200321026</v>
      </c>
      <c r="G72">
        <f t="shared" si="4"/>
        <v>-0.45761579967897603</v>
      </c>
      <c r="H72">
        <f t="shared" si="5"/>
        <v>0.20941222011582872</v>
      </c>
    </row>
    <row r="73" spans="1:8" x14ac:dyDescent="0.35">
      <c r="A73">
        <v>72</v>
      </c>
      <c r="B73">
        <v>42802</v>
      </c>
      <c r="C73">
        <v>19</v>
      </c>
      <c r="D73">
        <v>1.4176299999999999</v>
      </c>
      <c r="E73">
        <v>2.0096748170000001</v>
      </c>
      <c r="F73">
        <f t="shared" si="3"/>
        <v>18.37643279216843</v>
      </c>
      <c r="G73">
        <f t="shared" si="4"/>
        <v>-0.62356720783157016</v>
      </c>
      <c r="H73">
        <f t="shared" si="5"/>
        <v>0.38883606268286064</v>
      </c>
    </row>
    <row r="74" spans="1:8" x14ac:dyDescent="0.35">
      <c r="A74">
        <v>73</v>
      </c>
      <c r="B74">
        <v>42801</v>
      </c>
      <c r="C74">
        <v>18.82</v>
      </c>
      <c r="D74">
        <v>1.4113500000000001</v>
      </c>
      <c r="E74">
        <v>1.9919088229999999</v>
      </c>
      <c r="F74">
        <f t="shared" si="3"/>
        <v>18.680417520828314</v>
      </c>
      <c r="G74">
        <f t="shared" si="4"/>
        <v>-0.1395824791716862</v>
      </c>
      <c r="H74">
        <f t="shared" si="5"/>
        <v>1.9483268491714213E-2</v>
      </c>
    </row>
    <row r="75" spans="1:8" x14ac:dyDescent="0.35">
      <c r="A75">
        <v>74</v>
      </c>
      <c r="B75">
        <v>42800</v>
      </c>
      <c r="C75">
        <v>18.79</v>
      </c>
      <c r="D75">
        <v>1.41235</v>
      </c>
      <c r="E75">
        <v>1.9947325229999999</v>
      </c>
      <c r="F75">
        <f t="shared" si="3"/>
        <v>18.629921715546516</v>
      </c>
      <c r="G75">
        <f t="shared" si="4"/>
        <v>-0.16007828445348338</v>
      </c>
      <c r="H75">
        <f t="shared" si="5"/>
        <v>2.5625057153570337E-2</v>
      </c>
    </row>
    <row r="76" spans="1:8" x14ac:dyDescent="0.35">
      <c r="A76">
        <v>75</v>
      </c>
      <c r="B76">
        <v>42797</v>
      </c>
      <c r="C76">
        <v>18.739999999999998</v>
      </c>
      <c r="D76">
        <v>1.4103699999999999</v>
      </c>
      <c r="E76">
        <v>1.9891435369999999</v>
      </c>
      <c r="F76">
        <f t="shared" si="3"/>
        <v>18.730671554081596</v>
      </c>
      <c r="G76">
        <f t="shared" si="4"/>
        <v>-9.3284459184026502E-3</v>
      </c>
      <c r="H76">
        <f t="shared" si="5"/>
        <v>8.7019903252563065E-5</v>
      </c>
    </row>
    <row r="77" spans="1:8" x14ac:dyDescent="0.35">
      <c r="A77">
        <v>76</v>
      </c>
      <c r="B77">
        <v>42796</v>
      </c>
      <c r="C77">
        <v>18.760000000000002</v>
      </c>
      <c r="D77">
        <v>1.4121300000000001</v>
      </c>
      <c r="E77">
        <v>1.994111137</v>
      </c>
      <c r="F77">
        <f t="shared" si="3"/>
        <v>18.640962689212984</v>
      </c>
      <c r="G77">
        <f t="shared" si="4"/>
        <v>-0.11903731078701796</v>
      </c>
      <c r="H77">
        <f t="shared" si="5"/>
        <v>1.4169881359405102E-2</v>
      </c>
    </row>
    <row r="78" spans="1:8" x14ac:dyDescent="0.35">
      <c r="A78">
        <v>77</v>
      </c>
      <c r="B78">
        <v>42795</v>
      </c>
      <c r="C78">
        <v>18.55</v>
      </c>
      <c r="D78">
        <v>1.40907</v>
      </c>
      <c r="E78">
        <v>1.985478265</v>
      </c>
      <c r="F78">
        <f t="shared" si="3"/>
        <v>18.798508875122593</v>
      </c>
      <c r="G78">
        <f t="shared" si="4"/>
        <v>0.24850887512259234</v>
      </c>
      <c r="H78">
        <f t="shared" si="5"/>
        <v>6.1756661014696193E-2</v>
      </c>
    </row>
    <row r="79" spans="1:8" x14ac:dyDescent="0.35">
      <c r="A79">
        <v>78</v>
      </c>
      <c r="B79">
        <v>42794</v>
      </c>
      <c r="C79">
        <v>18.46</v>
      </c>
      <c r="D79">
        <v>1.405</v>
      </c>
      <c r="E79">
        <v>1.9740249999999999</v>
      </c>
      <c r="F79">
        <f t="shared" si="3"/>
        <v>19.019545688679727</v>
      </c>
      <c r="G79">
        <f t="shared" si="4"/>
        <v>0.55954568867972654</v>
      </c>
      <c r="H79">
        <f t="shared" si="5"/>
        <v>0.31309137772006945</v>
      </c>
    </row>
    <row r="80" spans="1:8" x14ac:dyDescent="0.35">
      <c r="A80">
        <v>79</v>
      </c>
      <c r="B80">
        <v>42793</v>
      </c>
      <c r="C80">
        <v>18.54</v>
      </c>
      <c r="D80">
        <v>1.40429</v>
      </c>
      <c r="E80">
        <v>1.9720304040000001</v>
      </c>
      <c r="F80">
        <f t="shared" si="3"/>
        <v>19.059448680560195</v>
      </c>
      <c r="G80">
        <f t="shared" si="4"/>
        <v>0.51944868056019544</v>
      </c>
      <c r="H80">
        <f t="shared" si="5"/>
        <v>0.26982693173572797</v>
      </c>
    </row>
    <row r="81" spans="1:8" x14ac:dyDescent="0.35">
      <c r="A81">
        <v>80</v>
      </c>
      <c r="B81">
        <v>42790</v>
      </c>
      <c r="C81">
        <v>18.600000000000001</v>
      </c>
      <c r="D81">
        <v>1.4044700000000001</v>
      </c>
      <c r="E81">
        <v>1.972535981</v>
      </c>
      <c r="F81">
        <f t="shared" si="3"/>
        <v>19.04929472456638</v>
      </c>
      <c r="G81">
        <f t="shared" si="4"/>
        <v>0.44929472456637853</v>
      </c>
      <c r="H81">
        <f t="shared" si="5"/>
        <v>0.20186574952317796</v>
      </c>
    </row>
    <row r="82" spans="1:8" x14ac:dyDescent="0.35">
      <c r="A82">
        <v>81</v>
      </c>
      <c r="B82">
        <v>42789</v>
      </c>
      <c r="C82">
        <v>18.62</v>
      </c>
      <c r="D82">
        <v>1.4076299999999999</v>
      </c>
      <c r="E82">
        <v>1.981422217</v>
      </c>
      <c r="F82">
        <f t="shared" si="3"/>
        <v>18.875214016324776</v>
      </c>
      <c r="G82">
        <f t="shared" si="4"/>
        <v>0.25521401632477492</v>
      </c>
      <c r="H82">
        <f t="shared" si="5"/>
        <v>6.513419412862248E-2</v>
      </c>
    </row>
    <row r="83" spans="1:8" x14ac:dyDescent="0.35">
      <c r="A83">
        <v>82</v>
      </c>
      <c r="B83">
        <v>42788</v>
      </c>
      <c r="C83">
        <v>18.48</v>
      </c>
      <c r="D83">
        <v>1.41323</v>
      </c>
      <c r="E83">
        <v>1.9972190329999999</v>
      </c>
      <c r="F83">
        <f t="shared" si="3"/>
        <v>18.5861403091169</v>
      </c>
      <c r="G83">
        <f t="shared" si="4"/>
        <v>0.10614030911689909</v>
      </c>
      <c r="H83">
        <f t="shared" si="5"/>
        <v>1.1265765219430892E-2</v>
      </c>
    </row>
    <row r="84" spans="1:8" x14ac:dyDescent="0.35">
      <c r="A84">
        <v>83</v>
      </c>
      <c r="B84">
        <v>42787</v>
      </c>
      <c r="C84">
        <v>18.190000000000001</v>
      </c>
      <c r="D84">
        <v>1.42045</v>
      </c>
      <c r="E84">
        <v>2.017678203</v>
      </c>
      <c r="F84">
        <f t="shared" si="3"/>
        <v>18.250091208188223</v>
      </c>
      <c r="G84">
        <f t="shared" si="4"/>
        <v>6.0091208188222112E-2</v>
      </c>
      <c r="H84">
        <f t="shared" si="5"/>
        <v>3.610953301520252E-3</v>
      </c>
    </row>
    <row r="85" spans="1:8" x14ac:dyDescent="0.35">
      <c r="A85">
        <v>84</v>
      </c>
      <c r="B85">
        <v>42786</v>
      </c>
      <c r="C85">
        <v>18.23</v>
      </c>
      <c r="D85">
        <v>1.4179299999999999</v>
      </c>
      <c r="E85">
        <v>2.0105254850000001</v>
      </c>
      <c r="F85">
        <f t="shared" si="3"/>
        <v>18.362692842659385</v>
      </c>
      <c r="G85">
        <f t="shared" si="4"/>
        <v>0.13269284265938452</v>
      </c>
      <c r="H85">
        <f t="shared" si="5"/>
        <v>1.7607390493028178E-2</v>
      </c>
    </row>
    <row r="86" spans="1:8" x14ac:dyDescent="0.35">
      <c r="A86">
        <v>85</v>
      </c>
      <c r="B86">
        <v>42783</v>
      </c>
      <c r="C86">
        <v>18.329999999999998</v>
      </c>
      <c r="D86">
        <v>1.4190100000000001</v>
      </c>
      <c r="E86">
        <v>2.01358938</v>
      </c>
      <c r="F86">
        <f t="shared" si="3"/>
        <v>18.313819069943634</v>
      </c>
      <c r="G86">
        <f t="shared" si="4"/>
        <v>-1.6180930056364673E-2</v>
      </c>
      <c r="H86">
        <f t="shared" si="5"/>
        <v>2.6182249748896565E-4</v>
      </c>
    </row>
    <row r="87" spans="1:8" x14ac:dyDescent="0.35">
      <c r="A87">
        <v>86</v>
      </c>
      <c r="B87">
        <v>42782</v>
      </c>
      <c r="C87">
        <v>18.27</v>
      </c>
      <c r="D87">
        <v>1.41659</v>
      </c>
      <c r="E87">
        <v>2.0067272279999999</v>
      </c>
      <c r="F87">
        <f t="shared" si="3"/>
        <v>18.424616334636767</v>
      </c>
      <c r="G87">
        <f t="shared" si="4"/>
        <v>0.15461633463676705</v>
      </c>
      <c r="H87">
        <f t="shared" si="5"/>
        <v>2.3906210936508729E-2</v>
      </c>
    </row>
    <row r="88" spans="1:8" x14ac:dyDescent="0.35">
      <c r="A88">
        <v>87</v>
      </c>
      <c r="B88">
        <v>42781</v>
      </c>
      <c r="C88">
        <v>17.97</v>
      </c>
      <c r="D88">
        <v>1.41906</v>
      </c>
      <c r="E88">
        <v>2.0137312839999999</v>
      </c>
      <c r="F88">
        <f t="shared" si="3"/>
        <v>18.311578968128856</v>
      </c>
      <c r="G88">
        <f t="shared" si="4"/>
        <v>0.34157896812885724</v>
      </c>
      <c r="H88">
        <f t="shared" si="5"/>
        <v>0.11667619146797487</v>
      </c>
    </row>
    <row r="89" spans="1:8" x14ac:dyDescent="0.35">
      <c r="A89">
        <v>88</v>
      </c>
      <c r="B89">
        <v>42780</v>
      </c>
      <c r="C89">
        <v>18</v>
      </c>
      <c r="D89">
        <v>1.41995</v>
      </c>
      <c r="E89">
        <v>2.0162580029999999</v>
      </c>
      <c r="F89">
        <f t="shared" si="3"/>
        <v>18.272032923693132</v>
      </c>
      <c r="G89">
        <f t="shared" si="4"/>
        <v>0.27203292369313203</v>
      </c>
      <c r="H89">
        <f t="shared" si="5"/>
        <v>7.4001911573033402E-2</v>
      </c>
    </row>
    <row r="90" spans="1:8" x14ac:dyDescent="0.35">
      <c r="A90">
        <v>89</v>
      </c>
      <c r="B90">
        <v>42779</v>
      </c>
      <c r="C90">
        <v>18.64</v>
      </c>
      <c r="D90">
        <v>1.4241600000000001</v>
      </c>
      <c r="E90">
        <v>2.0282317060000001</v>
      </c>
      <c r="F90">
        <f t="shared" si="3"/>
        <v>18.09346803086305</v>
      </c>
      <c r="G90">
        <f t="shared" si="4"/>
        <v>-0.54653196913695012</v>
      </c>
      <c r="H90">
        <f t="shared" si="5"/>
        <v>0.29869719328871219</v>
      </c>
    </row>
    <row r="91" spans="1:8" x14ac:dyDescent="0.35">
      <c r="A91">
        <v>90</v>
      </c>
      <c r="B91">
        <v>42776</v>
      </c>
      <c r="C91">
        <v>18.7</v>
      </c>
      <c r="D91">
        <v>1.42058</v>
      </c>
      <c r="E91">
        <v>2.0180475360000001</v>
      </c>
      <c r="F91">
        <f t="shared" si="3"/>
        <v>18.244418434151839</v>
      </c>
      <c r="G91">
        <f t="shared" si="4"/>
        <v>-0.4555815658481599</v>
      </c>
      <c r="H91">
        <f t="shared" si="5"/>
        <v>0.20755456314066126</v>
      </c>
    </row>
    <row r="92" spans="1:8" x14ac:dyDescent="0.35">
      <c r="A92">
        <v>91</v>
      </c>
      <c r="B92">
        <v>42775</v>
      </c>
      <c r="C92">
        <v>18.55</v>
      </c>
      <c r="D92">
        <v>1.42066</v>
      </c>
      <c r="E92">
        <v>2.0182748359999998</v>
      </c>
      <c r="F92">
        <f t="shared" si="3"/>
        <v>18.240934684308741</v>
      </c>
      <c r="G92">
        <f t="shared" si="4"/>
        <v>-0.30906531569126017</v>
      </c>
      <c r="H92">
        <f t="shared" si="5"/>
        <v>9.5521369363338313E-2</v>
      </c>
    </row>
    <row r="93" spans="1:8" x14ac:dyDescent="0.35">
      <c r="A93">
        <v>92</v>
      </c>
      <c r="B93">
        <v>42774</v>
      </c>
      <c r="C93">
        <v>18.53</v>
      </c>
      <c r="D93">
        <v>1.4166700000000001</v>
      </c>
      <c r="E93">
        <v>2.006953889</v>
      </c>
      <c r="F93">
        <f t="shared" si="3"/>
        <v>18.420879572388912</v>
      </c>
      <c r="G93">
        <f t="shared" si="4"/>
        <v>-0.10912042761108864</v>
      </c>
      <c r="H93">
        <f t="shared" si="5"/>
        <v>1.1907267722026837E-2</v>
      </c>
    </row>
    <row r="94" spans="1:8" x14ac:dyDescent="0.35">
      <c r="A94">
        <v>93</v>
      </c>
      <c r="B94">
        <v>42773</v>
      </c>
      <c r="C94">
        <v>18.59</v>
      </c>
      <c r="D94">
        <v>1.4185700000000001</v>
      </c>
      <c r="E94">
        <v>2.0123408450000002</v>
      </c>
      <c r="F94">
        <f t="shared" si="3"/>
        <v>18.333619154226881</v>
      </c>
      <c r="G94">
        <f t="shared" si="4"/>
        <v>-0.25638084577311915</v>
      </c>
      <c r="H94">
        <f t="shared" si="5"/>
        <v>6.5731138079339904E-2</v>
      </c>
    </row>
    <row r="95" spans="1:8" x14ac:dyDescent="0.35">
      <c r="A95">
        <v>94</v>
      </c>
      <c r="B95">
        <v>42772</v>
      </c>
      <c r="C95">
        <v>18.66</v>
      </c>
      <c r="D95">
        <v>1.40917</v>
      </c>
      <c r="E95">
        <v>1.985760089</v>
      </c>
      <c r="F95">
        <f t="shared" si="3"/>
        <v>18.793243105591387</v>
      </c>
      <c r="G95">
        <f t="shared" si="4"/>
        <v>0.13324310559138652</v>
      </c>
      <c r="H95">
        <f t="shared" si="5"/>
        <v>1.7753725187637379E-2</v>
      </c>
    </row>
    <row r="96" spans="1:8" x14ac:dyDescent="0.35">
      <c r="A96">
        <v>95</v>
      </c>
      <c r="B96">
        <v>42769</v>
      </c>
      <c r="C96">
        <v>18.39</v>
      </c>
      <c r="D96">
        <v>1.4074599999999999</v>
      </c>
      <c r="E96">
        <v>1.9809436520000001</v>
      </c>
      <c r="F96">
        <f t="shared" si="3"/>
        <v>18.884377974835729</v>
      </c>
      <c r="G96">
        <f t="shared" si="4"/>
        <v>0.49437797483572865</v>
      </c>
      <c r="H96">
        <f t="shared" si="5"/>
        <v>0.24440958200267635</v>
      </c>
    </row>
    <row r="97" spans="1:8" x14ac:dyDescent="0.35">
      <c r="A97">
        <v>96</v>
      </c>
      <c r="B97">
        <v>42768</v>
      </c>
      <c r="C97">
        <v>18.510000000000002</v>
      </c>
      <c r="D97">
        <v>1.4113800000000001</v>
      </c>
      <c r="E97">
        <v>1.9919935040000001</v>
      </c>
      <c r="F97">
        <f t="shared" si="3"/>
        <v>18.678890768153337</v>
      </c>
      <c r="G97">
        <f t="shared" si="4"/>
        <v>0.16889076815333581</v>
      </c>
      <c r="H97">
        <f t="shared" si="5"/>
        <v>2.8524091567423832E-2</v>
      </c>
    </row>
    <row r="98" spans="1:8" x14ac:dyDescent="0.35">
      <c r="A98">
        <v>97</v>
      </c>
      <c r="B98">
        <v>42767</v>
      </c>
      <c r="C98">
        <v>18.61</v>
      </c>
      <c r="D98">
        <v>1.4124399999999999</v>
      </c>
      <c r="E98">
        <v>1.9949867539999999</v>
      </c>
      <c r="F98">
        <f t="shared" si="3"/>
        <v>18.625415896225718</v>
      </c>
      <c r="G98">
        <f t="shared" si="4"/>
        <v>1.5415896225718484E-2</v>
      </c>
      <c r="H98">
        <f t="shared" si="5"/>
        <v>2.3764985644212139E-4</v>
      </c>
    </row>
    <row r="99" spans="1:8" x14ac:dyDescent="0.35">
      <c r="A99">
        <v>98</v>
      </c>
      <c r="B99">
        <v>42766</v>
      </c>
      <c r="C99">
        <v>18.7</v>
      </c>
      <c r="D99">
        <v>1.40954</v>
      </c>
      <c r="E99">
        <v>1.986803012</v>
      </c>
      <c r="F99">
        <f t="shared" si="3"/>
        <v>18.773828732912079</v>
      </c>
      <c r="G99">
        <f t="shared" si="4"/>
        <v>7.3828732912080142E-2</v>
      </c>
      <c r="H99">
        <f t="shared" si="5"/>
        <v>5.4506818034032655E-3</v>
      </c>
    </row>
    <row r="100" spans="1:8" x14ac:dyDescent="0.35">
      <c r="A100">
        <v>99</v>
      </c>
      <c r="B100">
        <v>42762</v>
      </c>
      <c r="C100">
        <v>18.89</v>
      </c>
      <c r="D100">
        <v>1.4317800000000001</v>
      </c>
      <c r="E100">
        <v>2.0499939679999999</v>
      </c>
      <c r="F100">
        <f t="shared" si="3"/>
        <v>17.805962375610875</v>
      </c>
      <c r="G100">
        <f t="shared" si="4"/>
        <v>-1.0840376243891257</v>
      </c>
      <c r="H100">
        <f t="shared" si="5"/>
        <v>1.1751375710912191</v>
      </c>
    </row>
    <row r="101" spans="1:8" x14ac:dyDescent="0.35">
      <c r="A101">
        <v>100</v>
      </c>
      <c r="B101">
        <v>42761</v>
      </c>
      <c r="C101">
        <v>18.760000000000002</v>
      </c>
      <c r="D101">
        <v>1.4258900000000001</v>
      </c>
      <c r="E101">
        <v>2.0331622920000001</v>
      </c>
      <c r="F101">
        <f t="shared" si="3"/>
        <v>18.024159693784441</v>
      </c>
      <c r="G101">
        <f t="shared" si="4"/>
        <v>-0.73584030621556096</v>
      </c>
      <c r="H101">
        <f t="shared" si="5"/>
        <v>0.54146095625141055</v>
      </c>
    </row>
    <row r="102" spans="1:8" x14ac:dyDescent="0.35">
      <c r="A102">
        <v>101</v>
      </c>
      <c r="B102">
        <v>42760</v>
      </c>
      <c r="C102">
        <v>18.579999999999998</v>
      </c>
      <c r="D102">
        <v>1.4128499999999999</v>
      </c>
      <c r="E102">
        <v>1.996145123</v>
      </c>
      <c r="F102">
        <f t="shared" si="3"/>
        <v>18.60497077582238</v>
      </c>
      <c r="G102">
        <f t="shared" si="4"/>
        <v>2.4970775822382052E-2</v>
      </c>
      <c r="H102">
        <f t="shared" si="5"/>
        <v>6.2353964517166001E-4</v>
      </c>
    </row>
    <row r="103" spans="1:8" x14ac:dyDescent="0.35">
      <c r="A103">
        <v>102</v>
      </c>
      <c r="B103">
        <v>42759</v>
      </c>
      <c r="C103">
        <v>18.39</v>
      </c>
      <c r="D103">
        <v>1.42117</v>
      </c>
      <c r="E103">
        <v>2.0197241689999998</v>
      </c>
      <c r="F103">
        <f t="shared" si="3"/>
        <v>18.218842782448405</v>
      </c>
      <c r="G103">
        <f t="shared" si="4"/>
        <v>-0.17115721755159541</v>
      </c>
      <c r="H103">
        <f t="shared" si="5"/>
        <v>2.9294793120004159E-2</v>
      </c>
    </row>
    <row r="104" spans="1:8" x14ac:dyDescent="0.35">
      <c r="A104">
        <v>103</v>
      </c>
      <c r="B104">
        <v>42758</v>
      </c>
      <c r="C104">
        <v>18.079999999999998</v>
      </c>
      <c r="D104">
        <v>1.41598</v>
      </c>
      <c r="E104">
        <v>2.0049993599999998</v>
      </c>
      <c r="F104">
        <f t="shared" si="3"/>
        <v>18.453276287404606</v>
      </c>
      <c r="G104">
        <f t="shared" si="4"/>
        <v>0.37327628740460739</v>
      </c>
      <c r="H104">
        <f t="shared" si="5"/>
        <v>0.13933518673856707</v>
      </c>
    </row>
    <row r="105" spans="1:8" x14ac:dyDescent="0.35">
      <c r="A105">
        <v>104</v>
      </c>
      <c r="B105">
        <v>42755</v>
      </c>
      <c r="C105">
        <v>18.010000000000002</v>
      </c>
      <c r="D105">
        <v>1.4270499999999999</v>
      </c>
      <c r="E105">
        <v>2.0364717030000001</v>
      </c>
      <c r="F105">
        <f t="shared" si="3"/>
        <v>17.979014806539681</v>
      </c>
      <c r="G105">
        <f t="shared" si="4"/>
        <v>-3.0985193460320914E-2</v>
      </c>
      <c r="H105">
        <f t="shared" si="5"/>
        <v>9.6008221377351399E-4</v>
      </c>
    </row>
    <row r="106" spans="1:8" x14ac:dyDescent="0.35">
      <c r="A106">
        <v>105</v>
      </c>
      <c r="B106">
        <v>42754</v>
      </c>
      <c r="C106">
        <v>18.02</v>
      </c>
      <c r="D106">
        <v>1.4261600000000001</v>
      </c>
      <c r="E106">
        <v>2.0339323459999998</v>
      </c>
      <c r="F106">
        <f t="shared" si="3"/>
        <v>18.013556827858338</v>
      </c>
      <c r="G106">
        <f t="shared" si="4"/>
        <v>-6.4431721416617904E-3</v>
      </c>
      <c r="H106">
        <f t="shared" si="5"/>
        <v>4.1514467247086585E-5</v>
      </c>
    </row>
    <row r="107" spans="1:8" x14ac:dyDescent="0.35">
      <c r="A107">
        <v>106</v>
      </c>
      <c r="B107">
        <v>42753</v>
      </c>
      <c r="C107">
        <v>17.940000000000001</v>
      </c>
      <c r="D107">
        <v>1.42876</v>
      </c>
      <c r="E107">
        <v>2.0413551380000001</v>
      </c>
      <c r="F107">
        <f t="shared" si="3"/>
        <v>17.914407832592474</v>
      </c>
      <c r="G107">
        <f t="shared" si="4"/>
        <v>-2.5592167407527455E-2</v>
      </c>
      <c r="H107">
        <f t="shared" si="5"/>
        <v>6.5495903261491054E-4</v>
      </c>
    </row>
    <row r="108" spans="1:8" x14ac:dyDescent="0.35">
      <c r="A108">
        <v>107</v>
      </c>
      <c r="B108">
        <v>42752</v>
      </c>
      <c r="C108">
        <v>18.09</v>
      </c>
      <c r="D108">
        <v>1.41601</v>
      </c>
      <c r="E108">
        <v>2.0050843199999999</v>
      </c>
      <c r="F108">
        <f t="shared" si="3"/>
        <v>18.451860004934247</v>
      </c>
      <c r="G108">
        <f t="shared" si="4"/>
        <v>0.36186000493424686</v>
      </c>
      <c r="H108">
        <f t="shared" si="5"/>
        <v>0.13094266317101316</v>
      </c>
    </row>
    <row r="109" spans="1:8" x14ac:dyDescent="0.35">
      <c r="A109">
        <v>108</v>
      </c>
      <c r="B109">
        <v>42751</v>
      </c>
      <c r="C109">
        <v>18.059999999999999</v>
      </c>
      <c r="D109">
        <v>1.4302999999999999</v>
      </c>
      <c r="E109">
        <v>2.0457580900000001</v>
      </c>
      <c r="F109">
        <f t="shared" si="3"/>
        <v>17.858205383991617</v>
      </c>
      <c r="G109">
        <f t="shared" si="4"/>
        <v>-0.20179461600838167</v>
      </c>
      <c r="H109">
        <f t="shared" si="5"/>
        <v>4.0721067049970208E-2</v>
      </c>
    </row>
    <row r="110" spans="1:8" x14ac:dyDescent="0.35">
      <c r="A110">
        <v>109</v>
      </c>
      <c r="B110">
        <v>42748</v>
      </c>
      <c r="C110">
        <v>18.05</v>
      </c>
      <c r="D110">
        <v>1.4259200000000001</v>
      </c>
      <c r="E110">
        <v>2.0332478460000001</v>
      </c>
      <c r="F110">
        <f t="shared" si="3"/>
        <v>18.022978605943877</v>
      </c>
      <c r="G110">
        <f t="shared" si="4"/>
        <v>-2.7021394056124137E-2</v>
      </c>
      <c r="H110">
        <f t="shared" si="5"/>
        <v>7.301557367363409E-4</v>
      </c>
    </row>
    <row r="111" spans="1:8" x14ac:dyDescent="0.35">
      <c r="A111">
        <v>110</v>
      </c>
      <c r="B111">
        <v>42747</v>
      </c>
      <c r="C111">
        <v>17.86</v>
      </c>
      <c r="D111">
        <v>1.4272800000000001</v>
      </c>
      <c r="E111">
        <v>2.037128198</v>
      </c>
      <c r="F111">
        <f t="shared" si="3"/>
        <v>17.970189847035385</v>
      </c>
      <c r="G111">
        <f t="shared" si="4"/>
        <v>0.11018984703538592</v>
      </c>
      <c r="H111">
        <f t="shared" si="5"/>
        <v>1.2141802389681749E-2</v>
      </c>
    </row>
    <row r="112" spans="1:8" x14ac:dyDescent="0.35">
      <c r="A112">
        <v>111</v>
      </c>
      <c r="B112">
        <v>42746</v>
      </c>
      <c r="C112">
        <v>17.78</v>
      </c>
      <c r="D112">
        <v>1.4267799999999999</v>
      </c>
      <c r="E112">
        <v>2.0357011680000001</v>
      </c>
      <c r="F112">
        <f t="shared" si="3"/>
        <v>17.989427220248558</v>
      </c>
      <c r="G112">
        <f t="shared" si="4"/>
        <v>0.20942722024855698</v>
      </c>
      <c r="H112">
        <f t="shared" si="5"/>
        <v>4.3859760581037591E-2</v>
      </c>
    </row>
    <row r="113" spans="1:8" x14ac:dyDescent="0.35">
      <c r="A113">
        <v>112</v>
      </c>
      <c r="B113">
        <v>42745</v>
      </c>
      <c r="C113">
        <v>17.73</v>
      </c>
      <c r="D113">
        <v>1.4365399999999999</v>
      </c>
      <c r="E113">
        <v>2.063647172</v>
      </c>
      <c r="F113">
        <f t="shared" si="3"/>
        <v>17.649699072789872</v>
      </c>
      <c r="G113">
        <f t="shared" si="4"/>
        <v>-8.0300927210128492E-2</v>
      </c>
      <c r="H113">
        <f t="shared" si="5"/>
        <v>6.4482389108063542E-3</v>
      </c>
    </row>
    <row r="114" spans="1:8" x14ac:dyDescent="0.35">
      <c r="A114">
        <v>113</v>
      </c>
      <c r="B114">
        <v>42744</v>
      </c>
      <c r="C114">
        <v>17.59</v>
      </c>
      <c r="D114">
        <v>1.43529</v>
      </c>
      <c r="E114">
        <v>2.0600573839999998</v>
      </c>
      <c r="F114">
        <f t="shared" si="3"/>
        <v>17.688997256139373</v>
      </c>
      <c r="G114">
        <f t="shared" si="4"/>
        <v>9.8997256139373491E-2</v>
      </c>
      <c r="H114">
        <f t="shared" si="5"/>
        <v>9.8004567231247224E-3</v>
      </c>
    </row>
    <row r="115" spans="1:8" x14ac:dyDescent="0.35">
      <c r="A115">
        <v>114</v>
      </c>
      <c r="B115">
        <v>42741</v>
      </c>
      <c r="C115">
        <v>17.420000000000002</v>
      </c>
      <c r="D115">
        <v>1.4393800000000001</v>
      </c>
      <c r="E115">
        <v>2.0718147839999999</v>
      </c>
      <c r="F115">
        <f t="shared" si="3"/>
        <v>17.565012036927783</v>
      </c>
      <c r="G115">
        <f t="shared" si="4"/>
        <v>0.1450120369277812</v>
      </c>
      <c r="H115">
        <f t="shared" si="5"/>
        <v>2.1028490853944176E-2</v>
      </c>
    </row>
    <row r="116" spans="1:8" x14ac:dyDescent="0.35">
      <c r="A116">
        <v>115</v>
      </c>
      <c r="B116">
        <v>42740</v>
      </c>
      <c r="C116">
        <v>17.54</v>
      </c>
      <c r="D116">
        <v>1.4284699999999999</v>
      </c>
      <c r="E116">
        <v>2.0405265410000002</v>
      </c>
      <c r="F116">
        <f t="shared" si="3"/>
        <v>17.925201392925715</v>
      </c>
      <c r="G116">
        <f t="shared" si="4"/>
        <v>0.38520139292571542</v>
      </c>
      <c r="H116">
        <f t="shared" si="5"/>
        <v>0.1483801131119114</v>
      </c>
    </row>
    <row r="117" spans="1:8" x14ac:dyDescent="0.35">
      <c r="A117">
        <v>116</v>
      </c>
      <c r="B117">
        <v>42739</v>
      </c>
      <c r="C117">
        <v>17.27</v>
      </c>
      <c r="D117">
        <v>1.4394199999999999</v>
      </c>
      <c r="E117">
        <v>2.0719299360000001</v>
      </c>
      <c r="F117">
        <f t="shared" si="3"/>
        <v>17.563864879740549</v>
      </c>
      <c r="G117">
        <f t="shared" si="4"/>
        <v>0.29386487974054987</v>
      </c>
      <c r="H117">
        <f t="shared" si="5"/>
        <v>8.6356567544927834E-2</v>
      </c>
    </row>
    <row r="118" spans="1:8" x14ac:dyDescent="0.35">
      <c r="A118">
        <v>117</v>
      </c>
      <c r="B118">
        <v>42738</v>
      </c>
      <c r="C118">
        <v>17.07</v>
      </c>
      <c r="D118">
        <v>1.4499200000000001</v>
      </c>
      <c r="E118">
        <v>2.1022680060000001</v>
      </c>
      <c r="F118">
        <f t="shared" si="3"/>
        <v>17.306555965936809</v>
      </c>
      <c r="G118">
        <f t="shared" si="4"/>
        <v>0.23655596593680883</v>
      </c>
      <c r="H118">
        <f t="shared" si="5"/>
        <v>5.5958725020296661E-2</v>
      </c>
    </row>
    <row r="119" spans="1:8" x14ac:dyDescent="0.35">
      <c r="A119">
        <v>118</v>
      </c>
      <c r="B119">
        <v>42734</v>
      </c>
      <c r="C119">
        <v>17.09</v>
      </c>
      <c r="D119">
        <v>1.44655</v>
      </c>
      <c r="E119">
        <v>2.0925069029999999</v>
      </c>
      <c r="F119">
        <f t="shared" si="3"/>
        <v>17.37962629128242</v>
      </c>
      <c r="G119">
        <f t="shared" si="4"/>
        <v>0.28962629128242057</v>
      </c>
      <c r="H119">
        <f t="shared" si="5"/>
        <v>8.3883388602009529E-2</v>
      </c>
    </row>
    <row r="120" spans="1:8" x14ac:dyDescent="0.35">
      <c r="A120">
        <v>119</v>
      </c>
      <c r="B120">
        <v>42733</v>
      </c>
      <c r="C120">
        <v>17.13</v>
      </c>
      <c r="D120">
        <v>1.44814</v>
      </c>
      <c r="E120">
        <v>2.09710946</v>
      </c>
      <c r="F120">
        <f t="shared" si="3"/>
        <v>17.344030483852066</v>
      </c>
      <c r="G120">
        <f t="shared" si="4"/>
        <v>0.21403048385206702</v>
      </c>
      <c r="H120">
        <f t="shared" si="5"/>
        <v>4.5809048017949924E-2</v>
      </c>
    </row>
    <row r="121" spans="1:8" x14ac:dyDescent="0.35">
      <c r="A121">
        <v>120</v>
      </c>
      <c r="B121">
        <v>42732</v>
      </c>
      <c r="C121">
        <v>17.22</v>
      </c>
      <c r="D121">
        <v>1.45018</v>
      </c>
      <c r="E121">
        <v>2.1030220320000002</v>
      </c>
      <c r="F121">
        <f t="shared" si="3"/>
        <v>17.301292218392177</v>
      </c>
      <c r="G121">
        <f t="shared" si="4"/>
        <v>8.1292218392178484E-2</v>
      </c>
      <c r="H121">
        <f t="shared" si="5"/>
        <v>6.6084247711216421E-3</v>
      </c>
    </row>
    <row r="122" spans="1:8" x14ac:dyDescent="0.35">
      <c r="A122">
        <v>121</v>
      </c>
      <c r="B122">
        <v>42731</v>
      </c>
      <c r="C122">
        <v>17.190000000000001</v>
      </c>
      <c r="D122">
        <v>1.4495400000000001</v>
      </c>
      <c r="E122">
        <v>2.1011662119999999</v>
      </c>
      <c r="F122">
        <f t="shared" si="3"/>
        <v>17.314345747360676</v>
      </c>
      <c r="G122">
        <f t="shared" si="4"/>
        <v>0.12434574736067461</v>
      </c>
      <c r="H122">
        <f t="shared" si="5"/>
        <v>1.5461864886684716E-2</v>
      </c>
    </row>
    <row r="123" spans="1:8" x14ac:dyDescent="0.35">
      <c r="A123">
        <v>122</v>
      </c>
      <c r="B123">
        <v>42727</v>
      </c>
      <c r="C123">
        <v>17.14</v>
      </c>
      <c r="D123">
        <v>1.4476599999999999</v>
      </c>
      <c r="E123">
        <v>2.0957194760000002</v>
      </c>
      <c r="F123">
        <f t="shared" si="3"/>
        <v>17.354565413573141</v>
      </c>
      <c r="G123">
        <f t="shared" si="4"/>
        <v>0.21456541357314052</v>
      </c>
      <c r="H123">
        <f t="shared" si="5"/>
        <v>4.6038316701812833E-2</v>
      </c>
    </row>
    <row r="125" spans="1:8" x14ac:dyDescent="0.35">
      <c r="G125" t="s">
        <v>8</v>
      </c>
      <c r="H125">
        <f>SUM(H2:H124)</f>
        <v>45.503302511204375</v>
      </c>
    </row>
    <row r="126" spans="1:8" x14ac:dyDescent="0.35">
      <c r="G126" t="s">
        <v>9</v>
      </c>
      <c r="H126">
        <f>H125/122</f>
        <v>0.37297788943610144</v>
      </c>
    </row>
    <row r="127" spans="1:8" x14ac:dyDescent="0.35">
      <c r="G127" t="s">
        <v>10</v>
      </c>
      <c r="H127">
        <f>H126^0.5</f>
        <v>0.6107191575807176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D52-5A3C-4943-B5D2-CEF3F0AB9EB0}">
  <dimension ref="A1:I19"/>
  <sheetViews>
    <sheetView workbookViewId="0">
      <selection activeCell="B19" sqref="B19"/>
    </sheetView>
  </sheetViews>
  <sheetFormatPr defaultRowHeight="14.5" x14ac:dyDescent="0.35"/>
  <sheetData>
    <row r="1" spans="1:9" x14ac:dyDescent="0.35">
      <c r="A1" t="s">
        <v>11</v>
      </c>
    </row>
    <row r="2" spans="1:9" ht="15" thickBot="1" x14ac:dyDescent="0.4"/>
    <row r="3" spans="1:9" x14ac:dyDescent="0.35">
      <c r="A3" s="4" t="s">
        <v>12</v>
      </c>
      <c r="B3" s="4"/>
    </row>
    <row r="4" spans="1:9" x14ac:dyDescent="0.35">
      <c r="A4" s="1" t="s">
        <v>13</v>
      </c>
      <c r="B4" s="1">
        <v>0.82764502951642316</v>
      </c>
    </row>
    <row r="5" spans="1:9" x14ac:dyDescent="0.35">
      <c r="A5" s="1" t="s">
        <v>14</v>
      </c>
      <c r="B5" s="1">
        <v>0.68499629488324087</v>
      </c>
    </row>
    <row r="6" spans="1:9" x14ac:dyDescent="0.35">
      <c r="A6" s="1" t="s">
        <v>15</v>
      </c>
      <c r="B6" s="1">
        <v>0.67970211496531219</v>
      </c>
    </row>
    <row r="7" spans="1:9" x14ac:dyDescent="0.35">
      <c r="A7" s="1" t="s">
        <v>16</v>
      </c>
      <c r="B7" s="1">
        <v>0.6183693826275054</v>
      </c>
    </row>
    <row r="8" spans="1:9" ht="15" thickBot="1" x14ac:dyDescent="0.4">
      <c r="A8" s="2" t="s">
        <v>17</v>
      </c>
      <c r="B8" s="2">
        <v>122</v>
      </c>
    </row>
    <row r="10" spans="1:9" ht="15" thickBot="1" x14ac:dyDescent="0.4">
      <c r="A10" t="s">
        <v>18</v>
      </c>
    </row>
    <row r="11" spans="1:9" x14ac:dyDescent="0.3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35">
      <c r="A12" s="1" t="s">
        <v>19</v>
      </c>
      <c r="B12" s="1">
        <v>2</v>
      </c>
      <c r="C12" s="1">
        <v>98.949926997033202</v>
      </c>
      <c r="D12" s="1">
        <v>49.474963498516601</v>
      </c>
      <c r="E12" s="1">
        <v>129.38666715188558</v>
      </c>
      <c r="F12" s="1">
        <v>1.4118283291836063E-30</v>
      </c>
    </row>
    <row r="13" spans="1:9" x14ac:dyDescent="0.35">
      <c r="A13" s="1" t="s">
        <v>20</v>
      </c>
      <c r="B13" s="1">
        <v>119</v>
      </c>
      <c r="C13" s="1">
        <v>45.503302511163533</v>
      </c>
      <c r="D13" s="1">
        <v>0.38238069337112213</v>
      </c>
      <c r="E13" s="1"/>
      <c r="F13" s="1"/>
    </row>
    <row r="14" spans="1:9" ht="15" thickBot="1" x14ac:dyDescent="0.4">
      <c r="A14" s="2" t="s">
        <v>21</v>
      </c>
      <c r="B14" s="2">
        <v>121</v>
      </c>
      <c r="C14" s="2">
        <v>144.45322950819673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27</v>
      </c>
      <c r="C16" s="3" t="s">
        <v>16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35">
      <c r="A17" s="1" t="s">
        <v>7</v>
      </c>
      <c r="B17" s="1">
        <v>879.20404449074476</v>
      </c>
      <c r="C17" s="1">
        <v>298.70875211861323</v>
      </c>
      <c r="D17" s="1">
        <v>2.9433487912721907</v>
      </c>
      <c r="E17" s="1">
        <v>3.9046933102263037E-3</v>
      </c>
      <c r="F17" s="1">
        <v>287.73088132407122</v>
      </c>
      <c r="G17" s="1">
        <v>1470.6772076574184</v>
      </c>
      <c r="H17" s="1">
        <v>287.73088132407122</v>
      </c>
      <c r="I17" s="1">
        <v>1470.6772076574184</v>
      </c>
    </row>
    <row r="18" spans="1:9" x14ac:dyDescent="0.35">
      <c r="A18" s="1" t="s">
        <v>2</v>
      </c>
      <c r="B18" s="1">
        <v>-1168.5415912837959</v>
      </c>
      <c r="C18" s="1">
        <v>423.22036257194816</v>
      </c>
      <c r="D18" s="1">
        <v>-2.7610712872661978</v>
      </c>
      <c r="E18" s="1">
        <v>6.6748206776896446E-3</v>
      </c>
      <c r="F18" s="1">
        <v>-2006.5601789265729</v>
      </c>
      <c r="G18" s="1">
        <v>-330.52300364101893</v>
      </c>
      <c r="H18" s="1">
        <v>-2006.5601789265729</v>
      </c>
      <c r="I18" s="1">
        <v>-330.52300364101893</v>
      </c>
    </row>
    <row r="19" spans="1:9" ht="15" thickBot="1" x14ac:dyDescent="0.4">
      <c r="A19" s="2" t="s">
        <v>3</v>
      </c>
      <c r="B19" s="2">
        <v>395.95062753584216</v>
      </c>
      <c r="C19" s="2">
        <v>149.89133058972712</v>
      </c>
      <c r="D19" s="2">
        <v>2.6415845798287871</v>
      </c>
      <c r="E19" s="2">
        <v>9.3603511358042804E-3</v>
      </c>
      <c r="F19" s="2">
        <v>99.150822353156741</v>
      </c>
      <c r="G19" s="2">
        <v>692.75043271852758</v>
      </c>
      <c r="H19" s="2">
        <v>99.150822353156741</v>
      </c>
      <c r="I19" s="2">
        <v>692.75043271852758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Sheet3</vt:lpstr>
      <vt:lpstr>Non Linear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2020-05-29T05:22:47Z</dcterms:created>
  <dcterms:modified xsi:type="dcterms:W3CDTF">2020-05-29T13:06:19Z</dcterms:modified>
</cp:coreProperties>
</file>