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13_ncr:1_{4A0D1BD9-11A1-4490-BB66-A38A64B99B9F}" xr6:coauthVersionLast="47" xr6:coauthVersionMax="47" xr10:uidLastSave="{00000000-0000-0000-0000-000000000000}"/>
  <bookViews>
    <workbookView xWindow="-108" yWindow="-108" windowWidth="23256" windowHeight="13176" xr2:uid="{00000000-000D-0000-FFFF-FFFF00000000}"/>
  </bookViews>
  <sheets>
    <sheet name="PianificazioneProgetto" sheetId="11" r:id="rId1"/>
    <sheet name="Informazioni" sheetId="12" r:id="rId2"/>
  </sheets>
  <definedNames>
    <definedName name="avanzamento_attività" localSheetId="0">PianificazioneProgetto!$C1</definedName>
    <definedName name="fine_attività" localSheetId="0">PianificazioneProgetto!$E1</definedName>
    <definedName name="Inizio_attività" localSheetId="0">PianificazioneProgetto!$D1</definedName>
    <definedName name="Inizio_progetto">PianificazioneProgetto!$D$3</definedName>
    <definedName name="oggi" localSheetId="0">TODAY()</definedName>
    <definedName name="_xlnm.Print_Titles" localSheetId="0">PianificazioneProgetto!$4:$6</definedName>
    <definedName name="Visualizza_settimana">PianificazioneProgetto!$D$4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1" l="1"/>
  <c r="G7" i="11"/>
  <c r="D9" i="11" l="1"/>
  <c r="D20" i="11" s="1"/>
  <c r="E20" i="11" s="1"/>
  <c r="D21" i="11" s="1"/>
  <c r="E21" i="11" l="1"/>
  <c r="G21" i="11" s="1"/>
  <c r="D22" i="11"/>
  <c r="E9" i="11"/>
  <c r="D10" i="11" s="1"/>
  <c r="H5" i="11"/>
  <c r="H6" i="11" s="1"/>
  <c r="G29" i="11"/>
  <c r="G28" i="11"/>
  <c r="G27" i="11"/>
  <c r="G26" i="11"/>
  <c r="G23" i="11"/>
  <c r="G20" i="11"/>
  <c r="G19" i="11"/>
  <c r="G13" i="11"/>
  <c r="G8" i="11"/>
  <c r="G9" i="11" l="1"/>
  <c r="E22" i="11"/>
  <c r="D24" i="11" s="1"/>
  <c r="E24" i="11" s="1"/>
  <c r="D25" i="11" s="1"/>
  <c r="E10" i="11"/>
  <c r="D11" i="11" s="1"/>
  <c r="E25" i="11" l="1"/>
  <c r="G25" i="11" s="1"/>
  <c r="G24" i="11"/>
  <c r="G10" i="11"/>
  <c r="G22" i="11"/>
  <c r="E11" i="11"/>
  <c r="D12" i="11" s="1"/>
  <c r="D14" i="11" s="1"/>
  <c r="D15" i="11" s="1"/>
  <c r="E15" i="11" s="1"/>
  <c r="I5" i="11"/>
  <c r="E14" i="11" l="1"/>
  <c r="G14" i="11" s="1"/>
  <c r="J5" i="11"/>
  <c r="K5" i="11" l="1"/>
  <c r="L5" i="11" l="1"/>
  <c r="M5" i="11" l="1"/>
  <c r="N5" i="11" l="1"/>
  <c r="O5" i="11" l="1"/>
  <c r="O6" i="11" s="1"/>
  <c r="N6" i="11"/>
  <c r="M6" i="11"/>
  <c r="L6" i="11"/>
  <c r="K6" i="11"/>
  <c r="J6" i="11"/>
  <c r="I6" i="11"/>
  <c r="H4" i="11"/>
  <c r="G15" i="11" l="1"/>
  <c r="D16" i="11"/>
  <c r="D17" i="11" s="1"/>
  <c r="D18" i="11" s="1"/>
  <c r="G11" i="11"/>
  <c r="E12" i="11"/>
  <c r="G12" i="11" s="1"/>
  <c r="O4" i="11"/>
  <c r="P5" i="11"/>
  <c r="Q5" i="11" l="1"/>
  <c r="R5" i="11" l="1"/>
  <c r="S5" i="11" l="1"/>
  <c r="T5" i="11" l="1"/>
  <c r="U5" i="11" l="1"/>
  <c r="V5" i="11" l="1"/>
  <c r="V6" i="11" s="1"/>
  <c r="U6" i="11"/>
  <c r="T6" i="11"/>
  <c r="S6" i="11"/>
  <c r="R6" i="11"/>
  <c r="Q6" i="11"/>
  <c r="P6" i="11"/>
  <c r="E18" i="11"/>
  <c r="G18" i="11" s="1"/>
  <c r="E17" i="11"/>
  <c r="G17" i="11" s="1"/>
  <c r="E16" i="11"/>
  <c r="G16" i="11" s="1"/>
  <c r="W5" i="11" l="1"/>
  <c r="X5" i="11" s="1"/>
  <c r="V4" i="11"/>
  <c r="Y5" i="11" l="1"/>
  <c r="Z5" i="11" l="1"/>
  <c r="AA5" i="11" l="1"/>
  <c r="AB5" i="11" l="1"/>
  <c r="AC5" i="11" l="1"/>
  <c r="AC6" i="11" s="1"/>
  <c r="AB6" i="11"/>
  <c r="AA6" i="11"/>
  <c r="Z6" i="11"/>
  <c r="Y6" i="11"/>
  <c r="X6" i="11"/>
  <c r="W6" i="11"/>
  <c r="AD5" i="11" l="1"/>
  <c r="AE5" i="11" s="1"/>
  <c r="AF5" i="11" l="1"/>
  <c r="AG5" i="11" l="1"/>
  <c r="AH5" i="11" l="1"/>
  <c r="AI5" i="11" l="1"/>
  <c r="AI6" i="11" s="1"/>
  <c r="AH6" i="11"/>
  <c r="AG6" i="11"/>
  <c r="AF6" i="11"/>
  <c r="AE6" i="11"/>
  <c r="AD6" i="11"/>
  <c r="AC4" i="11"/>
  <c r="AJ5" i="11" l="1"/>
  <c r="AK5" i="11" l="1"/>
  <c r="AL5" i="11" l="1"/>
  <c r="AM5" i="11" l="1"/>
  <c r="AN5" i="11" l="1"/>
  <c r="AO5" i="11" l="1"/>
  <c r="AP5" i="11" l="1"/>
  <c r="AP6" i="11" s="1"/>
  <c r="AO6" i="11"/>
  <c r="AN6" i="11"/>
  <c r="AM6" i="11"/>
  <c r="AL6" i="11"/>
  <c r="AK6" i="11"/>
  <c r="AJ6" i="11"/>
  <c r="AQ5" i="11" l="1"/>
  <c r="AQ6" i="11" s="1"/>
  <c r="AJ4" i="11"/>
  <c r="AR5" i="11" l="1"/>
  <c r="AR6" i="11" s="1"/>
  <c r="AQ4" i="11"/>
  <c r="AS5" i="11" l="1"/>
  <c r="AS6" i="11" s="1"/>
  <c r="AT5" i="11" l="1"/>
  <c r="AT6" i="11" s="1"/>
  <c r="AU5" i="11" l="1"/>
  <c r="AU6" i="11" s="1"/>
  <c r="AV5" i="11" l="1"/>
  <c r="AV6" i="11" s="1"/>
  <c r="AW5" i="11" l="1"/>
  <c r="AW6" i="11" s="1"/>
  <c r="AX5" i="11" l="1"/>
  <c r="AX6" i="11" s="1"/>
  <c r="AY5" i="11" l="1"/>
  <c r="AY6" i="11" s="1"/>
  <c r="AX4" i="11"/>
  <c r="AZ5" i="11" l="1"/>
  <c r="AZ6" i="11" s="1"/>
  <c r="BA5" i="11" l="1"/>
  <c r="BA6" i="11" l="1"/>
  <c r="BB5" i="11"/>
  <c r="BB6" i="11" l="1"/>
  <c r="BC5" i="11"/>
  <c r="BC6" i="11" l="1"/>
  <c r="BD5" i="11"/>
  <c r="BD6" i="11" l="1"/>
  <c r="BE5" i="11"/>
  <c r="BE6" i="11" l="1"/>
  <c r="BF5" i="11"/>
  <c r="BE4" i="11"/>
  <c r="BF6" i="11" l="1"/>
  <c r="BG5" i="11"/>
  <c r="BG6" i="11" l="1"/>
  <c r="BH5" i="11"/>
  <c r="BH6" i="11" l="1"/>
  <c r="BI5" i="11"/>
  <c r="BI6" i="11" l="1"/>
  <c r="BJ5" i="11"/>
  <c r="BJ6" i="11" l="1"/>
  <c r="BK5" i="11"/>
  <c r="BK6" i="11" s="1"/>
</calcChain>
</file>

<file path=xl/sharedStrings.xml><?xml version="1.0" encoding="utf-8"?>
<sst xmlns="http://schemas.openxmlformats.org/spreadsheetml/2006/main" count="64" uniqueCount="57">
  <si>
    <t>Come creare la pianificazione di un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</si>
  <si>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PROGETTO GESTIONE MAGAZZINO</t>
  </si>
  <si>
    <t>Diagramma di Gantt semplice di Vertex42.com</t>
  </si>
  <si>
    <t>Immettere il nome della società nella cella B2.</t>
  </si>
  <si>
    <t>https://www.vertex42.com/ExcelTemplates/simple-gantt-chart.html</t>
  </si>
  <si>
    <t>Immettere il nome del Responsabile di progetto nella cella B3. Immettere la data di inizio del progetto nella cella E3. Inizio progetto: l’etichetta si trova nella cella C3.</t>
  </si>
  <si>
    <t>Giudici Matteo</t>
  </si>
  <si>
    <t>Visualizzazione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</si>
  <si>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</si>
  <si>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</si>
  <si>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ATTIVITÀ</t>
  </si>
  <si>
    <t>AVANZAMENTO</t>
  </si>
  <si>
    <t>INIZIO</t>
  </si>
  <si>
    <t>FINE</t>
  </si>
  <si>
    <t>GIORNI</t>
  </si>
  <si>
    <t xml:space="preserve">Non eliminare questa riga. Questa riga è nascosta per proteggere una formula usata per evidenziare il giorno corrente all’interno della pianificazione di progetto. </t>
  </si>
  <si>
    <t>La cella B8 contiene il titolo di esempio della Fase 1. 
Immettere un nuovo titolo nella cella B8.
Immettere il nome della persona a cui assegnare la fase nella cella C8, se pertinente al progetto.
Immettere lo stato di avanzamento per l’intera fase nella cella D8, se pertinente al progetto.
Immettere la data di inizio e di fine dell’intera fase nelle celle E8 e F8, se pertinente al progetto. 
Il diagramma di Gantt immetterà automaticamente le date appropriate e applicherà l'ombreggiatura a seconda dello stato.
Per eliminare la fase e utilizzare solo le attività, è sufficiente eliminare la riga corrente.</t>
  </si>
  <si>
    <t>Brainstorming</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</si>
  <si>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</si>
  <si>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Scelta progetto</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</si>
  <si>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</si>
  <si>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Pianificazione tecnologie</t>
  </si>
  <si>
    <t>Scelta design</t>
  </si>
  <si>
    <t>Analisi dei costi</t>
  </si>
  <si>
    <t>La cella a destra contiene il titolo di esempio della Fase 2. 
È possibile creare una nuova fase in qualsiasi momento nella colonna B. Questa pianificazione di progetto non richiede fasi. Per rimuovere la fase, è sufficiente eliminare la riga.
Per creare un blocco di fase in questa riga, immettere un nuovo titolo nella cella a destra.
Per continuare ad aggiungere attività alla fase precedente, immettere una nuova riga sopra a questa e inserire i dati delle attività seguendo le istruzioni della cella A9.
Aggiornare i dettagli della fase nella cella a destra sulla base delle istruzioni della cella A8.
Spostarsi verso il basso nelle celle della colonna A per altre informazioni.
Se non sono state aggiunte nuove righe al foglio di lavoro, sono disponibili 2 ulteriori blocchi di esempio nelle celle B20 e B26. In caso contrario, spostarsi lungo le celle della colonna A per ulteriori blocchi. 
Ripetere le istruzioni delle celle A8 e A9 se necessario.</t>
  </si>
  <si>
    <t>Creazione interfaccia grafica</t>
  </si>
  <si>
    <t>Esempio di blocco con titolo di fase</t>
  </si>
  <si>
    <t>data</t>
  </si>
  <si>
    <t>Questa è una riga vuota</t>
  </si>
  <si>
    <t>Questa riga indica la fine della Pianificazione del progetto. NON immettere dati in questa riga. 
È possibile inserire nuove righe SOPRA per continuare a costruire la pianificazione del progetto.</t>
  </si>
  <si>
    <t>Inserisci nuove righe SOPRA questa</t>
  </si>
  <si>
    <t>Informazioni su questo modello</t>
  </si>
  <si>
    <t>Questo modello fornisce un modo semplice di creare un diagramma di Gantt per visualizzare e gestire un progetto. È sufficiente immettere le attività e le date di inizio e fine, non sono necessarie formule. Le barre nel diagramma di Gantt indicano la durata delle attività e vengono visualizzate con la formattazione condizionale. Inserire nuove attività aggiungendo nuove righe.</t>
  </si>
  <si>
    <t>Guida per le utilità per la lettura dello schermo</t>
  </si>
  <si>
    <t>Questa cartella di lavoro contiene 2 fogli di lavoro. 
Scheda attività
Informazioni
Le istruzioni per ogni foglio di lavoro si trovano nella colonna A a partire dalla cella A1 di ogni foglio di lavoro. Sono scritte con testo nascosto. Ogni passaggio descrive le informazioni presenti nella riga corrispondente. Ogni passaggio successivo continua nella cella A2, A3 e così via, salvo diversa indicazione esplicita. Ad esempio, l'istruzione potrebbe indicare di "passare alla cella A6" per il passaggio successivo. 
Questo testo nascosto non verrà stampato.
Per rimuovere queste istruzioni dal foglio di lavoro, è sufficiente eliminare la colonna A.</t>
  </si>
  <si>
    <t>Ulteriori informazioni:</t>
  </si>
  <si>
    <t>Fare clic sul collegamento seguente per visitare il sito vertex42.com e avere altre informazioni su come usare questo modello, su come calcolare i giorni lavorativi, creare relazioni tra attività, modificare i colori delle barre, aggiungere una barra di scorrimento per facilitare il cambio di visualizzazione settimana, estendere l'intervallo di date nel grafico, e così via.</t>
  </si>
  <si>
    <t>Come usare il diagramma di Gantt</t>
  </si>
  <si>
    <t>Altri modelli di gestione progetto</t>
  </si>
  <si>
    <t>Visitare il sito Vertex42.com per scaricare altri modelli di gestione di progetto, inclusi altri tipi di pianificazione di progetto, diagrammi di Gantt, elenco di attività e così via.</t>
  </si>
  <si>
    <t>Modelli di gestione progetto</t>
  </si>
  <si>
    <t>Informazioni su Vertex42</t>
  </si>
  <si>
    <t>Vertex42.com fornisce oltre 300 modelli di fogli di calcolo dal design professionale per aziende, privati e istituti di istruzione, la maggior parte dei quali sono disponibili gratuitamente per il download. Questa raccolta include un'ampia gamma di calendari, pianificazioni e fogli di calcolo per finanze personali per budget, riduzione del debito e ammortamento prestiti.</t>
  </si>
  <si>
    <t>Le aziende troveranno modelli di fatture, schede attività, registri di inventario, rendiconti finanziari e pianificazione di progetti. Gli insegnanti e gli studenti troveranno risorse come programmi dei corsi, registri delle valutazioni e fogli di presenze. Sono disponibili modelli utili per organizzare la vita familiare, come piani alimentari, liste di controllo e registri di esercizi. Ogni modello è stato attentamente studiato, ottimizzato e migliorato nel tempo grazie ai commenti di migliaia di utenti.</t>
  </si>
  <si>
    <t>Creazione database e query rispettive</t>
  </si>
  <si>
    <t>Creazione del database</t>
  </si>
  <si>
    <t>Sviluppo applicazione</t>
  </si>
  <si>
    <t>Implementazione delle tabelle</t>
  </si>
  <si>
    <t>Ideazione query</t>
  </si>
  <si>
    <t>Implementazione query</t>
  </si>
  <si>
    <t>Testing</t>
  </si>
  <si>
    <t>Ideazione design</t>
  </si>
  <si>
    <t>Creazione layout</t>
  </si>
  <si>
    <t>Sviluppo interfaccia grafica</t>
  </si>
  <si>
    <t>Integrazione database</t>
  </si>
  <si>
    <t>Implementazione funzionalita di base</t>
  </si>
  <si>
    <t>Perfezionamento applicazione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</si>
</sst>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mmm\ yyyy"/>
    <numFmt numFmtId="169" formatCode="d"/>
  </numFmts>
  <fonts count="35"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Fill="1">
      <alignment horizontal="center" vertical="center"/>
    </xf>
    <xf numFmtId="166" fontId="8" fillId="0" borderId="2" xfId="10">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0" borderId="7" xfId="8" applyBorder="1">
      <alignment horizontal="right" indent="1"/>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8" fillId="0" borderId="3" xfId="9">
      <alignment horizontal="center" vertical="center"/>
    </xf>
    <xf numFmtId="166" fontId="34" fillId="10" borderId="2" xfId="10" applyFont="1" applyFill="1">
      <alignment horizontal="center" vertical="center"/>
    </xf>
  </cellXfs>
  <cellStyles count="54">
    <cellStyle name="20% - Colore 1" xfId="31" builtinId="30" customBuiltin="1"/>
    <cellStyle name="20% - Colore 2" xfId="35" builtinId="34" customBuiltin="1"/>
    <cellStyle name="20% - Colore 3" xfId="39" builtinId="38" customBuiltin="1"/>
    <cellStyle name="20% - Colore 4" xfId="43" builtinId="42" customBuiltin="1"/>
    <cellStyle name="20% - Colore 5" xfId="47" builtinId="46" customBuiltin="1"/>
    <cellStyle name="20% - Colore 6" xfId="51" builtinId="50" customBuiltin="1"/>
    <cellStyle name="40% - Colore 1" xfId="32" builtinId="31" customBuiltin="1"/>
    <cellStyle name="40% - Colore 2" xfId="36" builtinId="35" customBuiltin="1"/>
    <cellStyle name="40% - Colore 3" xfId="40" builtinId="39" customBuiltin="1"/>
    <cellStyle name="40% - Colore 4" xfId="44" builtinId="43" customBuiltin="1"/>
    <cellStyle name="40% - Colore 5" xfId="48" builtinId="47" customBuiltin="1"/>
    <cellStyle name="40% - Colore 6" xfId="52" builtinId="51" customBuiltin="1"/>
    <cellStyle name="60% - Colore 1" xfId="33" builtinId="32" customBuiltin="1"/>
    <cellStyle name="60% - Colore 2" xfId="37" builtinId="36" customBuiltin="1"/>
    <cellStyle name="60% - Colore 3" xfId="41" builtinId="40" customBuiltin="1"/>
    <cellStyle name="60% - Colore 4" xfId="45" builtinId="44" customBuiltin="1"/>
    <cellStyle name="60% - Colore 5" xfId="49" builtinId="48" customBuiltin="1"/>
    <cellStyle name="60% - Colore 6" xfId="53" builtinId="52" customBuiltin="1"/>
    <cellStyle name="Attività" xfId="12" xr:uid="{6391D789-272B-4DD2-9BF3-2CDCF610FA41}"/>
    <cellStyle name="Calcolo" xfId="23" builtinId="22" customBuiltin="1"/>
    <cellStyle name="Cella collegata" xfId="24" builtinId="24" customBuiltin="1"/>
    <cellStyle name="Cella da controllare" xfId="25" builtinId="23" customBuiltin="1"/>
    <cellStyle name="Collegamento ipertestuale" xfId="1" builtinId="8" customBuiltin="1"/>
    <cellStyle name="Collegamento ipertestuale visitato" xfId="13" builtinId="9" customBuiltin="1"/>
    <cellStyle name="Colore 1" xfId="30" builtinId="29" customBuiltin="1"/>
    <cellStyle name="Colore 2" xfId="34" builtinId="33" customBuiltin="1"/>
    <cellStyle name="Colore 3" xfId="38" builtinId="37" customBuiltin="1"/>
    <cellStyle name="Colore 4" xfId="42" builtinId="41" customBuiltin="1"/>
    <cellStyle name="Colore 5" xfId="46" builtinId="45" customBuiltin="1"/>
    <cellStyle name="Colore 6" xfId="50" builtinId="49" customBuiltin="1"/>
    <cellStyle name="Data" xfId="10" xr:uid="{229918B6-DD13-4F5A-97B9-305F7E002AA3}"/>
    <cellStyle name="Inizio progetto" xfId="9" xr:uid="{8EB8A09A-C31C-40A3-B2C1-9449520178B8}"/>
    <cellStyle name="Input" xfId="21" builtinId="20" customBuiltin="1"/>
    <cellStyle name="Migliaia" xfId="4" builtinId="3" customBuiltin="1"/>
    <cellStyle name="Migliaia [0]" xfId="14" builtinId="6" customBuiltin="1"/>
    <cellStyle name="Neutrale" xfId="20" builtinId="28" customBuiltin="1"/>
    <cellStyle name="Nome" xfId="11" xr:uid="{B2D3C1EE-6B41-4801-AAFC-C2274E49E503}"/>
    <cellStyle name="Normale" xfId="0" builtinId="0" customBuiltin="1"/>
    <cellStyle name="Nota" xfId="27" builtinId="10" customBuiltin="1"/>
    <cellStyle name="Output" xfId="22" builtinId="21" customBuiltin="1"/>
    <cellStyle name="Percentuale" xfId="2" builtinId="5" customBuiltin="1"/>
    <cellStyle name="Testo avviso" xfId="26" builtinId="11" customBuiltin="1"/>
    <cellStyle name="Testo descrittivo" xfId="28" builtinId="53" customBuiltin="1"/>
    <cellStyle name="Titolo" xfId="5" builtinId="15" customBuiltin="1"/>
    <cellStyle name="Titolo 1" xfId="6" builtinId="16" customBuiltin="1"/>
    <cellStyle name="Titolo 2" xfId="7" builtinId="17" customBuiltin="1"/>
    <cellStyle name="Titolo 3" xfId="8" builtinId="18" customBuiltin="1"/>
    <cellStyle name="Titolo 4" xfId="17" builtinId="19" customBuiltin="1"/>
    <cellStyle name="Totale" xfId="29" builtinId="25" customBuiltin="1"/>
    <cellStyle name="Valore non valido" xfId="19" builtinId="27" customBuiltin="1"/>
    <cellStyle name="Valore valido" xfId="18" builtinId="26" customBuiltin="1"/>
    <cellStyle name="Valuta" xfId="15" builtinId="4" customBuiltin="1"/>
    <cellStyle name="Valuta [0]" xfId="16" builtinId="7" customBuiltin="1"/>
    <cellStyle name="zTestoNascos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ElencoAttività"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magin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1"/>
  <sheetViews>
    <sheetView showGridLines="0" tabSelected="1" showRuler="0" zoomScaleNormal="100" zoomScalePageLayoutView="70" workbookViewId="0">
      <pane ySplit="6" topLeftCell="A20" activePane="bottomLeft" state="frozen"/>
      <selection pane="bottomLeft" activeCell="E1" sqref="E1"/>
    </sheetView>
  </sheetViews>
  <sheetFormatPr defaultRowHeight="30" customHeight="1" x14ac:dyDescent="0.3"/>
  <cols>
    <col min="1" max="1" width="2.6640625" style="41" customWidth="1"/>
    <col min="2" max="2" width="34.109375" customWidth="1"/>
    <col min="3" max="3" width="13.8867187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42" t="s">
        <v>0</v>
      </c>
      <c r="B1" s="44" t="s">
        <v>1</v>
      </c>
      <c r="C1" s="1"/>
      <c r="D1" s="3"/>
      <c r="E1" s="30"/>
      <c r="G1" s="1"/>
      <c r="H1" s="53" t="s">
        <v>2</v>
      </c>
    </row>
    <row r="2" spans="1:63" ht="30" customHeight="1" x14ac:dyDescent="0.35">
      <c r="A2" s="41" t="s">
        <v>3</v>
      </c>
      <c r="B2" s="45"/>
      <c r="H2" s="54" t="s">
        <v>4</v>
      </c>
    </row>
    <row r="3" spans="1:63" ht="30" customHeight="1" x14ac:dyDescent="0.3">
      <c r="A3" s="41" t="s">
        <v>5</v>
      </c>
      <c r="B3" s="46" t="s">
        <v>6</v>
      </c>
      <c r="C3" s="74"/>
      <c r="D3" s="78">
        <f ca="1">TODAY()</f>
        <v>45813</v>
      </c>
      <c r="E3" s="78"/>
    </row>
    <row r="4" spans="1:63" ht="30" customHeight="1" x14ac:dyDescent="0.3">
      <c r="A4" s="42" t="s">
        <v>7</v>
      </c>
      <c r="C4" s="74"/>
      <c r="D4" s="6">
        <v>1</v>
      </c>
      <c r="H4" s="75">
        <f ca="1">H5</f>
        <v>45810</v>
      </c>
      <c r="I4" s="76"/>
      <c r="J4" s="76"/>
      <c r="K4" s="76"/>
      <c r="L4" s="76"/>
      <c r="M4" s="76"/>
      <c r="N4" s="77"/>
      <c r="O4" s="75">
        <f ca="1">O5</f>
        <v>45817</v>
      </c>
      <c r="P4" s="76"/>
      <c r="Q4" s="76"/>
      <c r="R4" s="76"/>
      <c r="S4" s="76"/>
      <c r="T4" s="76"/>
      <c r="U4" s="77"/>
      <c r="V4" s="75">
        <f ca="1">V5</f>
        <v>45824</v>
      </c>
      <c r="W4" s="76"/>
      <c r="X4" s="76"/>
      <c r="Y4" s="76"/>
      <c r="Z4" s="76"/>
      <c r="AA4" s="76"/>
      <c r="AB4" s="77"/>
      <c r="AC4" s="75">
        <f ca="1">AC5</f>
        <v>45831</v>
      </c>
      <c r="AD4" s="76"/>
      <c r="AE4" s="76"/>
      <c r="AF4" s="76"/>
      <c r="AG4" s="76"/>
      <c r="AH4" s="76"/>
      <c r="AI4" s="77"/>
      <c r="AJ4" s="75">
        <f ca="1">AJ5</f>
        <v>45838</v>
      </c>
      <c r="AK4" s="76"/>
      <c r="AL4" s="76"/>
      <c r="AM4" s="76"/>
      <c r="AN4" s="76"/>
      <c r="AO4" s="76"/>
      <c r="AP4" s="77"/>
      <c r="AQ4" s="75">
        <f ca="1">AQ5</f>
        <v>45845</v>
      </c>
      <c r="AR4" s="76"/>
      <c r="AS4" s="76"/>
      <c r="AT4" s="76"/>
      <c r="AU4" s="76"/>
      <c r="AV4" s="76"/>
      <c r="AW4" s="77"/>
      <c r="AX4" s="75">
        <f ca="1">AX5</f>
        <v>45852</v>
      </c>
      <c r="AY4" s="76"/>
      <c r="AZ4" s="76"/>
      <c r="BA4" s="76"/>
      <c r="BB4" s="76"/>
      <c r="BC4" s="76"/>
      <c r="BD4" s="77"/>
      <c r="BE4" s="75">
        <f ca="1">BE5</f>
        <v>45859</v>
      </c>
      <c r="BF4" s="76"/>
      <c r="BG4" s="76"/>
      <c r="BH4" s="76"/>
      <c r="BI4" s="76"/>
      <c r="BJ4" s="76"/>
      <c r="BK4" s="77"/>
    </row>
    <row r="5" spans="1:63" ht="15" customHeight="1" x14ac:dyDescent="0.3">
      <c r="A5" s="42" t="s">
        <v>8</v>
      </c>
      <c r="B5" s="52"/>
      <c r="C5" s="52"/>
      <c r="D5" s="52"/>
      <c r="E5" s="52"/>
      <c r="F5" s="52"/>
      <c r="H5" s="71">
        <f ca="1">Inizio_progetto-WEEKDAY(Inizio_progetto,1)+2+7*(Visualizza_settimana-1)</f>
        <v>45810</v>
      </c>
      <c r="I5" s="72">
        <f ca="1">H5+1</f>
        <v>45811</v>
      </c>
      <c r="J5" s="72">
        <f t="shared" ref="J5:AW5" ca="1" si="0">I5+1</f>
        <v>45812</v>
      </c>
      <c r="K5" s="72">
        <f t="shared" ca="1" si="0"/>
        <v>45813</v>
      </c>
      <c r="L5" s="72">
        <f t="shared" ca="1" si="0"/>
        <v>45814</v>
      </c>
      <c r="M5" s="72">
        <f t="shared" ca="1" si="0"/>
        <v>45815</v>
      </c>
      <c r="N5" s="73">
        <f t="shared" ca="1" si="0"/>
        <v>45816</v>
      </c>
      <c r="O5" s="71">
        <f ca="1">N5+1</f>
        <v>45817</v>
      </c>
      <c r="P5" s="72">
        <f ca="1">O5+1</f>
        <v>45818</v>
      </c>
      <c r="Q5" s="72">
        <f t="shared" ca="1" si="0"/>
        <v>45819</v>
      </c>
      <c r="R5" s="72">
        <f t="shared" ca="1" si="0"/>
        <v>45820</v>
      </c>
      <c r="S5" s="72">
        <f t="shared" ca="1" si="0"/>
        <v>45821</v>
      </c>
      <c r="T5" s="72">
        <f t="shared" ca="1" si="0"/>
        <v>45822</v>
      </c>
      <c r="U5" s="73">
        <f t="shared" ca="1" si="0"/>
        <v>45823</v>
      </c>
      <c r="V5" s="71">
        <f ca="1">U5+1</f>
        <v>45824</v>
      </c>
      <c r="W5" s="72">
        <f ca="1">V5+1</f>
        <v>45825</v>
      </c>
      <c r="X5" s="72">
        <f t="shared" ca="1" si="0"/>
        <v>45826</v>
      </c>
      <c r="Y5" s="72">
        <f t="shared" ca="1" si="0"/>
        <v>45827</v>
      </c>
      <c r="Z5" s="72">
        <f t="shared" ca="1" si="0"/>
        <v>45828</v>
      </c>
      <c r="AA5" s="72">
        <f t="shared" ca="1" si="0"/>
        <v>45829</v>
      </c>
      <c r="AB5" s="73">
        <f t="shared" ca="1" si="0"/>
        <v>45830</v>
      </c>
      <c r="AC5" s="71">
        <f ca="1">AB5+1</f>
        <v>45831</v>
      </c>
      <c r="AD5" s="72">
        <f ca="1">AC5+1</f>
        <v>45832</v>
      </c>
      <c r="AE5" s="72">
        <f t="shared" ca="1" si="0"/>
        <v>45833</v>
      </c>
      <c r="AF5" s="72">
        <f t="shared" ca="1" si="0"/>
        <v>45834</v>
      </c>
      <c r="AG5" s="72">
        <f t="shared" ca="1" si="0"/>
        <v>45835</v>
      </c>
      <c r="AH5" s="72">
        <f t="shared" ca="1" si="0"/>
        <v>45836</v>
      </c>
      <c r="AI5" s="73">
        <f t="shared" ca="1" si="0"/>
        <v>45837</v>
      </c>
      <c r="AJ5" s="71">
        <f ca="1">AI5+1</f>
        <v>45838</v>
      </c>
      <c r="AK5" s="72">
        <f ca="1">AJ5+1</f>
        <v>45839</v>
      </c>
      <c r="AL5" s="72">
        <f t="shared" ca="1" si="0"/>
        <v>45840</v>
      </c>
      <c r="AM5" s="72">
        <f t="shared" ca="1" si="0"/>
        <v>45841</v>
      </c>
      <c r="AN5" s="72">
        <f t="shared" ca="1" si="0"/>
        <v>45842</v>
      </c>
      <c r="AO5" s="72">
        <f t="shared" ca="1" si="0"/>
        <v>45843</v>
      </c>
      <c r="AP5" s="73">
        <f t="shared" ca="1" si="0"/>
        <v>45844</v>
      </c>
      <c r="AQ5" s="71">
        <f ca="1">AP5+1</f>
        <v>45845</v>
      </c>
      <c r="AR5" s="72">
        <f ca="1">AQ5+1</f>
        <v>45846</v>
      </c>
      <c r="AS5" s="72">
        <f t="shared" ca="1" si="0"/>
        <v>45847</v>
      </c>
      <c r="AT5" s="72">
        <f t="shared" ca="1" si="0"/>
        <v>45848</v>
      </c>
      <c r="AU5" s="72">
        <f t="shared" ca="1" si="0"/>
        <v>45849</v>
      </c>
      <c r="AV5" s="72">
        <f t="shared" ca="1" si="0"/>
        <v>45850</v>
      </c>
      <c r="AW5" s="73">
        <f t="shared" ca="1" si="0"/>
        <v>45851</v>
      </c>
      <c r="AX5" s="71">
        <f ca="1">AW5+1</f>
        <v>45852</v>
      </c>
      <c r="AY5" s="72">
        <f ca="1">AX5+1</f>
        <v>45853</v>
      </c>
      <c r="AZ5" s="72">
        <f t="shared" ref="AZ5:BD5" ca="1" si="1">AY5+1</f>
        <v>45854</v>
      </c>
      <c r="BA5" s="72">
        <f t="shared" ca="1" si="1"/>
        <v>45855</v>
      </c>
      <c r="BB5" s="72">
        <f t="shared" ca="1" si="1"/>
        <v>45856</v>
      </c>
      <c r="BC5" s="72">
        <f t="shared" ca="1" si="1"/>
        <v>45857</v>
      </c>
      <c r="BD5" s="73">
        <f t="shared" ca="1" si="1"/>
        <v>45858</v>
      </c>
      <c r="BE5" s="71">
        <f ca="1">BD5+1</f>
        <v>45859</v>
      </c>
      <c r="BF5" s="72">
        <f ca="1">BE5+1</f>
        <v>45860</v>
      </c>
      <c r="BG5" s="72">
        <f t="shared" ref="BG5:BK5" ca="1" si="2">BF5+1</f>
        <v>45861</v>
      </c>
      <c r="BH5" s="72">
        <f t="shared" ca="1" si="2"/>
        <v>45862</v>
      </c>
      <c r="BI5" s="72">
        <f t="shared" ca="1" si="2"/>
        <v>45863</v>
      </c>
      <c r="BJ5" s="72">
        <f t="shared" ca="1" si="2"/>
        <v>45864</v>
      </c>
      <c r="BK5" s="73">
        <f t="shared" ca="1" si="2"/>
        <v>45865</v>
      </c>
    </row>
    <row r="6" spans="1:63" ht="30" customHeight="1" x14ac:dyDescent="0.3">
      <c r="A6" s="42" t="s">
        <v>9</v>
      </c>
      <c r="B6" s="7" t="s">
        <v>10</v>
      </c>
      <c r="C6" s="8" t="s">
        <v>11</v>
      </c>
      <c r="D6" s="8" t="s">
        <v>12</v>
      </c>
      <c r="E6" s="8" t="s">
        <v>13</v>
      </c>
      <c r="F6" s="8"/>
      <c r="G6" s="8" t="s">
        <v>14</v>
      </c>
      <c r="H6" s="9" t="str">
        <f t="shared" ref="H6:AM6" ca="1" si="3">LEFT(TEXT(H5,"ggg"),1)</f>
        <v>l</v>
      </c>
      <c r="I6" s="9" t="str">
        <f t="shared" ca="1" si="3"/>
        <v>m</v>
      </c>
      <c r="J6" s="9" t="str">
        <f t="shared" ca="1" si="3"/>
        <v>m</v>
      </c>
      <c r="K6" s="9" t="str">
        <f t="shared" ca="1" si="3"/>
        <v>g</v>
      </c>
      <c r="L6" s="9" t="str">
        <f t="shared" ca="1" si="3"/>
        <v>v</v>
      </c>
      <c r="M6" s="9" t="str">
        <f t="shared" ca="1" si="3"/>
        <v>s</v>
      </c>
      <c r="N6" s="9" t="str">
        <f t="shared" ca="1" si="3"/>
        <v>d</v>
      </c>
      <c r="O6" s="9" t="str">
        <f t="shared" ca="1" si="3"/>
        <v>l</v>
      </c>
      <c r="P6" s="9" t="str">
        <f t="shared" ca="1" si="3"/>
        <v>m</v>
      </c>
      <c r="Q6" s="9" t="str">
        <f t="shared" ca="1" si="3"/>
        <v>m</v>
      </c>
      <c r="R6" s="9" t="str">
        <f t="shared" ca="1" si="3"/>
        <v>g</v>
      </c>
      <c r="S6" s="9" t="str">
        <f t="shared" ca="1" si="3"/>
        <v>v</v>
      </c>
      <c r="T6" s="9" t="str">
        <f t="shared" ca="1" si="3"/>
        <v>s</v>
      </c>
      <c r="U6" s="9" t="str">
        <f t="shared" ca="1" si="3"/>
        <v>d</v>
      </c>
      <c r="V6" s="9" t="str">
        <f t="shared" ca="1" si="3"/>
        <v>l</v>
      </c>
      <c r="W6" s="9" t="str">
        <f t="shared" ca="1" si="3"/>
        <v>m</v>
      </c>
      <c r="X6" s="9" t="str">
        <f t="shared" ca="1" si="3"/>
        <v>m</v>
      </c>
      <c r="Y6" s="9" t="str">
        <f t="shared" ca="1" si="3"/>
        <v>g</v>
      </c>
      <c r="Z6" s="9" t="str">
        <f t="shared" ca="1" si="3"/>
        <v>v</v>
      </c>
      <c r="AA6" s="9" t="str">
        <f t="shared" ca="1" si="3"/>
        <v>s</v>
      </c>
      <c r="AB6" s="9" t="str">
        <f t="shared" ca="1" si="3"/>
        <v>d</v>
      </c>
      <c r="AC6" s="9" t="str">
        <f t="shared" ca="1" si="3"/>
        <v>l</v>
      </c>
      <c r="AD6" s="9" t="str">
        <f t="shared" ca="1" si="3"/>
        <v>m</v>
      </c>
      <c r="AE6" s="9" t="str">
        <f t="shared" ca="1" si="3"/>
        <v>m</v>
      </c>
      <c r="AF6" s="9" t="str">
        <f t="shared" ca="1" si="3"/>
        <v>g</v>
      </c>
      <c r="AG6" s="9" t="str">
        <f t="shared" ca="1" si="3"/>
        <v>v</v>
      </c>
      <c r="AH6" s="9" t="str">
        <f t="shared" ca="1" si="3"/>
        <v>s</v>
      </c>
      <c r="AI6" s="9" t="str">
        <f t="shared" ca="1" si="3"/>
        <v>d</v>
      </c>
      <c r="AJ6" s="9" t="str">
        <f t="shared" ca="1" si="3"/>
        <v>l</v>
      </c>
      <c r="AK6" s="9" t="str">
        <f t="shared" ca="1" si="3"/>
        <v>m</v>
      </c>
      <c r="AL6" s="9" t="str">
        <f t="shared" ca="1" si="3"/>
        <v>m</v>
      </c>
      <c r="AM6" s="9" t="str">
        <f t="shared" ca="1" si="3"/>
        <v>g</v>
      </c>
      <c r="AN6" s="9" t="str">
        <f t="shared" ref="AN6:BK6" ca="1" si="4">LEFT(TEXT(AN5,"ggg"),1)</f>
        <v>v</v>
      </c>
      <c r="AO6" s="9" t="str">
        <f t="shared" ca="1" si="4"/>
        <v>s</v>
      </c>
      <c r="AP6" s="9" t="str">
        <f t="shared" ca="1" si="4"/>
        <v>d</v>
      </c>
      <c r="AQ6" s="9" t="str">
        <f t="shared" ca="1" si="4"/>
        <v>l</v>
      </c>
      <c r="AR6" s="9" t="str">
        <f t="shared" ca="1" si="4"/>
        <v>m</v>
      </c>
      <c r="AS6" s="9" t="str">
        <f t="shared" ca="1" si="4"/>
        <v>m</v>
      </c>
      <c r="AT6" s="9" t="str">
        <f t="shared" ca="1" si="4"/>
        <v>g</v>
      </c>
      <c r="AU6" s="9" t="str">
        <f t="shared" ca="1" si="4"/>
        <v>v</v>
      </c>
      <c r="AV6" s="9" t="str">
        <f t="shared" ca="1" si="4"/>
        <v>s</v>
      </c>
      <c r="AW6" s="9" t="str">
        <f t="shared" ca="1" si="4"/>
        <v>d</v>
      </c>
      <c r="AX6" s="9" t="str">
        <f t="shared" ca="1" si="4"/>
        <v>l</v>
      </c>
      <c r="AY6" s="9" t="str">
        <f t="shared" ca="1" si="4"/>
        <v>m</v>
      </c>
      <c r="AZ6" s="9" t="str">
        <f t="shared" ca="1" si="4"/>
        <v>m</v>
      </c>
      <c r="BA6" s="9" t="str">
        <f t="shared" ca="1" si="4"/>
        <v>g</v>
      </c>
      <c r="BB6" s="9" t="str">
        <f t="shared" ca="1" si="4"/>
        <v>v</v>
      </c>
      <c r="BC6" s="9" t="str">
        <f t="shared" ca="1" si="4"/>
        <v>s</v>
      </c>
      <c r="BD6" s="9" t="str">
        <f t="shared" ca="1" si="4"/>
        <v>d</v>
      </c>
      <c r="BE6" s="9" t="str">
        <f t="shared" ca="1" si="4"/>
        <v>l</v>
      </c>
      <c r="BF6" s="9" t="str">
        <f t="shared" ca="1" si="4"/>
        <v>m</v>
      </c>
      <c r="BG6" s="9" t="str">
        <f t="shared" ca="1" si="4"/>
        <v>m</v>
      </c>
      <c r="BH6" s="9" t="str">
        <f t="shared" ca="1" si="4"/>
        <v>g</v>
      </c>
      <c r="BI6" s="9" t="str">
        <f t="shared" ca="1" si="4"/>
        <v>v</v>
      </c>
      <c r="BJ6" s="9" t="str">
        <f t="shared" ca="1" si="4"/>
        <v>s</v>
      </c>
      <c r="BK6" s="9" t="str">
        <f t="shared" ca="1" si="4"/>
        <v>d</v>
      </c>
    </row>
    <row r="7" spans="1:63" ht="30" hidden="1" customHeight="1" x14ac:dyDescent="0.3">
      <c r="A7" s="41" t="s">
        <v>15</v>
      </c>
      <c r="D7"/>
      <c r="G7" t="str">
        <f>IF(OR(ISBLANK(Inizio_attività),ISBLANK(fine_attività)),"",fine_attività-Inizio_attività+1)</f>
        <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row>
    <row r="8" spans="1:63" s="2" customFormat="1" ht="30" customHeight="1" x14ac:dyDescent="0.3">
      <c r="A8" s="42" t="s">
        <v>16</v>
      </c>
      <c r="B8" s="12" t="s">
        <v>17</v>
      </c>
      <c r="C8" s="13"/>
      <c r="D8" s="56"/>
      <c r="E8" s="57"/>
      <c r="F8" s="11"/>
      <c r="G8" s="11" t="str">
        <f t="shared" ref="G8:G29" si="5">IF(OR(ISBLANK(Inizio_attività),ISBLANK(fine_attività)),"",fine_attività-Inizio_attività+1)</f>
        <v/>
      </c>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row>
    <row r="9" spans="1:63" s="2" customFormat="1" ht="30" customHeight="1" x14ac:dyDescent="0.3">
      <c r="A9" s="42" t="s">
        <v>18</v>
      </c>
      <c r="B9" s="47" t="s">
        <v>19</v>
      </c>
      <c r="C9" s="14">
        <v>1</v>
      </c>
      <c r="D9" s="58">
        <f ca="1">Inizio_progetto</f>
        <v>45813</v>
      </c>
      <c r="E9" s="58">
        <f ca="1">D9+3</f>
        <v>45816</v>
      </c>
      <c r="F9" s="11"/>
      <c r="G9" s="11">
        <f t="shared" ca="1" si="5"/>
        <v>4</v>
      </c>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row>
    <row r="10" spans="1:63" s="2" customFormat="1" ht="30" customHeight="1" x14ac:dyDescent="0.3">
      <c r="A10" s="42" t="s">
        <v>20</v>
      </c>
      <c r="B10" s="47" t="s">
        <v>21</v>
      </c>
      <c r="C10" s="14">
        <v>0.5</v>
      </c>
      <c r="D10" s="58">
        <f ca="1">E9</f>
        <v>45816</v>
      </c>
      <c r="E10" s="58">
        <f ca="1">D10+2</f>
        <v>45818</v>
      </c>
      <c r="F10" s="11"/>
      <c r="G10" s="11">
        <f t="shared" ca="1" si="5"/>
        <v>3</v>
      </c>
      <c r="H10" s="27"/>
      <c r="I10" s="27"/>
      <c r="J10" s="27"/>
      <c r="K10" s="27"/>
      <c r="L10" s="27"/>
      <c r="M10" s="27"/>
      <c r="N10" s="27"/>
      <c r="O10" s="27"/>
      <c r="P10" s="27"/>
      <c r="Q10" s="27"/>
      <c r="R10" s="27"/>
      <c r="S10" s="27"/>
      <c r="T10" s="28"/>
      <c r="U10" s="28"/>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row>
    <row r="11" spans="1:63" s="2" customFormat="1" ht="30" customHeight="1" x14ac:dyDescent="0.3">
      <c r="A11" s="41"/>
      <c r="B11" s="47" t="s">
        <v>22</v>
      </c>
      <c r="C11" s="14">
        <v>0.3</v>
      </c>
      <c r="D11" s="58">
        <f ca="1">E10</f>
        <v>45818</v>
      </c>
      <c r="E11" s="58">
        <f ca="1">D11+4</f>
        <v>45822</v>
      </c>
      <c r="F11" s="11"/>
      <c r="G11" s="11">
        <f t="shared" ca="1" si="5"/>
        <v>5</v>
      </c>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row>
    <row r="12" spans="1:63" s="2" customFormat="1" ht="30" customHeight="1" thickBot="1" x14ac:dyDescent="0.35">
      <c r="A12" s="41"/>
      <c r="B12" s="47" t="s">
        <v>23</v>
      </c>
      <c r="C12" s="14">
        <v>1</v>
      </c>
      <c r="D12" s="58">
        <f ca="1">E11</f>
        <v>45822</v>
      </c>
      <c r="E12" s="58">
        <f ca="1">D12+5</f>
        <v>45827</v>
      </c>
      <c r="F12" s="11"/>
      <c r="G12" s="11">
        <f t="shared" ca="1" si="5"/>
        <v>6</v>
      </c>
      <c r="H12" s="27"/>
      <c r="I12" s="27"/>
      <c r="J12" s="27"/>
      <c r="K12" s="27"/>
      <c r="L12" s="27"/>
      <c r="M12" s="27"/>
      <c r="N12" s="27"/>
      <c r="O12" s="27"/>
      <c r="P12" s="27"/>
      <c r="Q12" s="27"/>
      <c r="R12" s="27"/>
      <c r="S12" s="27"/>
      <c r="T12" s="27"/>
      <c r="U12" s="27"/>
      <c r="V12" s="27"/>
      <c r="W12" s="27"/>
      <c r="X12" s="28"/>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row>
    <row r="13" spans="1:63" s="2" customFormat="1" ht="30" customHeight="1" thickBot="1" x14ac:dyDescent="0.35">
      <c r="A13" s="42" t="s">
        <v>24</v>
      </c>
      <c r="B13" s="15" t="s">
        <v>44</v>
      </c>
      <c r="C13" s="16"/>
      <c r="D13" s="59"/>
      <c r="E13" s="60"/>
      <c r="F13" s="11"/>
      <c r="G13" s="11" t="str">
        <f t="shared" si="5"/>
        <v/>
      </c>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2" customFormat="1" ht="30" customHeight="1" x14ac:dyDescent="0.3">
      <c r="A14" s="42"/>
      <c r="B14" s="48" t="s">
        <v>45</v>
      </c>
      <c r="C14" s="17">
        <v>1</v>
      </c>
      <c r="D14" s="61">
        <f ca="1">D12+1</f>
        <v>45823</v>
      </c>
      <c r="E14" s="61">
        <f ca="1">D14+4</f>
        <v>45827</v>
      </c>
      <c r="F14" s="11"/>
      <c r="G14" s="11">
        <f t="shared" ca="1" si="5"/>
        <v>5</v>
      </c>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row>
    <row r="15" spans="1:63" s="2" customFormat="1" ht="30" customHeight="1" x14ac:dyDescent="0.3">
      <c r="A15" s="41"/>
      <c r="B15" s="48" t="s">
        <v>47</v>
      </c>
      <c r="C15" s="17">
        <v>1</v>
      </c>
      <c r="D15" s="61">
        <f ca="1">D14+2</f>
        <v>45825</v>
      </c>
      <c r="E15" s="61">
        <f ca="1">D15+5</f>
        <v>45830</v>
      </c>
      <c r="F15" s="11"/>
      <c r="G15" s="11">
        <f t="shared" ca="1" si="5"/>
        <v>6</v>
      </c>
      <c r="H15" s="27"/>
      <c r="I15" s="27"/>
      <c r="J15" s="27"/>
      <c r="K15" s="27"/>
      <c r="L15" s="27"/>
      <c r="M15" s="27"/>
      <c r="N15" s="27"/>
      <c r="O15" s="27"/>
      <c r="P15" s="27"/>
      <c r="Q15" s="27"/>
      <c r="R15" s="27"/>
      <c r="S15" s="27"/>
      <c r="T15" s="28"/>
      <c r="U15" s="28"/>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row>
    <row r="16" spans="1:63" s="2" customFormat="1" ht="30" customHeight="1" x14ac:dyDescent="0.3">
      <c r="A16" s="41"/>
      <c r="B16" s="48" t="s">
        <v>48</v>
      </c>
      <c r="C16" s="17">
        <v>0.4</v>
      </c>
      <c r="D16" s="61">
        <f ca="1">E15</f>
        <v>45830</v>
      </c>
      <c r="E16" s="61">
        <f ca="1">D16+3</f>
        <v>45833</v>
      </c>
      <c r="F16" s="11"/>
      <c r="G16" s="11">
        <f t="shared" ca="1" si="5"/>
        <v>4</v>
      </c>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row>
    <row r="17" spans="1:63" s="2" customFormat="1" ht="30" customHeight="1" x14ac:dyDescent="0.3">
      <c r="A17" s="41"/>
      <c r="B17" s="48" t="s">
        <v>49</v>
      </c>
      <c r="C17" s="17">
        <v>0</v>
      </c>
      <c r="D17" s="61">
        <f ca="1">D16</f>
        <v>45830</v>
      </c>
      <c r="E17" s="61">
        <f ca="1">D17+2</f>
        <v>45832</v>
      </c>
      <c r="F17" s="11"/>
      <c r="G17" s="11">
        <f t="shared" ca="1" si="5"/>
        <v>3</v>
      </c>
      <c r="H17" s="27"/>
      <c r="I17" s="27"/>
      <c r="J17" s="27"/>
      <c r="K17" s="27"/>
      <c r="L17" s="27"/>
      <c r="M17" s="27"/>
      <c r="N17" s="27"/>
      <c r="O17" s="27"/>
      <c r="P17" s="27"/>
      <c r="Q17" s="27"/>
      <c r="R17" s="27"/>
      <c r="S17" s="27"/>
      <c r="T17" s="27"/>
      <c r="U17" s="27"/>
      <c r="V17" s="27"/>
      <c r="W17" s="27"/>
      <c r="X17" s="28"/>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row>
    <row r="18" spans="1:63" s="2" customFormat="1" ht="30" customHeight="1" x14ac:dyDescent="0.3">
      <c r="A18" s="41"/>
      <c r="B18" s="48" t="s">
        <v>50</v>
      </c>
      <c r="C18" s="17">
        <v>0</v>
      </c>
      <c r="D18" s="61">
        <f ca="1">D17</f>
        <v>45830</v>
      </c>
      <c r="E18" s="61">
        <f ca="1">D18+3</f>
        <v>45833</v>
      </c>
      <c r="F18" s="11"/>
      <c r="G18" s="11">
        <f t="shared" ca="1" si="5"/>
        <v>4</v>
      </c>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row>
    <row r="19" spans="1:63" s="2" customFormat="1" ht="30" customHeight="1" x14ac:dyDescent="0.3">
      <c r="A19" s="41" t="s">
        <v>26</v>
      </c>
      <c r="B19" s="18" t="s">
        <v>25</v>
      </c>
      <c r="C19" s="19"/>
      <c r="D19" s="62"/>
      <c r="E19" s="63"/>
      <c r="F19" s="11"/>
      <c r="G19" s="11" t="str">
        <f t="shared" si="5"/>
        <v/>
      </c>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
      <c r="A20" s="41"/>
      <c r="B20" s="49" t="s">
        <v>51</v>
      </c>
      <c r="C20" s="20">
        <v>1</v>
      </c>
      <c r="D20" s="64">
        <f ca="1">D9+15</f>
        <v>45828</v>
      </c>
      <c r="E20" s="64">
        <f ca="1">D20+5</f>
        <v>45833</v>
      </c>
      <c r="F20" s="11"/>
      <c r="G20" s="11">
        <f t="shared" ca="1" si="5"/>
        <v>6</v>
      </c>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
      <c r="A21" s="41"/>
      <c r="B21" s="49" t="s">
        <v>52</v>
      </c>
      <c r="C21" s="20">
        <v>1</v>
      </c>
      <c r="D21" s="64">
        <f ca="1">E20+1</f>
        <v>45834</v>
      </c>
      <c r="E21" s="64">
        <f ca="1">D21+4</f>
        <v>45838</v>
      </c>
      <c r="F21" s="11"/>
      <c r="G21" s="11">
        <f t="shared" ca="1" si="5"/>
        <v>5</v>
      </c>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thickBot="1" x14ac:dyDescent="0.35">
      <c r="A22" s="41"/>
      <c r="B22" s="49" t="s">
        <v>53</v>
      </c>
      <c r="C22" s="20">
        <v>0.7</v>
      </c>
      <c r="D22" s="64">
        <f ca="1">D21+5</f>
        <v>45839</v>
      </c>
      <c r="E22" s="64">
        <f ca="1">D22+5</f>
        <v>45844</v>
      </c>
      <c r="F22" s="11"/>
      <c r="G22" s="11">
        <f t="shared" ca="1" si="5"/>
        <v>6</v>
      </c>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thickBot="1" x14ac:dyDescent="0.35">
      <c r="A23" s="41" t="s">
        <v>26</v>
      </c>
      <c r="B23" s="21" t="s">
        <v>46</v>
      </c>
      <c r="C23" s="22"/>
      <c r="D23" s="65"/>
      <c r="E23" s="66"/>
      <c r="F23" s="11"/>
      <c r="G23" s="11" t="str">
        <f t="shared" si="5"/>
        <v/>
      </c>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
      <c r="A24" s="41"/>
      <c r="B24" s="50" t="s">
        <v>54</v>
      </c>
      <c r="C24" s="23">
        <v>0.4</v>
      </c>
      <c r="D24" s="67">
        <f ca="1">E22-1</f>
        <v>45843</v>
      </c>
      <c r="E24" s="67">
        <f ca="1">D24+6</f>
        <v>45849</v>
      </c>
      <c r="F24" s="11"/>
      <c r="G24" s="11">
        <f t="shared" ca="1" si="5"/>
        <v>7</v>
      </c>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
      <c r="A25" s="41"/>
      <c r="B25" s="50" t="s">
        <v>55</v>
      </c>
      <c r="C25" s="23">
        <v>0.3</v>
      </c>
      <c r="D25" s="67">
        <f ca="1">E24+1</f>
        <v>45850</v>
      </c>
      <c r="E25" s="67">
        <f ca="1">D25+4</f>
        <v>45854</v>
      </c>
      <c r="F25" s="11"/>
      <c r="G25" s="11">
        <f t="shared" ca="1" si="5"/>
        <v>5</v>
      </c>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
      <c r="A26" s="41"/>
      <c r="B26" s="50" t="s">
        <v>56</v>
      </c>
      <c r="C26" s="23">
        <v>0</v>
      </c>
      <c r="D26" s="67" t="s">
        <v>27</v>
      </c>
      <c r="E26" s="79" t="s">
        <v>27</v>
      </c>
      <c r="F26" s="11"/>
      <c r="G26" s="11" t="e">
        <f t="shared" si="5"/>
        <v>#VALUE!</v>
      </c>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thickBot="1" x14ac:dyDescent="0.35">
      <c r="A27" s="41"/>
      <c r="B27" s="50" t="s">
        <v>50</v>
      </c>
      <c r="C27" s="23">
        <v>0</v>
      </c>
      <c r="D27" s="67" t="s">
        <v>27</v>
      </c>
      <c r="E27" s="67" t="s">
        <v>27</v>
      </c>
      <c r="F27" s="11"/>
      <c r="G27" s="11" t="e">
        <f t="shared" si="5"/>
        <v>#VALUE!</v>
      </c>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thickBot="1" x14ac:dyDescent="0.35">
      <c r="A28" s="41" t="s">
        <v>28</v>
      </c>
      <c r="B28" s="51"/>
      <c r="C28" s="10"/>
      <c r="D28" s="68"/>
      <c r="E28" s="68"/>
      <c r="F28" s="11"/>
      <c r="G28" s="11" t="str">
        <f t="shared" si="5"/>
        <v/>
      </c>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
      <c r="A29" s="42" t="s">
        <v>29</v>
      </c>
      <c r="B29" s="24" t="s">
        <v>30</v>
      </c>
      <c r="C29" s="25"/>
      <c r="D29" s="69"/>
      <c r="E29" s="70"/>
      <c r="F29" s="26"/>
      <c r="G29" s="26" t="str">
        <f t="shared" si="5"/>
        <v/>
      </c>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ht="30" customHeight="1" x14ac:dyDescent="0.3">
      <c r="F30" s="5"/>
    </row>
    <row r="31" spans="1:63" ht="30" customHeight="1" x14ac:dyDescent="0.3">
      <c r="E31" s="43"/>
    </row>
  </sheetData>
  <mergeCells count="9">
    <mergeCell ref="BE4:BK4"/>
    <mergeCell ref="D3:E3"/>
    <mergeCell ref="H4:N4"/>
    <mergeCell ref="O4:U4"/>
    <mergeCell ref="V4:AB4"/>
    <mergeCell ref="AC4:AI4"/>
    <mergeCell ref="AJ4:AP4"/>
    <mergeCell ref="AQ4:AW4"/>
    <mergeCell ref="AX4:BD4"/>
  </mergeCells>
  <conditionalFormatting sqref="C7:C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9">
    <cfRule type="expression" dxfId="2" priority="33">
      <formula>AND(TODAY()&gt;=H$5,TODAY()&lt;I$5)</formula>
    </cfRule>
  </conditionalFormatting>
  <conditionalFormatting sqref="H7:BK29">
    <cfRule type="expression" dxfId="1" priority="27">
      <formula>AND(Inizio_attività&lt;=H$5,ROUNDDOWN((fine_attività-Inizio_attività+1)*avanzamento_attività,0)+Inizio_attività-1&gt;=H$5)</formula>
    </cfRule>
    <cfRule type="expression" dxfId="0" priority="28" stopIfTrue="1">
      <formula>AND(fine_attività&gt;=H$5,Inizio_attività&lt;I$5)</formula>
    </cfRule>
  </conditionalFormatting>
  <dataValidations count="1">
    <dataValidation type="whole" operator="greaterThanOrEqual" allowBlank="1" showInputMessage="1" promptTitle="Visualizza settimana:" prompt="Cambiando questo numero si scorre la visualizzazione del diagramma di Gantt."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56" fitToHeight="0" orientation="landscape" r:id="rId3"/>
  <headerFooter differentFirst="1" scaleWithDoc="0">
    <oddFooter>Page &amp;P of &amp;N</oddFooter>
  </headerFooter>
  <rowBreaks count="1" manualBreakCount="1">
    <brk id="28" max="16383" man="1"/>
  </rowBreaks>
  <colBreaks count="1" manualBreakCount="1">
    <brk id="1" max="1048575" man="1"/>
  </colBreaks>
  <ignoredErrors>
    <ignoredError sqref="E17 E21:E22 D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95.88671875" style="31" customWidth="1"/>
    <col min="2" max="16384" width="9.109375" style="1"/>
  </cols>
  <sheetData>
    <row r="1" spans="1:2" ht="46.5" customHeight="1" x14ac:dyDescent="0.3"/>
    <row r="2" spans="1:2" s="33" customFormat="1" ht="15.6" x14ac:dyDescent="0.3">
      <c r="A2" s="32" t="s">
        <v>2</v>
      </c>
      <c r="B2" s="32"/>
    </row>
    <row r="3" spans="1:2" s="37" customFormat="1" ht="27" customHeight="1" x14ac:dyDescent="0.3">
      <c r="A3" s="55" t="s">
        <v>4</v>
      </c>
      <c r="B3" s="38"/>
    </row>
    <row r="4" spans="1:2" s="34" customFormat="1" ht="25.8" x14ac:dyDescent="0.5">
      <c r="A4" s="35" t="s">
        <v>31</v>
      </c>
    </row>
    <row r="5" spans="1:2" ht="74.099999999999994" customHeight="1" x14ac:dyDescent="0.3">
      <c r="A5" s="36" t="s">
        <v>32</v>
      </c>
    </row>
    <row r="6" spans="1:2" ht="26.25" customHeight="1" x14ac:dyDescent="0.3">
      <c r="A6" s="35" t="s">
        <v>33</v>
      </c>
    </row>
    <row r="7" spans="1:2" s="31" customFormat="1" ht="204.9" customHeight="1" x14ac:dyDescent="0.3">
      <c r="A7" s="40" t="s">
        <v>34</v>
      </c>
    </row>
    <row r="8" spans="1:2" s="34" customFormat="1" ht="25.8" x14ac:dyDescent="0.5">
      <c r="A8" s="35" t="s">
        <v>35</v>
      </c>
    </row>
    <row r="9" spans="1:2" ht="60" customHeight="1" x14ac:dyDescent="0.3">
      <c r="A9" s="36" t="s">
        <v>36</v>
      </c>
    </row>
    <row r="10" spans="1:2" s="31" customFormat="1" ht="27.9" customHeight="1" x14ac:dyDescent="0.3">
      <c r="A10" s="39" t="s">
        <v>37</v>
      </c>
    </row>
    <row r="11" spans="1:2" s="34" customFormat="1" ht="25.8" x14ac:dyDescent="0.5">
      <c r="A11" s="35" t="s">
        <v>38</v>
      </c>
    </row>
    <row r="12" spans="1:2" ht="28.8" x14ac:dyDescent="0.3">
      <c r="A12" s="36" t="s">
        <v>39</v>
      </c>
    </row>
    <row r="13" spans="1:2" s="31" customFormat="1" ht="27.9" customHeight="1" x14ac:dyDescent="0.3">
      <c r="A13" s="39" t="s">
        <v>40</v>
      </c>
    </row>
    <row r="14" spans="1:2" s="34" customFormat="1" ht="25.8" x14ac:dyDescent="0.5">
      <c r="A14" s="35" t="s">
        <v>41</v>
      </c>
    </row>
    <row r="15" spans="1:2" ht="75" customHeight="1" x14ac:dyDescent="0.3">
      <c r="A15" s="36" t="s">
        <v>42</v>
      </c>
    </row>
    <row r="16" spans="1:2" ht="75" customHeight="1" x14ac:dyDescent="0.3">
      <c r="A16" s="36"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6</vt:i4>
      </vt:variant>
    </vt:vector>
  </HeadingPairs>
  <TitlesOfParts>
    <vt:vector size="8" baseType="lpstr">
      <vt:lpstr>PianificazioneProgetto</vt:lpstr>
      <vt:lpstr>Informazioni</vt:lpstr>
      <vt:lpstr>PianificazioneProgetto!avanzamento_attività</vt:lpstr>
      <vt:lpstr>PianificazioneProgetto!fine_attività</vt:lpstr>
      <vt:lpstr>PianificazioneProgetto!Inizio_attività</vt:lpstr>
      <vt:lpstr>Inizio_progetto</vt:lpstr>
      <vt:lpstr>PianificazioneProgetto!Titoli_stampa</vt:lpstr>
      <vt:lpstr>Visualizza_settimana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2024-12-11T08:38:19Z</dcterms:created>
  <dcterms:modified xsi:type="dcterms:W3CDTF">2025-06-05T19:39:05Z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