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is\Business folder\tepuy_site\blog\"/>
    </mc:Choice>
  </mc:AlternateContent>
  <xr:revisionPtr revIDLastSave="0" documentId="13_ncr:1_{03302A74-012B-4981-9F9E-5360AC6B1F06}" xr6:coauthVersionLast="47" xr6:coauthVersionMax="47" xr10:uidLastSave="{00000000-0000-0000-0000-000000000000}"/>
  <bookViews>
    <workbookView xWindow="-120" yWindow="-120" windowWidth="29040" windowHeight="15720" xr2:uid="{4B159E2E-8423-4A54-869A-CB7D220BCC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30" i="1"/>
  <c r="L31" i="1"/>
  <c r="L32" i="1"/>
  <c r="L33" i="1"/>
  <c r="L34" i="1"/>
  <c r="L35" i="1"/>
  <c r="L46" i="1"/>
  <c r="L47" i="1"/>
  <c r="L48" i="1"/>
  <c r="L49" i="1"/>
  <c r="L50" i="1"/>
  <c r="L51" i="1"/>
  <c r="H52" i="1"/>
  <c r="L52" i="1" s="1"/>
  <c r="H51" i="1"/>
  <c r="H50" i="1"/>
  <c r="H49" i="1"/>
  <c r="H48" i="1"/>
  <c r="H47" i="1"/>
  <c r="H46" i="1"/>
  <c r="H45" i="1"/>
  <c r="L45" i="1" s="1"/>
  <c r="H44" i="1"/>
  <c r="L44" i="1" s="1"/>
  <c r="H43" i="1"/>
  <c r="L43" i="1" s="1"/>
  <c r="H42" i="1"/>
  <c r="L42" i="1" s="1"/>
  <c r="H41" i="1"/>
  <c r="L41" i="1" s="1"/>
  <c r="H40" i="1"/>
  <c r="L40" i="1" s="1"/>
  <c r="H39" i="1"/>
  <c r="L39" i="1" s="1"/>
  <c r="H38" i="1"/>
  <c r="L38" i="1" s="1"/>
  <c r="H37" i="1"/>
  <c r="L37" i="1" s="1"/>
  <c r="H36" i="1"/>
  <c r="L36" i="1" s="1"/>
  <c r="H35" i="1"/>
  <c r="H34" i="1"/>
  <c r="H33" i="1"/>
  <c r="H32" i="1"/>
  <c r="H31" i="1"/>
  <c r="H30" i="1"/>
  <c r="H29" i="1"/>
  <c r="L29" i="1" s="1"/>
  <c r="H28" i="1"/>
  <c r="L28" i="1" s="1"/>
  <c r="H27" i="1"/>
  <c r="L27" i="1" s="1"/>
  <c r="H26" i="1"/>
  <c r="L26" i="1" s="1"/>
  <c r="H25" i="1"/>
  <c r="L25" i="1" s="1"/>
  <c r="H24" i="1"/>
  <c r="L24" i="1" s="1"/>
  <c r="H23" i="1"/>
  <c r="L23" i="1" s="1"/>
  <c r="H22" i="1"/>
  <c r="L22" i="1" s="1"/>
  <c r="H21" i="1"/>
  <c r="L21" i="1" s="1"/>
  <c r="H20" i="1"/>
  <c r="L20" i="1" s="1"/>
  <c r="H19" i="1"/>
  <c r="H18" i="1"/>
  <c r="H17" i="1"/>
  <c r="H16" i="1"/>
  <c r="H15" i="1"/>
  <c r="H14" i="1"/>
  <c r="H13" i="1"/>
  <c r="L13" i="1" s="1"/>
  <c r="H12" i="1"/>
  <c r="L12" i="1" s="1"/>
  <c r="H11" i="1"/>
  <c r="L11" i="1" s="1"/>
  <c r="H10" i="1"/>
  <c r="L10" i="1" s="1"/>
  <c r="H9" i="1"/>
  <c r="L9" i="1" s="1"/>
  <c r="H8" i="1"/>
  <c r="L8" i="1" s="1"/>
  <c r="H7" i="1"/>
  <c r="L7" i="1" s="1"/>
  <c r="H6" i="1"/>
  <c r="L6" i="1" s="1"/>
  <c r="H5" i="1"/>
  <c r="L5" i="1" s="1"/>
  <c r="H4" i="1"/>
  <c r="L4" i="1" s="1"/>
  <c r="H3" i="1"/>
  <c r="L3" i="1" s="1"/>
  <c r="H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</calcChain>
</file>

<file path=xl/sharedStrings.xml><?xml version="1.0" encoding="utf-8"?>
<sst xmlns="http://schemas.openxmlformats.org/spreadsheetml/2006/main" count="17" uniqueCount="13">
  <si>
    <t>Year</t>
  </si>
  <si>
    <t>Net Migration</t>
  </si>
  <si>
    <t>Cash Rate (%)</t>
  </si>
  <si>
    <t>Median House Price (AUD)</t>
  </si>
  <si>
    <t>Average Annual Wage (AUD)</t>
  </si>
  <si>
    <t>S&amp;P 500 (AUD)</t>
  </si>
  <si>
    <t>-</t>
  </si>
  <si>
    <t>Median House Price (AUD) Base 100</t>
  </si>
  <si>
    <t>Net Migration Base 100</t>
  </si>
  <si>
    <t>Average Annual Wage (AUD) base 100</t>
  </si>
  <si>
    <t>S&amp;P 500 (AUD) base 100</t>
  </si>
  <si>
    <t>S&amp;P 500 (USD)</t>
  </si>
  <si>
    <t>USD/AUD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</si>
</sst>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FD9DE"/>
      </left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/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 style="medium">
        <color rgb="FFCFD9DE"/>
      </left>
      <right style="medium">
        <color rgb="FFCFD9DE"/>
      </right>
      <top/>
      <bottom style="medium">
        <color rgb="FFCFD9DE"/>
      </bottom>
      <diagonal/>
    </border>
    <border>
      <left/>
      <right style="medium">
        <color rgb="FFCFD9DE"/>
      </right>
      <top/>
      <bottom style="medium">
        <color rgb="FFCFD9DE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3" fontId="4" fillId="0" borderId="4" xfId="0" applyNumberFormat="1" applyFont="1" applyBorder="1" applyAlignment="1">
      <alignment vertical="center" wrapText="1"/>
    </xf>
    <xf numFmtId="165" fontId="5" fillId="0" borderId="2" xfId="1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79CF-F01B-46D5-BB9B-5EE2BF069812}">
  <dimension ref="A1:L52"/>
  <sheetViews>
    <sheetView tabSelected="1" topLeftCell="A35" workbookViewId="0">
      <selection activeCell="J1" sqref="J1:K52"/>
    </sheetView>
  </sheetViews>
  <sheetFormatPr defaultRowHeight="15" x14ac:dyDescent="0.25"/>
  <cols>
    <col min="1" max="1" width="5.5703125" bestFit="1" customWidth="1"/>
    <col min="2" max="2" width="12.85546875" bestFit="1" customWidth="1"/>
    <col min="3" max="3" width="13.28515625" bestFit="1" customWidth="1"/>
    <col min="4" max="4" width="18" customWidth="1"/>
    <col min="5" max="5" width="16.140625" customWidth="1"/>
    <col min="6" max="6" width="13.5703125" bestFit="1" customWidth="1"/>
    <col min="7" max="7" width="13.28515625" style="2" bestFit="1" customWidth="1"/>
    <col min="8" max="8" width="15" style="3" customWidth="1"/>
    <col min="9" max="9" width="9.5703125" style="3" bestFit="1" customWidth="1"/>
  </cols>
  <sheetData>
    <row r="1" spans="1:12" s="4" customFormat="1" ht="75.75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6" t="s">
        <v>11</v>
      </c>
      <c r="G1" s="6" t="s">
        <v>12</v>
      </c>
      <c r="H1" s="10" t="s">
        <v>5</v>
      </c>
      <c r="I1" s="13" t="s">
        <v>8</v>
      </c>
      <c r="J1" s="14" t="s">
        <v>7</v>
      </c>
      <c r="K1" s="14" t="s">
        <v>9</v>
      </c>
      <c r="L1" s="14" t="s">
        <v>10</v>
      </c>
    </row>
    <row r="2" spans="1:12" ht="15.75" thickBot="1" x14ac:dyDescent="0.3">
      <c r="A2" s="1">
        <v>1975</v>
      </c>
      <c r="B2">
        <v>50000</v>
      </c>
      <c r="C2">
        <v>8</v>
      </c>
      <c r="D2">
        <v>25000</v>
      </c>
      <c r="E2">
        <v>10000</v>
      </c>
      <c r="F2" s="8">
        <v>90</v>
      </c>
      <c r="G2" s="8">
        <v>0.77</v>
      </c>
      <c r="H2" s="3">
        <f>+F2*G2</f>
        <v>69.3</v>
      </c>
      <c r="I2" s="2">
        <f>SUM($B$2:B2)/$B$2</f>
        <v>1</v>
      </c>
      <c r="J2" s="3">
        <v>100</v>
      </c>
      <c r="K2" s="3">
        <v>100</v>
      </c>
      <c r="L2" s="3">
        <v>100</v>
      </c>
    </row>
    <row r="3" spans="1:12" ht="15.75" thickBot="1" x14ac:dyDescent="0.3">
      <c r="A3" s="1">
        <v>1976</v>
      </c>
      <c r="B3">
        <v>70000</v>
      </c>
      <c r="C3">
        <v>8.5</v>
      </c>
      <c r="D3">
        <v>27000</v>
      </c>
      <c r="E3">
        <v>11000</v>
      </c>
      <c r="F3" s="8">
        <v>107</v>
      </c>
      <c r="G3" s="8">
        <v>0.82</v>
      </c>
      <c r="H3" s="3">
        <f t="shared" ref="H3:H52" si="0">+F3*G3</f>
        <v>87.74</v>
      </c>
      <c r="I3" s="2">
        <f>SUM($B$2:B3)/$B$2</f>
        <v>2.4</v>
      </c>
      <c r="J3" s="3">
        <f>D3/$D$2*100</f>
        <v>108</v>
      </c>
      <c r="K3" s="3">
        <f>E3/$E$2*100</f>
        <v>110.00000000000001</v>
      </c>
      <c r="L3" s="3">
        <f>H3/$H$2*100</f>
        <v>126.60894660894661</v>
      </c>
    </row>
    <row r="4" spans="1:12" ht="15.75" thickBot="1" x14ac:dyDescent="0.3">
      <c r="A4" s="1">
        <v>1977</v>
      </c>
      <c r="B4">
        <v>80000</v>
      </c>
      <c r="C4">
        <v>8.25</v>
      </c>
      <c r="D4">
        <v>29000</v>
      </c>
      <c r="E4">
        <v>12000</v>
      </c>
      <c r="F4" s="8">
        <v>95</v>
      </c>
      <c r="G4" s="8">
        <v>0.9</v>
      </c>
      <c r="H4" s="3">
        <f t="shared" si="0"/>
        <v>85.5</v>
      </c>
      <c r="I4" s="2">
        <f>SUM($B$2:B4)/$B$2</f>
        <v>4</v>
      </c>
      <c r="J4" s="3">
        <f>D4/$D$2*100</f>
        <v>115.99999999999999</v>
      </c>
      <c r="K4" s="3">
        <f>E4/$E$2*100</f>
        <v>120</v>
      </c>
      <c r="L4" s="3">
        <f t="shared" ref="L4:L52" si="1">H4/$H$2*100</f>
        <v>123.37662337662339</v>
      </c>
    </row>
    <row r="5" spans="1:12" ht="15.75" thickBot="1" x14ac:dyDescent="0.3">
      <c r="A5" s="1">
        <v>1978</v>
      </c>
      <c r="B5">
        <v>70000</v>
      </c>
      <c r="C5">
        <v>8</v>
      </c>
      <c r="D5">
        <v>32000</v>
      </c>
      <c r="E5">
        <v>13000</v>
      </c>
      <c r="F5" s="8">
        <v>97</v>
      </c>
      <c r="G5" s="8">
        <v>0.87</v>
      </c>
      <c r="H5" s="3">
        <f t="shared" si="0"/>
        <v>84.39</v>
      </c>
      <c r="I5" s="2">
        <f>SUM($B$2:B5)/$B$2</f>
        <v>5.4</v>
      </c>
      <c r="J5" s="3">
        <f>D5/$D$2*100</f>
        <v>128</v>
      </c>
      <c r="K5" s="3">
        <f>E5/$E$2*100</f>
        <v>130</v>
      </c>
      <c r="L5" s="3">
        <f t="shared" si="1"/>
        <v>121.77489177489178</v>
      </c>
    </row>
    <row r="6" spans="1:12" ht="15.75" thickBot="1" x14ac:dyDescent="0.3">
      <c r="A6" s="1">
        <v>1979</v>
      </c>
      <c r="B6">
        <v>80000</v>
      </c>
      <c r="C6">
        <v>9</v>
      </c>
      <c r="D6">
        <v>36000</v>
      </c>
      <c r="E6">
        <v>14000</v>
      </c>
      <c r="F6" s="8">
        <v>108</v>
      </c>
      <c r="G6" s="8">
        <v>0.89</v>
      </c>
      <c r="H6" s="3">
        <f t="shared" si="0"/>
        <v>96.12</v>
      </c>
      <c r="I6" s="2">
        <f>SUM($B$2:B6)/$B$2</f>
        <v>7</v>
      </c>
      <c r="J6" s="3">
        <f>D6/$D$2*100</f>
        <v>144</v>
      </c>
      <c r="K6" s="3">
        <f>E6/$E$2*100</f>
        <v>140</v>
      </c>
      <c r="L6" s="3">
        <f t="shared" si="1"/>
        <v>138.7012987012987</v>
      </c>
    </row>
    <row r="7" spans="1:12" ht="15.75" thickBot="1" x14ac:dyDescent="0.3">
      <c r="A7" s="1">
        <v>1980</v>
      </c>
      <c r="B7">
        <v>110000</v>
      </c>
      <c r="C7">
        <v>10</v>
      </c>
      <c r="D7">
        <v>45000</v>
      </c>
      <c r="E7">
        <v>15000</v>
      </c>
      <c r="F7" s="8">
        <v>136</v>
      </c>
      <c r="G7" s="8">
        <v>0.88</v>
      </c>
      <c r="H7" s="3">
        <f t="shared" si="0"/>
        <v>119.68</v>
      </c>
      <c r="I7" s="2">
        <f>SUM($B$2:B7)/$B$2</f>
        <v>9.1999999999999993</v>
      </c>
      <c r="J7" s="3">
        <f>D7/$D$2*100</f>
        <v>180</v>
      </c>
      <c r="K7" s="3">
        <f>E7/$E$2*100</f>
        <v>150</v>
      </c>
      <c r="L7" s="3">
        <f t="shared" si="1"/>
        <v>172.69841269841271</v>
      </c>
    </row>
    <row r="8" spans="1:12" ht="15.75" thickBot="1" x14ac:dyDescent="0.3">
      <c r="A8" s="1">
        <v>1981</v>
      </c>
      <c r="B8">
        <v>120000</v>
      </c>
      <c r="C8">
        <v>11.5</v>
      </c>
      <c r="D8">
        <v>50000</v>
      </c>
      <c r="E8">
        <v>17000</v>
      </c>
      <c r="F8" s="8">
        <v>122</v>
      </c>
      <c r="G8" s="8">
        <v>0.87</v>
      </c>
      <c r="H8" s="3">
        <f t="shared" si="0"/>
        <v>106.14</v>
      </c>
      <c r="I8" s="2">
        <f>SUM($B$2:B8)/$B$2</f>
        <v>11.6</v>
      </c>
      <c r="J8" s="3">
        <f>D8/$D$2*100</f>
        <v>200</v>
      </c>
      <c r="K8" s="3">
        <f>E8/$E$2*100</f>
        <v>170</v>
      </c>
      <c r="L8" s="3">
        <f t="shared" si="1"/>
        <v>153.16017316017317</v>
      </c>
    </row>
    <row r="9" spans="1:12" ht="15.75" thickBot="1" x14ac:dyDescent="0.3">
      <c r="A9" s="1">
        <v>1982</v>
      </c>
      <c r="B9">
        <v>90000</v>
      </c>
      <c r="C9">
        <v>13.5</v>
      </c>
      <c r="D9">
        <v>55000</v>
      </c>
      <c r="E9">
        <v>18000</v>
      </c>
      <c r="F9" s="8">
        <v>140</v>
      </c>
      <c r="G9" s="8">
        <v>0.99</v>
      </c>
      <c r="H9" s="3">
        <f t="shared" si="0"/>
        <v>138.6</v>
      </c>
      <c r="I9" s="2">
        <f>SUM($B$2:B9)/$B$2</f>
        <v>13.4</v>
      </c>
      <c r="J9" s="3">
        <f>D9/$D$2*100</f>
        <v>220.00000000000003</v>
      </c>
      <c r="K9" s="3">
        <f>E9/$E$2*100</f>
        <v>180</v>
      </c>
      <c r="L9" s="3">
        <f t="shared" si="1"/>
        <v>200</v>
      </c>
    </row>
    <row r="10" spans="1:12" ht="15.75" thickBot="1" x14ac:dyDescent="0.3">
      <c r="A10" s="1">
        <v>1983</v>
      </c>
      <c r="B10">
        <v>70000</v>
      </c>
      <c r="C10">
        <v>11</v>
      </c>
      <c r="D10">
        <v>60000</v>
      </c>
      <c r="E10">
        <v>20000</v>
      </c>
      <c r="F10" s="8">
        <v>165</v>
      </c>
      <c r="G10" s="8">
        <v>1.1100000000000001</v>
      </c>
      <c r="H10" s="3">
        <f t="shared" si="0"/>
        <v>183.15</v>
      </c>
      <c r="I10" s="2">
        <f>SUM($B$2:B10)/$B$2</f>
        <v>14.8</v>
      </c>
      <c r="J10" s="3">
        <f>D10/$D$2*100</f>
        <v>240</v>
      </c>
      <c r="K10" s="3">
        <f>E10/$E$2*100</f>
        <v>200</v>
      </c>
      <c r="L10" s="3">
        <f t="shared" si="1"/>
        <v>264.28571428571433</v>
      </c>
    </row>
    <row r="11" spans="1:12" ht="15.75" thickBot="1" x14ac:dyDescent="0.3">
      <c r="A11" s="1">
        <v>1984</v>
      </c>
      <c r="B11">
        <v>80000</v>
      </c>
      <c r="C11">
        <v>10.5</v>
      </c>
      <c r="D11">
        <v>62000</v>
      </c>
      <c r="E11">
        <v>21000</v>
      </c>
      <c r="F11" s="8">
        <v>167</v>
      </c>
      <c r="G11" s="8">
        <v>1.19</v>
      </c>
      <c r="H11" s="3">
        <f t="shared" si="0"/>
        <v>198.73</v>
      </c>
      <c r="I11" s="2">
        <f>SUM($B$2:B11)/$B$2</f>
        <v>16.399999999999999</v>
      </c>
      <c r="J11" s="3">
        <f>D11/$D$2*100</f>
        <v>248</v>
      </c>
      <c r="K11" s="3">
        <f>E11/$E$2*100</f>
        <v>210</v>
      </c>
      <c r="L11" s="3">
        <f t="shared" si="1"/>
        <v>286.76767676767679</v>
      </c>
    </row>
    <row r="12" spans="1:12" ht="15.75" thickBot="1" x14ac:dyDescent="0.3">
      <c r="A12" s="1">
        <v>1985</v>
      </c>
      <c r="B12">
        <v>90000</v>
      </c>
      <c r="C12">
        <v>12</v>
      </c>
      <c r="D12">
        <v>65000</v>
      </c>
      <c r="E12">
        <v>22000</v>
      </c>
      <c r="F12" s="8">
        <v>211</v>
      </c>
      <c r="G12" s="8">
        <v>1.43</v>
      </c>
      <c r="H12" s="3">
        <f t="shared" si="0"/>
        <v>301.72999999999996</v>
      </c>
      <c r="I12" s="2">
        <f>SUM($B$2:B12)/$B$2</f>
        <v>18.2</v>
      </c>
      <c r="J12" s="3">
        <f>D12/$D$2*100</f>
        <v>260</v>
      </c>
      <c r="K12" s="3">
        <f>E12/$E$2*100</f>
        <v>220.00000000000003</v>
      </c>
      <c r="L12" s="3">
        <f t="shared" si="1"/>
        <v>435.39682539682536</v>
      </c>
    </row>
    <row r="13" spans="1:12" ht="15.75" thickBot="1" x14ac:dyDescent="0.3">
      <c r="A13" s="1">
        <v>1986</v>
      </c>
      <c r="B13">
        <v>110000</v>
      </c>
      <c r="C13">
        <v>13</v>
      </c>
      <c r="D13">
        <v>70000</v>
      </c>
      <c r="E13">
        <v>24000</v>
      </c>
      <c r="F13" s="8">
        <v>243</v>
      </c>
      <c r="G13" s="8">
        <v>1.49</v>
      </c>
      <c r="H13" s="3">
        <f t="shared" si="0"/>
        <v>362.07</v>
      </c>
      <c r="I13" s="2">
        <f>SUM($B$2:B13)/$B$2</f>
        <v>20.399999999999999</v>
      </c>
      <c r="J13" s="3">
        <f>D13/$D$2*100</f>
        <v>280</v>
      </c>
      <c r="K13" s="3">
        <f>E13/$E$2*100</f>
        <v>240</v>
      </c>
      <c r="L13" s="3">
        <f t="shared" si="1"/>
        <v>522.46753246753246</v>
      </c>
    </row>
    <row r="14" spans="1:12" ht="15.75" thickBot="1" x14ac:dyDescent="0.3">
      <c r="A14" s="1">
        <v>1987</v>
      </c>
      <c r="B14">
        <v>140000</v>
      </c>
      <c r="C14">
        <v>11.5</v>
      </c>
      <c r="D14">
        <v>80000</v>
      </c>
      <c r="E14">
        <v>25000</v>
      </c>
      <c r="F14" s="8">
        <v>247</v>
      </c>
      <c r="G14" s="8">
        <v>1.43</v>
      </c>
      <c r="H14" s="3">
        <f t="shared" si="0"/>
        <v>353.21</v>
      </c>
      <c r="I14" s="2">
        <f>SUM($B$2:B14)/$B$2</f>
        <v>23.2</v>
      </c>
      <c r="J14" s="3">
        <f>D14/$D$2*100</f>
        <v>320</v>
      </c>
      <c r="K14" s="3">
        <f>E14/$E$2*100</f>
        <v>250</v>
      </c>
      <c r="L14" s="3">
        <f t="shared" si="1"/>
        <v>509.68253968253964</v>
      </c>
    </row>
    <row r="15" spans="1:12" ht="15.75" thickBot="1" x14ac:dyDescent="0.3">
      <c r="A15" s="1">
        <v>1988</v>
      </c>
      <c r="B15">
        <v>170000</v>
      </c>
      <c r="C15">
        <v>13.5</v>
      </c>
      <c r="D15">
        <v>90000</v>
      </c>
      <c r="E15">
        <v>27000</v>
      </c>
      <c r="F15" s="8">
        <v>277</v>
      </c>
      <c r="G15" s="8">
        <v>1.26</v>
      </c>
      <c r="H15" s="3">
        <f t="shared" si="0"/>
        <v>349.02</v>
      </c>
      <c r="I15" s="2">
        <f>SUM($B$2:B15)/$B$2</f>
        <v>26.6</v>
      </c>
      <c r="J15" s="3">
        <f>D15/$D$2*100</f>
        <v>360</v>
      </c>
      <c r="K15" s="3">
        <f>E15/$E$2*100</f>
        <v>270</v>
      </c>
      <c r="L15" s="3">
        <f t="shared" si="1"/>
        <v>503.63636363636363</v>
      </c>
    </row>
    <row r="16" spans="1:12" ht="15.75" thickBot="1" x14ac:dyDescent="0.3">
      <c r="A16" s="1">
        <v>1989</v>
      </c>
      <c r="B16">
        <v>130000</v>
      </c>
      <c r="C16">
        <v>17</v>
      </c>
      <c r="D16">
        <v>100000</v>
      </c>
      <c r="E16">
        <v>29000</v>
      </c>
      <c r="F16" s="8">
        <v>353</v>
      </c>
      <c r="G16" s="8">
        <v>1.27</v>
      </c>
      <c r="H16" s="3">
        <f t="shared" si="0"/>
        <v>448.31</v>
      </c>
      <c r="I16" s="2">
        <f>SUM($B$2:B16)/$B$2</f>
        <v>29.2</v>
      </c>
      <c r="J16" s="3">
        <f>D16/$D$2*100</f>
        <v>400</v>
      </c>
      <c r="K16" s="3">
        <f>E16/$E$2*100</f>
        <v>290</v>
      </c>
      <c r="L16" s="3">
        <f t="shared" si="1"/>
        <v>646.91197691197692</v>
      </c>
    </row>
    <row r="17" spans="1:12" ht="15.75" thickBot="1" x14ac:dyDescent="0.3">
      <c r="A17" s="1">
        <v>1990</v>
      </c>
      <c r="B17">
        <v>100000</v>
      </c>
      <c r="C17">
        <v>15</v>
      </c>
      <c r="D17">
        <v>110000</v>
      </c>
      <c r="E17">
        <v>31000</v>
      </c>
      <c r="F17" s="8">
        <v>330</v>
      </c>
      <c r="G17" s="8">
        <v>1.28</v>
      </c>
      <c r="H17" s="3">
        <f t="shared" si="0"/>
        <v>422.40000000000003</v>
      </c>
      <c r="I17" s="2">
        <f>SUM($B$2:B17)/$B$2</f>
        <v>31.2</v>
      </c>
      <c r="J17" s="3">
        <f>D17/$D$2*100</f>
        <v>440.00000000000006</v>
      </c>
      <c r="K17" s="3">
        <f>E17/$E$2*100</f>
        <v>310</v>
      </c>
      <c r="L17" s="3">
        <f t="shared" si="1"/>
        <v>609.52380952380963</v>
      </c>
    </row>
    <row r="18" spans="1:12" ht="15.75" thickBot="1" x14ac:dyDescent="0.3">
      <c r="A18" s="1">
        <v>1991</v>
      </c>
      <c r="B18">
        <v>90000</v>
      </c>
      <c r="C18">
        <v>11</v>
      </c>
      <c r="D18">
        <v>115000</v>
      </c>
      <c r="E18">
        <v>32000</v>
      </c>
      <c r="F18" s="8">
        <v>417</v>
      </c>
      <c r="G18" s="8">
        <v>1.3</v>
      </c>
      <c r="H18" s="3">
        <f t="shared" si="0"/>
        <v>542.1</v>
      </c>
      <c r="I18" s="2">
        <f>SUM($B$2:B18)/$B$2</f>
        <v>33</v>
      </c>
      <c r="J18" s="3">
        <f>D18/$D$2*100</f>
        <v>459.99999999999994</v>
      </c>
      <c r="K18" s="3">
        <f>E18/$E$2*100</f>
        <v>320</v>
      </c>
      <c r="L18" s="3">
        <f t="shared" si="1"/>
        <v>782.25108225108238</v>
      </c>
    </row>
    <row r="19" spans="1:12" ht="15.75" thickBot="1" x14ac:dyDescent="0.3">
      <c r="A19" s="1">
        <v>1992</v>
      </c>
      <c r="B19">
        <v>30000</v>
      </c>
      <c r="C19">
        <v>8</v>
      </c>
      <c r="D19">
        <v>120000</v>
      </c>
      <c r="E19">
        <v>33000</v>
      </c>
      <c r="F19" s="8">
        <v>436</v>
      </c>
      <c r="G19" s="8">
        <v>1.36</v>
      </c>
      <c r="H19" s="3">
        <f t="shared" si="0"/>
        <v>592.96</v>
      </c>
      <c r="I19" s="2">
        <f>SUM($B$2:B19)/$B$2</f>
        <v>33.6</v>
      </c>
      <c r="J19" s="3">
        <f>D19/$D$2*100</f>
        <v>480</v>
      </c>
      <c r="K19" s="3">
        <f>E19/$E$2*100</f>
        <v>330</v>
      </c>
      <c r="L19" s="3">
        <f t="shared" si="1"/>
        <v>855.64213564213571</v>
      </c>
    </row>
    <row r="20" spans="1:12" ht="15.75" thickBot="1" x14ac:dyDescent="0.3">
      <c r="A20" s="1">
        <v>1993</v>
      </c>
      <c r="B20">
        <v>47000</v>
      </c>
      <c r="C20">
        <v>5.5</v>
      </c>
      <c r="D20">
        <v>125000</v>
      </c>
      <c r="E20">
        <v>34000</v>
      </c>
      <c r="F20" s="8">
        <v>466</v>
      </c>
      <c r="G20" s="8">
        <v>1.47</v>
      </c>
      <c r="H20" s="3">
        <f t="shared" si="0"/>
        <v>685.02</v>
      </c>
      <c r="I20" s="2">
        <f>SUM($B$2:B20)/$B$2</f>
        <v>34.54</v>
      </c>
      <c r="J20" s="3">
        <f>D20/$D$2*100</f>
        <v>500</v>
      </c>
      <c r="K20" s="3">
        <f>E20/$E$2*100</f>
        <v>340</v>
      </c>
      <c r="L20" s="3">
        <f t="shared" si="1"/>
        <v>988.4848484848485</v>
      </c>
    </row>
    <row r="21" spans="1:12" ht="15.75" thickBot="1" x14ac:dyDescent="0.3">
      <c r="A21" s="1">
        <v>1994</v>
      </c>
      <c r="B21">
        <v>80000</v>
      </c>
      <c r="C21">
        <v>5.5</v>
      </c>
      <c r="D21">
        <v>130000</v>
      </c>
      <c r="E21">
        <v>35000</v>
      </c>
      <c r="F21" s="8">
        <v>459</v>
      </c>
      <c r="G21" s="8">
        <v>1.29</v>
      </c>
      <c r="H21" s="3">
        <f t="shared" si="0"/>
        <v>592.11</v>
      </c>
      <c r="I21" s="2">
        <f>SUM($B$2:B21)/$B$2</f>
        <v>36.14</v>
      </c>
      <c r="J21" s="3">
        <f>D21/$D$2*100</f>
        <v>520</v>
      </c>
      <c r="K21" s="3">
        <f>E21/$E$2*100</f>
        <v>350</v>
      </c>
      <c r="L21" s="3">
        <f t="shared" si="1"/>
        <v>854.41558441558436</v>
      </c>
    </row>
    <row r="22" spans="1:12" ht="15.75" thickBot="1" x14ac:dyDescent="0.3">
      <c r="A22" s="1">
        <v>1995</v>
      </c>
      <c r="B22">
        <v>100000</v>
      </c>
      <c r="C22">
        <v>7.5</v>
      </c>
      <c r="D22">
        <v>130000</v>
      </c>
      <c r="E22">
        <v>36000</v>
      </c>
      <c r="F22" s="8">
        <v>615</v>
      </c>
      <c r="G22" s="8">
        <v>1.35</v>
      </c>
      <c r="H22" s="3">
        <f t="shared" si="0"/>
        <v>830.25</v>
      </c>
      <c r="I22" s="2">
        <f>SUM($B$2:B22)/$B$2</f>
        <v>38.14</v>
      </c>
      <c r="J22" s="3">
        <f>D22/$D$2*100</f>
        <v>520</v>
      </c>
      <c r="K22" s="3">
        <f>E22/$E$2*100</f>
        <v>360</v>
      </c>
      <c r="L22" s="3">
        <f t="shared" si="1"/>
        <v>1198.0519480519481</v>
      </c>
    </row>
    <row r="23" spans="1:12" ht="15.75" thickBot="1" x14ac:dyDescent="0.3">
      <c r="A23" s="1">
        <v>1996</v>
      </c>
      <c r="B23">
        <v>90000</v>
      </c>
      <c r="C23">
        <v>7</v>
      </c>
      <c r="D23">
        <v>140000</v>
      </c>
      <c r="E23">
        <v>38000</v>
      </c>
      <c r="F23" s="8">
        <v>741</v>
      </c>
      <c r="G23" s="8">
        <v>1.26</v>
      </c>
      <c r="H23" s="3">
        <f t="shared" si="0"/>
        <v>933.66</v>
      </c>
      <c r="I23" s="2">
        <f>SUM($B$2:B23)/$B$2</f>
        <v>39.94</v>
      </c>
      <c r="J23" s="3">
        <f>D23/$D$2*100</f>
        <v>560</v>
      </c>
      <c r="K23" s="3">
        <f>E23/$E$2*100</f>
        <v>380</v>
      </c>
      <c r="L23" s="3">
        <f t="shared" si="1"/>
        <v>1347.2727272727273</v>
      </c>
    </row>
    <row r="24" spans="1:12" ht="15.75" thickBot="1" x14ac:dyDescent="0.3">
      <c r="A24" s="1">
        <v>1997</v>
      </c>
      <c r="B24">
        <v>80000</v>
      </c>
      <c r="C24">
        <v>5.5</v>
      </c>
      <c r="D24">
        <v>150000</v>
      </c>
      <c r="E24">
        <v>39000</v>
      </c>
      <c r="F24" s="8">
        <v>970</v>
      </c>
      <c r="G24" s="8">
        <v>1.34</v>
      </c>
      <c r="H24" s="3">
        <f t="shared" si="0"/>
        <v>1299.8000000000002</v>
      </c>
      <c r="I24" s="2">
        <f>SUM($B$2:B24)/$B$2</f>
        <v>41.54</v>
      </c>
      <c r="J24" s="3">
        <f>D24/$D$2*100</f>
        <v>600</v>
      </c>
      <c r="K24" s="3">
        <f>E24/$E$2*100</f>
        <v>390</v>
      </c>
      <c r="L24" s="3">
        <f t="shared" si="1"/>
        <v>1875.6132756132761</v>
      </c>
    </row>
    <row r="25" spans="1:12" ht="15.75" thickBot="1" x14ac:dyDescent="0.3">
      <c r="A25" s="1">
        <v>1998</v>
      </c>
      <c r="B25">
        <v>90000</v>
      </c>
      <c r="C25">
        <v>5</v>
      </c>
      <c r="D25">
        <v>155000</v>
      </c>
      <c r="E25">
        <v>40000</v>
      </c>
      <c r="F25" s="9">
        <v>1229</v>
      </c>
      <c r="G25" s="8">
        <v>1.59</v>
      </c>
      <c r="H25" s="3">
        <f t="shared" si="0"/>
        <v>1954.1100000000001</v>
      </c>
      <c r="I25" s="2">
        <f>SUM($B$2:B25)/$B$2</f>
        <v>43.34</v>
      </c>
      <c r="J25" s="3">
        <f>D25/$D$2*100</f>
        <v>620</v>
      </c>
      <c r="K25" s="3">
        <f>E25/$E$2*100</f>
        <v>400</v>
      </c>
      <c r="L25" s="3">
        <f t="shared" si="1"/>
        <v>2819.7835497835504</v>
      </c>
    </row>
    <row r="26" spans="1:12" ht="15.75" thickBot="1" x14ac:dyDescent="0.3">
      <c r="A26" s="1">
        <v>1999</v>
      </c>
      <c r="B26">
        <v>100000</v>
      </c>
      <c r="C26">
        <v>5</v>
      </c>
      <c r="D26">
        <v>160000</v>
      </c>
      <c r="E26">
        <v>42000</v>
      </c>
      <c r="F26" s="9">
        <v>1469</v>
      </c>
      <c r="G26" s="8">
        <v>1.55</v>
      </c>
      <c r="H26" s="3">
        <f t="shared" si="0"/>
        <v>2276.9500000000003</v>
      </c>
      <c r="I26" s="2">
        <f>SUM($B$2:B26)/$B$2</f>
        <v>45.34</v>
      </c>
      <c r="J26" s="3">
        <f>D26/$D$2*100</f>
        <v>640</v>
      </c>
      <c r="K26" s="3">
        <f>E26/$E$2*100</f>
        <v>420</v>
      </c>
      <c r="L26" s="3">
        <f t="shared" si="1"/>
        <v>3285.6421356421365</v>
      </c>
    </row>
    <row r="27" spans="1:12" ht="15.75" thickBot="1" x14ac:dyDescent="0.3">
      <c r="A27" s="1">
        <v>2000</v>
      </c>
      <c r="B27">
        <v>110000</v>
      </c>
      <c r="C27">
        <v>6</v>
      </c>
      <c r="D27">
        <v>170000</v>
      </c>
      <c r="E27">
        <v>44000</v>
      </c>
      <c r="F27" s="9">
        <v>1320</v>
      </c>
      <c r="G27" s="8">
        <v>1.72</v>
      </c>
      <c r="H27" s="3">
        <f t="shared" si="0"/>
        <v>2270.4</v>
      </c>
      <c r="I27" s="2">
        <f>SUM($B$2:B27)/$B$2</f>
        <v>47.54</v>
      </c>
      <c r="J27" s="3">
        <f>D27/$D$2*100</f>
        <v>680</v>
      </c>
      <c r="K27" s="3">
        <f>E27/$E$2*100</f>
        <v>440.00000000000006</v>
      </c>
      <c r="L27" s="3">
        <f t="shared" si="1"/>
        <v>3276.1904761904766</v>
      </c>
    </row>
    <row r="28" spans="1:12" ht="15.75" thickBot="1" x14ac:dyDescent="0.3">
      <c r="A28" s="1">
        <v>2001</v>
      </c>
      <c r="B28">
        <v>120000</v>
      </c>
      <c r="C28">
        <v>5</v>
      </c>
      <c r="D28">
        <v>180000</v>
      </c>
      <c r="E28">
        <v>46000</v>
      </c>
      <c r="F28" s="9">
        <v>1148</v>
      </c>
      <c r="G28" s="8">
        <v>1.93</v>
      </c>
      <c r="H28" s="3">
        <f t="shared" si="0"/>
        <v>2215.64</v>
      </c>
      <c r="I28" s="2">
        <f>SUM($B$2:B28)/$B$2</f>
        <v>49.94</v>
      </c>
      <c r="J28" s="3">
        <f>D28/$D$2*100</f>
        <v>720</v>
      </c>
      <c r="K28" s="3">
        <f>E28/$E$2*100</f>
        <v>459.99999999999994</v>
      </c>
      <c r="L28" s="3">
        <f t="shared" si="1"/>
        <v>3197.1717171717169</v>
      </c>
    </row>
    <row r="29" spans="1:12" ht="15.75" thickBot="1" x14ac:dyDescent="0.3">
      <c r="A29" s="1">
        <v>2002</v>
      </c>
      <c r="B29">
        <v>130000</v>
      </c>
      <c r="C29">
        <v>4.75</v>
      </c>
      <c r="D29">
        <v>200000</v>
      </c>
      <c r="E29">
        <v>48000</v>
      </c>
      <c r="F29" s="8">
        <v>880</v>
      </c>
      <c r="G29" s="8">
        <v>1.84</v>
      </c>
      <c r="H29" s="3">
        <f t="shared" si="0"/>
        <v>1619.2</v>
      </c>
      <c r="I29" s="2">
        <f>SUM($B$2:B29)/$B$2</f>
        <v>52.54</v>
      </c>
      <c r="J29" s="3">
        <f>D29/$D$2*100</f>
        <v>800</v>
      </c>
      <c r="K29" s="3">
        <f>E29/$E$2*100</f>
        <v>480</v>
      </c>
      <c r="L29" s="3">
        <f t="shared" si="1"/>
        <v>2336.5079365079368</v>
      </c>
    </row>
    <row r="30" spans="1:12" ht="15.75" thickBot="1" x14ac:dyDescent="0.3">
      <c r="A30" s="1">
        <v>2003</v>
      </c>
      <c r="B30">
        <v>140000</v>
      </c>
      <c r="C30">
        <v>4.75</v>
      </c>
      <c r="D30">
        <v>230000</v>
      </c>
      <c r="E30">
        <v>50000</v>
      </c>
      <c r="F30" s="9">
        <v>1112</v>
      </c>
      <c r="G30" s="8">
        <v>1.5</v>
      </c>
      <c r="H30" s="3">
        <f t="shared" si="0"/>
        <v>1668</v>
      </c>
      <c r="I30" s="2">
        <f>SUM($B$2:B30)/$B$2</f>
        <v>55.34</v>
      </c>
      <c r="J30" s="3">
        <f>D30/$D$2*100</f>
        <v>919.99999999999989</v>
      </c>
      <c r="K30" s="3">
        <f>E30/$E$2*100</f>
        <v>500</v>
      </c>
      <c r="L30" s="3">
        <f t="shared" si="1"/>
        <v>2406.9264069264068</v>
      </c>
    </row>
    <row r="31" spans="1:12" ht="15.75" thickBot="1" x14ac:dyDescent="0.3">
      <c r="A31" s="1">
        <v>2004</v>
      </c>
      <c r="B31">
        <v>150000</v>
      </c>
      <c r="C31">
        <v>5.25</v>
      </c>
      <c r="D31">
        <v>250000</v>
      </c>
      <c r="E31">
        <v>52000</v>
      </c>
      <c r="F31" s="9">
        <v>1212</v>
      </c>
      <c r="G31" s="8">
        <v>1.36</v>
      </c>
      <c r="H31" s="3">
        <f t="shared" si="0"/>
        <v>1648.3200000000002</v>
      </c>
      <c r="I31" s="2">
        <f>SUM($B$2:B31)/$B$2</f>
        <v>58.34</v>
      </c>
      <c r="J31" s="3">
        <f>D31/$D$2*100</f>
        <v>1000</v>
      </c>
      <c r="K31" s="3">
        <f>E31/$E$2*100</f>
        <v>520</v>
      </c>
      <c r="L31" s="3">
        <f t="shared" si="1"/>
        <v>2378.5281385281392</v>
      </c>
    </row>
    <row r="32" spans="1:12" ht="15.75" thickBot="1" x14ac:dyDescent="0.3">
      <c r="A32" s="1">
        <v>2005</v>
      </c>
      <c r="B32">
        <v>160000</v>
      </c>
      <c r="C32">
        <v>5.5</v>
      </c>
      <c r="D32">
        <v>260000</v>
      </c>
      <c r="E32">
        <v>55000</v>
      </c>
      <c r="F32" s="9">
        <v>1248</v>
      </c>
      <c r="G32" s="8">
        <v>1.33</v>
      </c>
      <c r="H32" s="3">
        <f t="shared" si="0"/>
        <v>1659.8400000000001</v>
      </c>
      <c r="I32" s="2">
        <f>SUM($B$2:B32)/$B$2</f>
        <v>61.54</v>
      </c>
      <c r="J32" s="3">
        <f>D32/$D$2*100</f>
        <v>1040</v>
      </c>
      <c r="K32" s="3">
        <f>E32/$E$2*100</f>
        <v>550</v>
      </c>
      <c r="L32" s="3">
        <f t="shared" si="1"/>
        <v>2395.1515151515155</v>
      </c>
    </row>
    <row r="33" spans="1:12" ht="15.75" thickBot="1" x14ac:dyDescent="0.3">
      <c r="A33" s="1">
        <v>2006</v>
      </c>
      <c r="B33">
        <v>180000</v>
      </c>
      <c r="C33">
        <v>6</v>
      </c>
      <c r="D33">
        <v>300000</v>
      </c>
      <c r="E33">
        <v>58000</v>
      </c>
      <c r="F33" s="9">
        <v>1418</v>
      </c>
      <c r="G33" s="8">
        <v>1.33</v>
      </c>
      <c r="H33" s="3">
        <f t="shared" si="0"/>
        <v>1885.94</v>
      </c>
      <c r="I33" s="2">
        <f>SUM($B$2:B33)/$B$2</f>
        <v>65.14</v>
      </c>
      <c r="J33" s="3">
        <f>D33/$D$2*100</f>
        <v>1200</v>
      </c>
      <c r="K33" s="3">
        <f>E33/$E$2*100</f>
        <v>580</v>
      </c>
      <c r="L33" s="3">
        <f t="shared" si="1"/>
        <v>2721.4141414141418</v>
      </c>
    </row>
    <row r="34" spans="1:12" ht="15.75" thickBot="1" x14ac:dyDescent="0.3">
      <c r="A34" s="1">
        <v>2007</v>
      </c>
      <c r="B34">
        <v>200000</v>
      </c>
      <c r="C34">
        <v>6.5</v>
      </c>
      <c r="D34">
        <v>350000</v>
      </c>
      <c r="E34">
        <v>61000</v>
      </c>
      <c r="F34" s="9">
        <v>1468</v>
      </c>
      <c r="G34" s="8">
        <v>1.2</v>
      </c>
      <c r="H34" s="3">
        <f t="shared" si="0"/>
        <v>1761.6</v>
      </c>
      <c r="I34" s="2">
        <f>SUM($B$2:B34)/$B$2</f>
        <v>69.14</v>
      </c>
      <c r="J34" s="3">
        <f>D34/$D$2*100</f>
        <v>1400</v>
      </c>
      <c r="K34" s="3">
        <f>E34/$E$2*100</f>
        <v>610</v>
      </c>
      <c r="L34" s="3">
        <f t="shared" si="1"/>
        <v>2541.9913419913419</v>
      </c>
    </row>
    <row r="35" spans="1:12" ht="15.75" thickBot="1" x14ac:dyDescent="0.3">
      <c r="A35" s="1">
        <v>2008</v>
      </c>
      <c r="B35">
        <v>230000</v>
      </c>
      <c r="C35">
        <v>7.25</v>
      </c>
      <c r="D35">
        <v>380000</v>
      </c>
      <c r="E35">
        <v>65000</v>
      </c>
      <c r="F35" s="8">
        <v>903</v>
      </c>
      <c r="G35" s="8">
        <v>1.44</v>
      </c>
      <c r="H35" s="3">
        <f t="shared" si="0"/>
        <v>1300.32</v>
      </c>
      <c r="I35" s="2">
        <f>SUM($B$2:B35)/$B$2</f>
        <v>73.739999999999995</v>
      </c>
      <c r="J35" s="3">
        <f>D35/$D$2*100</f>
        <v>1520</v>
      </c>
      <c r="K35" s="3">
        <f>E35/$E$2*100</f>
        <v>650</v>
      </c>
      <c r="L35" s="3">
        <f t="shared" si="1"/>
        <v>1876.3636363636363</v>
      </c>
    </row>
    <row r="36" spans="1:12" ht="15.75" thickBot="1" x14ac:dyDescent="0.3">
      <c r="A36" s="1">
        <v>2009</v>
      </c>
      <c r="B36">
        <v>200000</v>
      </c>
      <c r="C36">
        <v>3</v>
      </c>
      <c r="D36">
        <v>400000</v>
      </c>
      <c r="E36">
        <v>68000</v>
      </c>
      <c r="F36" s="9">
        <v>1115</v>
      </c>
      <c r="G36" s="8">
        <v>1.26</v>
      </c>
      <c r="H36" s="3">
        <f t="shared" si="0"/>
        <v>1404.9</v>
      </c>
      <c r="I36" s="2">
        <f>SUM($B$2:B36)/$B$2</f>
        <v>77.739999999999995</v>
      </c>
      <c r="J36" s="3">
        <f>D36/$D$2*100</f>
        <v>1600</v>
      </c>
      <c r="K36" s="3">
        <f>E36/$E$2*100</f>
        <v>680</v>
      </c>
      <c r="L36" s="3">
        <f t="shared" si="1"/>
        <v>2027.2727272727273</v>
      </c>
    </row>
    <row r="37" spans="1:12" ht="15.75" thickBot="1" x14ac:dyDescent="0.3">
      <c r="A37" s="1">
        <v>2010</v>
      </c>
      <c r="B37">
        <v>180000</v>
      </c>
      <c r="C37">
        <v>4.75</v>
      </c>
      <c r="D37">
        <v>420000</v>
      </c>
      <c r="E37">
        <v>71000</v>
      </c>
      <c r="F37" s="9">
        <v>1258</v>
      </c>
      <c r="G37" s="8">
        <v>1.02</v>
      </c>
      <c r="H37" s="3">
        <f t="shared" si="0"/>
        <v>1283.1600000000001</v>
      </c>
      <c r="I37" s="2">
        <f>SUM($B$2:B37)/$B$2</f>
        <v>81.34</v>
      </c>
      <c r="J37" s="3">
        <f>D37/$D$2*100</f>
        <v>1680</v>
      </c>
      <c r="K37" s="3">
        <f>E37/$E$2*100</f>
        <v>710</v>
      </c>
      <c r="L37" s="3">
        <f t="shared" si="1"/>
        <v>1851.6017316017319</v>
      </c>
    </row>
    <row r="38" spans="1:12" ht="15.75" thickBot="1" x14ac:dyDescent="0.3">
      <c r="A38" s="1">
        <v>2011</v>
      </c>
      <c r="B38">
        <v>190000</v>
      </c>
      <c r="C38">
        <v>4.75</v>
      </c>
      <c r="D38">
        <v>430000</v>
      </c>
      <c r="E38">
        <v>74000</v>
      </c>
      <c r="F38" s="9">
        <v>1258</v>
      </c>
      <c r="G38" s="8">
        <v>1.03</v>
      </c>
      <c r="H38" s="3">
        <f t="shared" si="0"/>
        <v>1295.74</v>
      </c>
      <c r="I38" s="2">
        <f>SUM($B$2:B38)/$B$2</f>
        <v>85.14</v>
      </c>
      <c r="J38" s="3">
        <f>D38/$D$2*100</f>
        <v>1720</v>
      </c>
      <c r="K38" s="3">
        <f>E38/$E$2*100</f>
        <v>740</v>
      </c>
      <c r="L38" s="3">
        <f t="shared" si="1"/>
        <v>1869.7546897546899</v>
      </c>
    </row>
    <row r="39" spans="1:12" ht="15.75" thickBot="1" x14ac:dyDescent="0.3">
      <c r="A39" s="1">
        <v>2012</v>
      </c>
      <c r="B39">
        <v>200000</v>
      </c>
      <c r="C39">
        <v>3.5</v>
      </c>
      <c r="D39">
        <v>450000</v>
      </c>
      <c r="E39">
        <v>77000</v>
      </c>
      <c r="F39" s="9">
        <v>1426</v>
      </c>
      <c r="G39" s="8">
        <v>0.97</v>
      </c>
      <c r="H39" s="3">
        <f t="shared" si="0"/>
        <v>1383.22</v>
      </c>
      <c r="I39" s="2">
        <f>SUM($B$2:B39)/$B$2</f>
        <v>89.14</v>
      </c>
      <c r="J39" s="3">
        <f>D39/$D$2*100</f>
        <v>1800</v>
      </c>
      <c r="K39" s="3">
        <f>E39/$E$2*100</f>
        <v>770</v>
      </c>
      <c r="L39" s="3">
        <f t="shared" si="1"/>
        <v>1995.9884559884561</v>
      </c>
    </row>
    <row r="40" spans="1:12" ht="15.75" thickBot="1" x14ac:dyDescent="0.3">
      <c r="A40" s="1">
        <v>2013</v>
      </c>
      <c r="B40">
        <v>190000</v>
      </c>
      <c r="C40">
        <v>2.5</v>
      </c>
      <c r="D40">
        <v>480000</v>
      </c>
      <c r="E40">
        <v>80000</v>
      </c>
      <c r="F40" s="9">
        <v>1848</v>
      </c>
      <c r="G40" s="8">
        <v>1.04</v>
      </c>
      <c r="H40" s="3">
        <f t="shared" si="0"/>
        <v>1921.92</v>
      </c>
      <c r="I40" s="2">
        <f>SUM($B$2:B40)/$B$2</f>
        <v>92.94</v>
      </c>
      <c r="J40" s="3">
        <f>D40/$D$2*100</f>
        <v>1920</v>
      </c>
      <c r="K40" s="3">
        <f>E40/$E$2*100</f>
        <v>800</v>
      </c>
      <c r="L40" s="3">
        <f t="shared" si="1"/>
        <v>2773.3333333333335</v>
      </c>
    </row>
    <row r="41" spans="1:12" ht="15.75" thickBot="1" x14ac:dyDescent="0.3">
      <c r="A41" s="1">
        <v>2014</v>
      </c>
      <c r="B41">
        <v>180000</v>
      </c>
      <c r="C41">
        <v>2.5</v>
      </c>
      <c r="D41">
        <v>510000</v>
      </c>
      <c r="E41">
        <v>83000</v>
      </c>
      <c r="F41" s="9">
        <v>2059</v>
      </c>
      <c r="G41" s="8">
        <v>1.1100000000000001</v>
      </c>
      <c r="H41" s="3">
        <f t="shared" si="0"/>
        <v>2285.4900000000002</v>
      </c>
      <c r="I41" s="2">
        <f>SUM($B$2:B41)/$B$2</f>
        <v>96.54</v>
      </c>
      <c r="J41" s="3">
        <f>D41/$D$2*100</f>
        <v>2039.9999999999998</v>
      </c>
      <c r="K41" s="3">
        <f>E41/$E$2*100</f>
        <v>830.00000000000011</v>
      </c>
      <c r="L41" s="3">
        <f t="shared" si="1"/>
        <v>3297.9653679653688</v>
      </c>
    </row>
    <row r="42" spans="1:12" ht="15.75" thickBot="1" x14ac:dyDescent="0.3">
      <c r="A42" s="1">
        <v>2015</v>
      </c>
      <c r="B42">
        <v>179000</v>
      </c>
      <c r="C42">
        <v>2</v>
      </c>
      <c r="D42">
        <v>550000</v>
      </c>
      <c r="E42">
        <v>85000</v>
      </c>
      <c r="F42" s="9">
        <v>2044</v>
      </c>
      <c r="G42" s="8">
        <v>1.33</v>
      </c>
      <c r="H42" s="3">
        <f t="shared" si="0"/>
        <v>2718.52</v>
      </c>
      <c r="I42" s="2">
        <f>SUM($B$2:B42)/$B$2</f>
        <v>100.12</v>
      </c>
      <c r="J42" s="3">
        <f>D42/$D$2*100</f>
        <v>2200</v>
      </c>
      <c r="K42" s="3">
        <f>E42/$E$2*100</f>
        <v>850</v>
      </c>
      <c r="L42" s="3">
        <f t="shared" si="1"/>
        <v>3922.8282828282827</v>
      </c>
    </row>
    <row r="43" spans="1:12" ht="15.75" thickBot="1" x14ac:dyDescent="0.3">
      <c r="A43" s="1">
        <v>2016</v>
      </c>
      <c r="B43">
        <v>190000</v>
      </c>
      <c r="C43">
        <v>1.5</v>
      </c>
      <c r="D43">
        <v>580000</v>
      </c>
      <c r="E43">
        <v>87000</v>
      </c>
      <c r="F43" s="9">
        <v>2239</v>
      </c>
      <c r="G43" s="8">
        <v>1.35</v>
      </c>
      <c r="H43" s="3">
        <f t="shared" si="0"/>
        <v>3022.65</v>
      </c>
      <c r="I43" s="2">
        <f>SUM($B$2:B43)/$B$2</f>
        <v>103.92</v>
      </c>
      <c r="J43" s="3">
        <f>D43/$D$2*100</f>
        <v>2320</v>
      </c>
      <c r="K43" s="3">
        <f>E43/$E$2*100</f>
        <v>869.99999999999989</v>
      </c>
      <c r="L43" s="3">
        <f t="shared" si="1"/>
        <v>4361.6883116883128</v>
      </c>
    </row>
    <row r="44" spans="1:12" ht="15.75" thickBot="1" x14ac:dyDescent="0.3">
      <c r="A44" s="1">
        <v>2017</v>
      </c>
      <c r="B44">
        <v>200000</v>
      </c>
      <c r="C44">
        <v>1.5</v>
      </c>
      <c r="D44">
        <v>620000</v>
      </c>
      <c r="E44">
        <v>89000</v>
      </c>
      <c r="F44" s="9">
        <v>2674</v>
      </c>
      <c r="G44" s="8">
        <v>1.3</v>
      </c>
      <c r="H44" s="3">
        <f t="shared" si="0"/>
        <v>3476.2000000000003</v>
      </c>
      <c r="I44" s="2">
        <f>SUM($B$2:B44)/$B$2</f>
        <v>107.92</v>
      </c>
      <c r="J44" s="3">
        <f>D44/$D$2*100</f>
        <v>2480</v>
      </c>
      <c r="K44" s="3">
        <f>E44/$E$2*100</f>
        <v>890</v>
      </c>
      <c r="L44" s="3">
        <f t="shared" si="1"/>
        <v>5016.1616161616166</v>
      </c>
    </row>
    <row r="45" spans="1:12" ht="15.75" thickBot="1" x14ac:dyDescent="0.3">
      <c r="A45" s="1">
        <v>2018</v>
      </c>
      <c r="B45">
        <v>210000</v>
      </c>
      <c r="C45">
        <v>1.5</v>
      </c>
      <c r="D45">
        <v>610000</v>
      </c>
      <c r="E45">
        <v>91000</v>
      </c>
      <c r="F45" s="9">
        <v>2507</v>
      </c>
      <c r="G45" s="8">
        <v>1.34</v>
      </c>
      <c r="H45" s="3">
        <f t="shared" si="0"/>
        <v>3359.38</v>
      </c>
      <c r="I45" s="2">
        <f>SUM($B$2:B45)/$B$2</f>
        <v>112.12</v>
      </c>
      <c r="J45" s="3">
        <f>D45/$D$2*100</f>
        <v>2440</v>
      </c>
      <c r="K45" s="3">
        <f>E45/$E$2*100</f>
        <v>910</v>
      </c>
      <c r="L45" s="3">
        <f t="shared" si="1"/>
        <v>4847.5901875901882</v>
      </c>
    </row>
    <row r="46" spans="1:12" ht="15.75" thickBot="1" x14ac:dyDescent="0.3">
      <c r="A46" s="1">
        <v>2019</v>
      </c>
      <c r="B46">
        <v>194000</v>
      </c>
      <c r="C46">
        <v>1</v>
      </c>
      <c r="D46">
        <v>600000</v>
      </c>
      <c r="E46">
        <v>93000</v>
      </c>
      <c r="F46" s="9">
        <v>3231</v>
      </c>
      <c r="G46" s="8">
        <v>1.44</v>
      </c>
      <c r="H46" s="3">
        <f t="shared" si="0"/>
        <v>4652.6399999999994</v>
      </c>
      <c r="I46" s="2">
        <f>SUM($B$2:B46)/$B$2</f>
        <v>116</v>
      </c>
      <c r="J46" s="3">
        <f>D46/$D$2*100</f>
        <v>2400</v>
      </c>
      <c r="K46" s="3">
        <f>E46/$E$2*100</f>
        <v>930.00000000000011</v>
      </c>
      <c r="L46" s="3">
        <f t="shared" si="1"/>
        <v>6713.7662337662332</v>
      </c>
    </row>
    <row r="47" spans="1:12" ht="15.75" thickBot="1" x14ac:dyDescent="0.3">
      <c r="A47" s="1">
        <v>2020</v>
      </c>
      <c r="B47">
        <v>-85000</v>
      </c>
      <c r="C47">
        <v>0.1</v>
      </c>
      <c r="D47">
        <v>650000</v>
      </c>
      <c r="E47">
        <v>95000</v>
      </c>
      <c r="F47" s="9">
        <v>3756</v>
      </c>
      <c r="G47" s="8">
        <v>1.45</v>
      </c>
      <c r="H47" s="3">
        <f t="shared" si="0"/>
        <v>5446.2</v>
      </c>
      <c r="I47" s="2">
        <f>SUM($B$2:B47)/$B$2</f>
        <v>114.3</v>
      </c>
      <c r="J47" s="3">
        <f>D47/$D$2*100</f>
        <v>2600</v>
      </c>
      <c r="K47" s="3">
        <f>E47/$E$2*100</f>
        <v>950</v>
      </c>
      <c r="L47" s="3">
        <f t="shared" si="1"/>
        <v>7858.8744588744594</v>
      </c>
    </row>
    <row r="48" spans="1:12" ht="15.75" thickBot="1" x14ac:dyDescent="0.3">
      <c r="A48" s="1">
        <v>2021</v>
      </c>
      <c r="B48">
        <v>171000</v>
      </c>
      <c r="C48">
        <v>0.1</v>
      </c>
      <c r="D48">
        <v>750000</v>
      </c>
      <c r="E48">
        <v>97000</v>
      </c>
      <c r="F48" s="9">
        <v>4766</v>
      </c>
      <c r="G48" s="8">
        <v>1.33</v>
      </c>
      <c r="H48" s="3">
        <f t="shared" si="0"/>
        <v>6338.7800000000007</v>
      </c>
      <c r="I48" s="2">
        <f>SUM($B$2:B48)/$B$2</f>
        <v>117.72</v>
      </c>
      <c r="J48" s="3">
        <f>D48/$D$2*100</f>
        <v>3000</v>
      </c>
      <c r="K48" s="3">
        <f>E48/$E$2*100</f>
        <v>969.99999999999989</v>
      </c>
      <c r="L48" s="3">
        <f t="shared" si="1"/>
        <v>9146.8686868686891</v>
      </c>
    </row>
    <row r="49" spans="1:12" ht="15.75" thickBot="1" x14ac:dyDescent="0.3">
      <c r="A49" s="1">
        <v>2022</v>
      </c>
      <c r="B49">
        <v>536000</v>
      </c>
      <c r="C49">
        <v>2.35</v>
      </c>
      <c r="D49">
        <v>800000</v>
      </c>
      <c r="E49">
        <v>99000</v>
      </c>
      <c r="F49" s="9">
        <v>3839</v>
      </c>
      <c r="G49" s="8">
        <v>1.45</v>
      </c>
      <c r="H49" s="3">
        <f t="shared" si="0"/>
        <v>5566.55</v>
      </c>
      <c r="I49" s="2">
        <f>SUM($B$2:B49)/$B$2</f>
        <v>128.44</v>
      </c>
      <c r="J49" s="3">
        <f>D49/$D$2*100</f>
        <v>3200</v>
      </c>
      <c r="K49" s="3">
        <f>E49/$E$2*100</f>
        <v>990</v>
      </c>
      <c r="L49" s="3">
        <f t="shared" si="1"/>
        <v>8032.5396825396838</v>
      </c>
    </row>
    <row r="50" spans="1:12" ht="15.75" thickBot="1" x14ac:dyDescent="0.3">
      <c r="A50" s="1">
        <v>2023</v>
      </c>
      <c r="B50">
        <v>446000</v>
      </c>
      <c r="C50">
        <v>4.0999999999999996</v>
      </c>
      <c r="D50">
        <v>850000</v>
      </c>
      <c r="E50">
        <v>100000</v>
      </c>
      <c r="F50" s="9">
        <v>4770</v>
      </c>
      <c r="G50" s="8">
        <v>1.5</v>
      </c>
      <c r="H50" s="3">
        <f t="shared" si="0"/>
        <v>7155</v>
      </c>
      <c r="I50" s="2">
        <f>SUM($B$2:B50)/$B$2</f>
        <v>137.36000000000001</v>
      </c>
      <c r="J50" s="3">
        <f>D50/$D$2*100</f>
        <v>3400</v>
      </c>
      <c r="K50" s="3">
        <f>E50/$E$2*100</f>
        <v>1000</v>
      </c>
      <c r="L50" s="3">
        <f t="shared" si="1"/>
        <v>10324.675324675325</v>
      </c>
    </row>
    <row r="51" spans="1:12" ht="15.75" thickBot="1" x14ac:dyDescent="0.3">
      <c r="A51" s="1">
        <v>2024</v>
      </c>
      <c r="B51">
        <v>446000</v>
      </c>
      <c r="C51">
        <v>4.3499999999999996</v>
      </c>
      <c r="D51">
        <v>918000</v>
      </c>
      <c r="E51">
        <v>103000</v>
      </c>
      <c r="F51" s="9">
        <v>6051</v>
      </c>
      <c r="G51" s="8">
        <v>1.5</v>
      </c>
      <c r="H51" s="3">
        <f t="shared" si="0"/>
        <v>9076.5</v>
      </c>
      <c r="I51" s="2">
        <f>SUM($B$2:B51)/$B$2</f>
        <v>146.28</v>
      </c>
      <c r="J51" s="3">
        <f>D51/$D$2*100</f>
        <v>3672</v>
      </c>
      <c r="K51" s="3">
        <f>E51/$E$2*100</f>
        <v>1030</v>
      </c>
      <c r="L51" s="3">
        <f t="shared" si="1"/>
        <v>13097.402597402597</v>
      </c>
    </row>
    <row r="52" spans="1:12" ht="15.75" thickBot="1" x14ac:dyDescent="0.3">
      <c r="A52" s="1">
        <v>2025</v>
      </c>
      <c r="B52" t="s">
        <v>6</v>
      </c>
      <c r="C52">
        <v>3.85</v>
      </c>
      <c r="D52">
        <v>1199000</v>
      </c>
      <c r="E52">
        <v>105000</v>
      </c>
      <c r="F52" s="9">
        <v>6260</v>
      </c>
      <c r="G52" s="8">
        <v>1.48</v>
      </c>
      <c r="H52" s="3">
        <f t="shared" si="0"/>
        <v>9264.7999999999993</v>
      </c>
      <c r="I52" s="2">
        <f>SUM($B$2:B52)/$B$2</f>
        <v>146.28</v>
      </c>
      <c r="J52" s="3">
        <f>D52/$D$2*100</f>
        <v>4796</v>
      </c>
      <c r="K52" s="3">
        <f>E52/$E$2*100</f>
        <v>1050</v>
      </c>
      <c r="L52" s="3">
        <f t="shared" si="1"/>
        <v>13369.119769119769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B007-CC84-44D1-BEE7-8B9498D158E4}">
  <dimension ref="A1:D52"/>
  <sheetViews>
    <sheetView workbookViewId="0">
      <selection activeCell="B1" sqref="B1:D52"/>
    </sheetView>
  </sheetViews>
  <sheetFormatPr defaultRowHeight="15" x14ac:dyDescent="0.25"/>
  <sheetData>
    <row r="1" spans="1:4" ht="60.75" thickBot="1" x14ac:dyDescent="0.3">
      <c r="A1" s="5" t="s">
        <v>0</v>
      </c>
      <c r="B1" s="6" t="s">
        <v>11</v>
      </c>
      <c r="C1" s="6" t="s">
        <v>12</v>
      </c>
      <c r="D1" s="6" t="s">
        <v>5</v>
      </c>
    </row>
    <row r="2" spans="1:4" ht="15.75" thickBot="1" x14ac:dyDescent="0.3">
      <c r="A2" s="7">
        <v>1975</v>
      </c>
      <c r="B2" s="8">
        <v>90</v>
      </c>
      <c r="C2" s="8">
        <v>0.77</v>
      </c>
      <c r="D2">
        <f>+B2*C2</f>
        <v>69.3</v>
      </c>
    </row>
    <row r="3" spans="1:4" ht="15.75" thickBot="1" x14ac:dyDescent="0.3">
      <c r="A3" s="7">
        <v>1976</v>
      </c>
      <c r="B3" s="8">
        <v>107</v>
      </c>
      <c r="C3" s="8">
        <v>0.82</v>
      </c>
      <c r="D3">
        <f t="shared" ref="D3:D52" si="0">+B3*C3</f>
        <v>87.74</v>
      </c>
    </row>
    <row r="4" spans="1:4" ht="15.75" thickBot="1" x14ac:dyDescent="0.3">
      <c r="A4" s="7">
        <v>1977</v>
      </c>
      <c r="B4" s="8">
        <v>95</v>
      </c>
      <c r="C4" s="8">
        <v>0.9</v>
      </c>
      <c r="D4">
        <f t="shared" si="0"/>
        <v>85.5</v>
      </c>
    </row>
    <row r="5" spans="1:4" ht="15.75" thickBot="1" x14ac:dyDescent="0.3">
      <c r="A5" s="7">
        <v>1978</v>
      </c>
      <c r="B5" s="8">
        <v>97</v>
      </c>
      <c r="C5" s="8">
        <v>0.87</v>
      </c>
      <c r="D5">
        <f t="shared" si="0"/>
        <v>84.39</v>
      </c>
    </row>
    <row r="6" spans="1:4" ht="15.75" thickBot="1" x14ac:dyDescent="0.3">
      <c r="A6" s="7">
        <v>1979</v>
      </c>
      <c r="B6" s="8">
        <v>108</v>
      </c>
      <c r="C6" s="8">
        <v>0.89</v>
      </c>
      <c r="D6">
        <f t="shared" si="0"/>
        <v>96.12</v>
      </c>
    </row>
    <row r="7" spans="1:4" ht="15.75" thickBot="1" x14ac:dyDescent="0.3">
      <c r="A7" s="7">
        <v>1980</v>
      </c>
      <c r="B7" s="8">
        <v>136</v>
      </c>
      <c r="C7" s="8">
        <v>0.88</v>
      </c>
      <c r="D7">
        <f t="shared" si="0"/>
        <v>119.68</v>
      </c>
    </row>
    <row r="8" spans="1:4" ht="15.75" thickBot="1" x14ac:dyDescent="0.3">
      <c r="A8" s="7">
        <v>1981</v>
      </c>
      <c r="B8" s="8">
        <v>122</v>
      </c>
      <c r="C8" s="8">
        <v>0.87</v>
      </c>
      <c r="D8">
        <f t="shared" si="0"/>
        <v>106.14</v>
      </c>
    </row>
    <row r="9" spans="1:4" ht="15.75" thickBot="1" x14ac:dyDescent="0.3">
      <c r="A9" s="7">
        <v>1982</v>
      </c>
      <c r="B9" s="8">
        <v>140</v>
      </c>
      <c r="C9" s="8">
        <v>0.99</v>
      </c>
      <c r="D9">
        <f t="shared" si="0"/>
        <v>138.6</v>
      </c>
    </row>
    <row r="10" spans="1:4" ht="15.75" thickBot="1" x14ac:dyDescent="0.3">
      <c r="A10" s="7">
        <v>1983</v>
      </c>
      <c r="B10" s="8">
        <v>165</v>
      </c>
      <c r="C10" s="8">
        <v>1.1100000000000001</v>
      </c>
      <c r="D10">
        <f t="shared" si="0"/>
        <v>183.15</v>
      </c>
    </row>
    <row r="11" spans="1:4" ht="15.75" thickBot="1" x14ac:dyDescent="0.3">
      <c r="A11" s="7">
        <v>1984</v>
      </c>
      <c r="B11" s="8">
        <v>167</v>
      </c>
      <c r="C11" s="8">
        <v>1.19</v>
      </c>
      <c r="D11">
        <f t="shared" si="0"/>
        <v>198.73</v>
      </c>
    </row>
    <row r="12" spans="1:4" ht="15.75" thickBot="1" x14ac:dyDescent="0.3">
      <c r="A12" s="7">
        <v>1985</v>
      </c>
      <c r="B12" s="8">
        <v>211</v>
      </c>
      <c r="C12" s="8">
        <v>1.43</v>
      </c>
      <c r="D12">
        <f t="shared" si="0"/>
        <v>301.72999999999996</v>
      </c>
    </row>
    <row r="13" spans="1:4" ht="15.75" thickBot="1" x14ac:dyDescent="0.3">
      <c r="A13" s="7">
        <v>1986</v>
      </c>
      <c r="B13" s="8">
        <v>243</v>
      </c>
      <c r="C13" s="8">
        <v>1.49</v>
      </c>
      <c r="D13">
        <f t="shared" si="0"/>
        <v>362.07</v>
      </c>
    </row>
    <row r="14" spans="1:4" ht="15.75" thickBot="1" x14ac:dyDescent="0.3">
      <c r="A14" s="7">
        <v>1987</v>
      </c>
      <c r="B14" s="8">
        <v>247</v>
      </c>
      <c r="C14" s="8">
        <v>1.43</v>
      </c>
      <c r="D14">
        <f t="shared" si="0"/>
        <v>353.21</v>
      </c>
    </row>
    <row r="15" spans="1:4" ht="15.75" thickBot="1" x14ac:dyDescent="0.3">
      <c r="A15" s="7">
        <v>1988</v>
      </c>
      <c r="B15" s="8">
        <v>277</v>
      </c>
      <c r="C15" s="8">
        <v>1.26</v>
      </c>
      <c r="D15">
        <f t="shared" si="0"/>
        <v>349.02</v>
      </c>
    </row>
    <row r="16" spans="1:4" ht="15.75" thickBot="1" x14ac:dyDescent="0.3">
      <c r="A16" s="7">
        <v>1989</v>
      </c>
      <c r="B16" s="8">
        <v>353</v>
      </c>
      <c r="C16" s="8">
        <v>1.27</v>
      </c>
      <c r="D16">
        <f t="shared" si="0"/>
        <v>448.31</v>
      </c>
    </row>
    <row r="17" spans="1:4" ht="15.75" thickBot="1" x14ac:dyDescent="0.3">
      <c r="A17" s="7">
        <v>1990</v>
      </c>
      <c r="B17" s="8">
        <v>330</v>
      </c>
      <c r="C17" s="8">
        <v>1.28</v>
      </c>
      <c r="D17">
        <f t="shared" si="0"/>
        <v>422.40000000000003</v>
      </c>
    </row>
    <row r="18" spans="1:4" ht="15.75" thickBot="1" x14ac:dyDescent="0.3">
      <c r="A18" s="7">
        <v>1991</v>
      </c>
      <c r="B18" s="8">
        <v>417</v>
      </c>
      <c r="C18" s="8">
        <v>1.3</v>
      </c>
      <c r="D18">
        <f t="shared" si="0"/>
        <v>542.1</v>
      </c>
    </row>
    <row r="19" spans="1:4" ht="15.75" thickBot="1" x14ac:dyDescent="0.3">
      <c r="A19" s="7">
        <v>1992</v>
      </c>
      <c r="B19" s="8">
        <v>436</v>
      </c>
      <c r="C19" s="8">
        <v>1.36</v>
      </c>
      <c r="D19">
        <f t="shared" si="0"/>
        <v>592.96</v>
      </c>
    </row>
    <row r="20" spans="1:4" ht="15.75" thickBot="1" x14ac:dyDescent="0.3">
      <c r="A20" s="7">
        <v>1993</v>
      </c>
      <c r="B20" s="8">
        <v>466</v>
      </c>
      <c r="C20" s="8">
        <v>1.47</v>
      </c>
      <c r="D20">
        <f t="shared" si="0"/>
        <v>685.02</v>
      </c>
    </row>
    <row r="21" spans="1:4" ht="15.75" thickBot="1" x14ac:dyDescent="0.3">
      <c r="A21" s="7">
        <v>1994</v>
      </c>
      <c r="B21" s="8">
        <v>459</v>
      </c>
      <c r="C21" s="8">
        <v>1.29</v>
      </c>
      <c r="D21">
        <f t="shared" si="0"/>
        <v>592.11</v>
      </c>
    </row>
    <row r="22" spans="1:4" ht="15.75" thickBot="1" x14ac:dyDescent="0.3">
      <c r="A22" s="7">
        <v>1995</v>
      </c>
      <c r="B22" s="8">
        <v>615</v>
      </c>
      <c r="C22" s="8">
        <v>1.35</v>
      </c>
      <c r="D22">
        <f t="shared" si="0"/>
        <v>830.25</v>
      </c>
    </row>
    <row r="23" spans="1:4" ht="15.75" thickBot="1" x14ac:dyDescent="0.3">
      <c r="A23" s="7">
        <v>1996</v>
      </c>
      <c r="B23" s="8">
        <v>741</v>
      </c>
      <c r="C23" s="8">
        <v>1.26</v>
      </c>
      <c r="D23">
        <f t="shared" si="0"/>
        <v>933.66</v>
      </c>
    </row>
    <row r="24" spans="1:4" ht="15.75" thickBot="1" x14ac:dyDescent="0.3">
      <c r="A24" s="7">
        <v>1997</v>
      </c>
      <c r="B24" s="8">
        <v>970</v>
      </c>
      <c r="C24" s="8">
        <v>1.34</v>
      </c>
      <c r="D24">
        <f t="shared" si="0"/>
        <v>1299.8000000000002</v>
      </c>
    </row>
    <row r="25" spans="1:4" ht="15.75" thickBot="1" x14ac:dyDescent="0.3">
      <c r="A25" s="7">
        <v>1998</v>
      </c>
      <c r="B25" s="9">
        <v>1229</v>
      </c>
      <c r="C25" s="8">
        <v>1.59</v>
      </c>
      <c r="D25">
        <f t="shared" si="0"/>
        <v>1954.1100000000001</v>
      </c>
    </row>
    <row r="26" spans="1:4" ht="15.75" thickBot="1" x14ac:dyDescent="0.3">
      <c r="A26" s="7">
        <v>1999</v>
      </c>
      <c r="B26" s="9">
        <v>1469</v>
      </c>
      <c r="C26" s="8">
        <v>1.55</v>
      </c>
      <c r="D26">
        <f t="shared" si="0"/>
        <v>2276.9500000000003</v>
      </c>
    </row>
    <row r="27" spans="1:4" ht="15.75" thickBot="1" x14ac:dyDescent="0.3">
      <c r="A27" s="7">
        <v>2000</v>
      </c>
      <c r="B27" s="9">
        <v>1320</v>
      </c>
      <c r="C27" s="8">
        <v>1.72</v>
      </c>
      <c r="D27">
        <f t="shared" si="0"/>
        <v>2270.4</v>
      </c>
    </row>
    <row r="28" spans="1:4" ht="15.75" thickBot="1" x14ac:dyDescent="0.3">
      <c r="A28" s="7">
        <v>2001</v>
      </c>
      <c r="B28" s="9">
        <v>1148</v>
      </c>
      <c r="C28" s="8">
        <v>1.93</v>
      </c>
      <c r="D28">
        <f t="shared" si="0"/>
        <v>2215.64</v>
      </c>
    </row>
    <row r="29" spans="1:4" ht="15.75" thickBot="1" x14ac:dyDescent="0.3">
      <c r="A29" s="7">
        <v>2002</v>
      </c>
      <c r="B29" s="8">
        <v>880</v>
      </c>
      <c r="C29" s="8">
        <v>1.84</v>
      </c>
      <c r="D29">
        <f t="shared" si="0"/>
        <v>1619.2</v>
      </c>
    </row>
    <row r="30" spans="1:4" ht="15.75" thickBot="1" x14ac:dyDescent="0.3">
      <c r="A30" s="7">
        <v>2003</v>
      </c>
      <c r="B30" s="9">
        <v>1112</v>
      </c>
      <c r="C30" s="8">
        <v>1.5</v>
      </c>
      <c r="D30">
        <f t="shared" si="0"/>
        <v>1668</v>
      </c>
    </row>
    <row r="31" spans="1:4" ht="15.75" thickBot="1" x14ac:dyDescent="0.3">
      <c r="A31" s="7">
        <v>2004</v>
      </c>
      <c r="B31" s="9">
        <v>1212</v>
      </c>
      <c r="C31" s="8">
        <v>1.36</v>
      </c>
      <c r="D31">
        <f t="shared" si="0"/>
        <v>1648.3200000000002</v>
      </c>
    </row>
    <row r="32" spans="1:4" ht="15.75" thickBot="1" x14ac:dyDescent="0.3">
      <c r="A32" s="7">
        <v>2005</v>
      </c>
      <c r="B32" s="9">
        <v>1248</v>
      </c>
      <c r="C32" s="8">
        <v>1.33</v>
      </c>
      <c r="D32">
        <f t="shared" si="0"/>
        <v>1659.8400000000001</v>
      </c>
    </row>
    <row r="33" spans="1:4" ht="15.75" thickBot="1" x14ac:dyDescent="0.3">
      <c r="A33" s="7">
        <v>2006</v>
      </c>
      <c r="B33" s="9">
        <v>1418</v>
      </c>
      <c r="C33" s="8">
        <v>1.33</v>
      </c>
      <c r="D33">
        <f t="shared" si="0"/>
        <v>1885.94</v>
      </c>
    </row>
    <row r="34" spans="1:4" ht="15.75" thickBot="1" x14ac:dyDescent="0.3">
      <c r="A34" s="7">
        <v>2007</v>
      </c>
      <c r="B34" s="9">
        <v>1468</v>
      </c>
      <c r="C34" s="8">
        <v>1.2</v>
      </c>
      <c r="D34">
        <f t="shared" si="0"/>
        <v>1761.6</v>
      </c>
    </row>
    <row r="35" spans="1:4" ht="15.75" thickBot="1" x14ac:dyDescent="0.3">
      <c r="A35" s="7">
        <v>2008</v>
      </c>
      <c r="B35" s="8">
        <v>903</v>
      </c>
      <c r="C35" s="8">
        <v>1.44</v>
      </c>
      <c r="D35">
        <f t="shared" si="0"/>
        <v>1300.32</v>
      </c>
    </row>
    <row r="36" spans="1:4" ht="15.75" thickBot="1" x14ac:dyDescent="0.3">
      <c r="A36" s="7">
        <v>2009</v>
      </c>
      <c r="B36" s="9">
        <v>1115</v>
      </c>
      <c r="C36" s="8">
        <v>1.26</v>
      </c>
      <c r="D36">
        <f t="shared" si="0"/>
        <v>1404.9</v>
      </c>
    </row>
    <row r="37" spans="1:4" ht="15.75" thickBot="1" x14ac:dyDescent="0.3">
      <c r="A37" s="7">
        <v>2010</v>
      </c>
      <c r="B37" s="9">
        <v>1258</v>
      </c>
      <c r="C37" s="8">
        <v>1.02</v>
      </c>
      <c r="D37">
        <f t="shared" si="0"/>
        <v>1283.1600000000001</v>
      </c>
    </row>
    <row r="38" spans="1:4" ht="15.75" thickBot="1" x14ac:dyDescent="0.3">
      <c r="A38" s="7">
        <v>2011</v>
      </c>
      <c r="B38" s="9">
        <v>1258</v>
      </c>
      <c r="C38" s="8">
        <v>1.03</v>
      </c>
      <c r="D38">
        <f t="shared" si="0"/>
        <v>1295.74</v>
      </c>
    </row>
    <row r="39" spans="1:4" ht="15.75" thickBot="1" x14ac:dyDescent="0.3">
      <c r="A39" s="7">
        <v>2012</v>
      </c>
      <c r="B39" s="9">
        <v>1426</v>
      </c>
      <c r="C39" s="8">
        <v>0.97</v>
      </c>
      <c r="D39">
        <f t="shared" si="0"/>
        <v>1383.22</v>
      </c>
    </row>
    <row r="40" spans="1:4" ht="15.75" thickBot="1" x14ac:dyDescent="0.3">
      <c r="A40" s="7">
        <v>2013</v>
      </c>
      <c r="B40" s="9">
        <v>1848</v>
      </c>
      <c r="C40" s="8">
        <v>1.04</v>
      </c>
      <c r="D40">
        <f t="shared" si="0"/>
        <v>1921.92</v>
      </c>
    </row>
    <row r="41" spans="1:4" ht="15.75" thickBot="1" x14ac:dyDescent="0.3">
      <c r="A41" s="7">
        <v>2014</v>
      </c>
      <c r="B41" s="9">
        <v>2059</v>
      </c>
      <c r="C41" s="8">
        <v>1.1100000000000001</v>
      </c>
      <c r="D41">
        <f t="shared" si="0"/>
        <v>2285.4900000000002</v>
      </c>
    </row>
    <row r="42" spans="1:4" ht="15.75" thickBot="1" x14ac:dyDescent="0.3">
      <c r="A42" s="7">
        <v>2015</v>
      </c>
      <c r="B42" s="9">
        <v>2044</v>
      </c>
      <c r="C42" s="8">
        <v>1.33</v>
      </c>
      <c r="D42">
        <f t="shared" si="0"/>
        <v>2718.52</v>
      </c>
    </row>
    <row r="43" spans="1:4" ht="15.75" thickBot="1" x14ac:dyDescent="0.3">
      <c r="A43" s="7">
        <v>2016</v>
      </c>
      <c r="B43" s="9">
        <v>2239</v>
      </c>
      <c r="C43" s="8">
        <v>1.35</v>
      </c>
      <c r="D43">
        <f t="shared" si="0"/>
        <v>3022.65</v>
      </c>
    </row>
    <row r="44" spans="1:4" ht="15.75" thickBot="1" x14ac:dyDescent="0.3">
      <c r="A44" s="7">
        <v>2017</v>
      </c>
      <c r="B44" s="9">
        <v>2674</v>
      </c>
      <c r="C44" s="8">
        <v>1.3</v>
      </c>
      <c r="D44">
        <f t="shared" si="0"/>
        <v>3476.2000000000003</v>
      </c>
    </row>
    <row r="45" spans="1:4" ht="15.75" thickBot="1" x14ac:dyDescent="0.3">
      <c r="A45" s="7">
        <v>2018</v>
      </c>
      <c r="B45" s="9">
        <v>2507</v>
      </c>
      <c r="C45" s="8">
        <v>1.34</v>
      </c>
      <c r="D45">
        <f t="shared" si="0"/>
        <v>3359.38</v>
      </c>
    </row>
    <row r="46" spans="1:4" ht="15.75" thickBot="1" x14ac:dyDescent="0.3">
      <c r="A46" s="7">
        <v>2019</v>
      </c>
      <c r="B46" s="9">
        <v>3231</v>
      </c>
      <c r="C46" s="8">
        <v>1.44</v>
      </c>
      <c r="D46">
        <f t="shared" si="0"/>
        <v>4652.6399999999994</v>
      </c>
    </row>
    <row r="47" spans="1:4" ht="15.75" thickBot="1" x14ac:dyDescent="0.3">
      <c r="A47" s="7">
        <v>2020</v>
      </c>
      <c r="B47" s="9">
        <v>3756</v>
      </c>
      <c r="C47" s="8">
        <v>1.45</v>
      </c>
      <c r="D47">
        <f t="shared" si="0"/>
        <v>5446.2</v>
      </c>
    </row>
    <row r="48" spans="1:4" ht="15.75" thickBot="1" x14ac:dyDescent="0.3">
      <c r="A48" s="7">
        <v>2021</v>
      </c>
      <c r="B48" s="9">
        <v>4766</v>
      </c>
      <c r="C48" s="8">
        <v>1.33</v>
      </c>
      <c r="D48">
        <f t="shared" si="0"/>
        <v>6338.7800000000007</v>
      </c>
    </row>
    <row r="49" spans="1:4" ht="15.75" thickBot="1" x14ac:dyDescent="0.3">
      <c r="A49" s="7">
        <v>2022</v>
      </c>
      <c r="B49" s="9">
        <v>3839</v>
      </c>
      <c r="C49" s="8">
        <v>1.45</v>
      </c>
      <c r="D49">
        <f t="shared" si="0"/>
        <v>5566.55</v>
      </c>
    </row>
    <row r="50" spans="1:4" ht="15.75" thickBot="1" x14ac:dyDescent="0.3">
      <c r="A50" s="7">
        <v>2023</v>
      </c>
      <c r="B50" s="9">
        <v>4770</v>
      </c>
      <c r="C50" s="8">
        <v>1.5</v>
      </c>
      <c r="D50">
        <f t="shared" si="0"/>
        <v>7155</v>
      </c>
    </row>
    <row r="51" spans="1:4" ht="15.75" thickBot="1" x14ac:dyDescent="0.3">
      <c r="A51" s="7">
        <v>2024</v>
      </c>
      <c r="B51" s="9">
        <v>6051</v>
      </c>
      <c r="C51" s="8">
        <v>1.5</v>
      </c>
      <c r="D51">
        <f t="shared" si="0"/>
        <v>9076.5</v>
      </c>
    </row>
    <row r="52" spans="1:4" ht="15.75" thickBot="1" x14ac:dyDescent="0.3">
      <c r="A52" s="7">
        <v>2025</v>
      </c>
      <c r="B52" s="9">
        <v>6260</v>
      </c>
      <c r="C52" s="8">
        <v>1.48</v>
      </c>
      <c r="D52">
        <f t="shared" si="0"/>
        <v>9264.7999999999993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Patino</dc:creator>
  <cp:lastModifiedBy>Luis Patino</cp:lastModifiedBy>
  <dcterms:created xsi:type="dcterms:W3CDTF">2025-07-18T09:46:43Z</dcterms:created>
  <dcterms:modified xsi:type="dcterms:W3CDTF">2025-07-19T00:17:24Z</dcterms:modified>
</cp:coreProperties>
</file>