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2. 단위테스트\"/>
    </mc:Choice>
  </mc:AlternateContent>
  <xr:revisionPtr revIDLastSave="0" documentId="13_ncr:1_{ADF83F8A-5E3B-497E-88D1-24FDC5DD6247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12" r:id="rId1"/>
    <sheet name="개정이력" sheetId="13" r:id="rId2"/>
    <sheet name="시나리오" sheetId="1" r:id="rId3"/>
    <sheet name="관리자 &amp; 관공서 페이지" sheetId="14" r:id="rId4"/>
    <sheet name="Android" sheetId="10" r:id="rId5"/>
    <sheet name="IOS" sheetId="11" r:id="rId6"/>
    <sheet name="테스트 결과서" sheetId="15" r:id="rId7"/>
  </sheets>
  <externalReferences>
    <externalReference r:id="rId8"/>
  </externalReferenc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3" i="15" l="1"/>
  <c r="H16" i="15" s="1"/>
  <c r="G13" i="15"/>
  <c r="F13" i="15"/>
  <c r="F16" i="15" s="1"/>
  <c r="I16" i="15"/>
  <c r="C13" i="15"/>
  <c r="C16" i="15" s="1"/>
  <c r="S28" i="11"/>
  <c r="S28" i="10"/>
  <c r="S28" i="14"/>
  <c r="D13" i="15"/>
  <c r="E15" i="15"/>
  <c r="E14" i="15"/>
  <c r="Q27" i="14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Q28" i="14" s="1"/>
  <c r="P9" i="14"/>
  <c r="P28" i="14" s="1"/>
  <c r="O9" i="14"/>
  <c r="O28" i="14" s="1"/>
  <c r="N9" i="14"/>
  <c r="N28" i="14" s="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Q28" i="11" s="1"/>
  <c r="P9" i="11"/>
  <c r="P28" i="11" s="1"/>
  <c r="O9" i="11"/>
  <c r="O28" i="11" s="1"/>
  <c r="N9" i="11"/>
  <c r="N28" i="11" s="1"/>
  <c r="O10" i="10"/>
  <c r="P10" i="10"/>
  <c r="Q10" i="10"/>
  <c r="O11" i="10"/>
  <c r="P11" i="10"/>
  <c r="Q11" i="10"/>
  <c r="O12" i="10"/>
  <c r="P12" i="10"/>
  <c r="Q12" i="10"/>
  <c r="O13" i="10"/>
  <c r="P13" i="10"/>
  <c r="Q13" i="10"/>
  <c r="O14" i="10"/>
  <c r="P14" i="10"/>
  <c r="Q14" i="10"/>
  <c r="O15" i="10"/>
  <c r="P15" i="10"/>
  <c r="Q15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O27" i="10"/>
  <c r="P27" i="10"/>
  <c r="Q27" i="10"/>
  <c r="Q9" i="10"/>
  <c r="P9" i="10"/>
  <c r="O9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28" i="10" s="1"/>
  <c r="E13" i="15" l="1"/>
  <c r="E16" i="15" s="1"/>
  <c r="D16" i="15"/>
  <c r="G16" i="15"/>
  <c r="P28" i="10"/>
  <c r="Q28" i="10"/>
  <c r="O28" i="10"/>
  <c r="A2" i="15"/>
  <c r="A2" i="13" l="1"/>
  <c r="A4" i="13"/>
</calcChain>
</file>

<file path=xl/sharedStrings.xml><?xml version="1.0" encoding="utf-8"?>
<sst xmlns="http://schemas.openxmlformats.org/spreadsheetml/2006/main" count="462" uniqueCount="236">
  <si>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</si>
  <si>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</si>
  <si>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</si>
  <si>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</si>
  <si>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</si>
  <si>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</si>
  <si>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</si>
  <si>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</si>
  <si>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</si>
  <si>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</si>
  <si>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</si>
  <si>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</si>
  <si>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</si>
  <si>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</si>
  <si>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</si>
  <si>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</si>
  <si>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</si>
  <si>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</si>
  <si>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</si>
  <si>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</si>
  <si>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</si>
  <si>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</si>
  <si>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</si>
  <si>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</si>
  <si>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</si>
  <si>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</si>
  <si>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</si>
  <si>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</si>
  <si>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</si>
  <si>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</si>
  <si>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</si>
  <si>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</si>
  <si>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</si>
  <si>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</si>
  <si>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</si>
  <si>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</si>
  <si>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</si>
  <si>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</si>
  <si>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</si>
  <si>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</si>
  <si>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</si>
  <si>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</si>
  <si>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</si>
  <si>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</si>
  <si>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</si>
  <si>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</si>
  <si>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</si>
  <si>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</si>
  <si>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</si>
  <si>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</si>
  <si>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</si>
  <si>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</si>
  <si>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</si>
  <si>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</si>
  <si>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</si>
  <si>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</si>
  <si>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</si>
  <si>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</si>
  <si>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</si>
  <si>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</si>
  <si>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</si>
  <si>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</si>
  <si>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</si>
  <si>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</si>
  <si>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</si>
  <si>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</si>
  <si>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</si>
  <si>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</si>
  <si>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</si>
  <si>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</si>
  <si>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</si>
  <si>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</si>
  <si>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</si>
  <si>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</si>
  <si>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</si>
  <si>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</si>
  <si>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</si>
  <si>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</si>
  <si>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</si>
  <si>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</si>
  <si>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</si>
  <si>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</si>
  <si>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</si>
  <si>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</si>
  <si>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</si>
  <si>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</si>
  <si>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</si>
  <si>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</si>
  <si>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</si>
  <si>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</si>
  <si>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</si>
  <si>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</si>
  <si>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</si>
  <si>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</si>
  <si>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</si>
  <si>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</si>
  <si>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</si>
  <si>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</si>
  <si>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</si>
  <si>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</si>
  <si>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</si>
  <si>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</si>
  <si>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</si>
  <si>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</si>
  <si>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</si>
  <si>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</si>
  <si>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</si>
  <si>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</si>
  <si>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</si>
  <si>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</si>
  <si>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</si>
  <si>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</si>
  <si>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</si>
  <si>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</si>
  <si>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</si>
  <si>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</si>
  <si>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</si>
  <si>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</si>
  <si>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</si>
  <si>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</si>
  <si>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</si>
  <si>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</si>
  <si>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</si>
  <si>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</si>
  <si>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</si>
  <si>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</si>
  <si>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</si>
  <si>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</si>
  <si>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</si>
  <si>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</si>
  <si>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t>2022. 11. 01.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</si>
  <si>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</si>
  <si>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</si>
  <si>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</si>
  <si>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</si>
  <si>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</si>
  <si>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</si>
  <si>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</si>
  <si>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</si>
  <si>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</si>
  <si>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</si>
  <si>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r>
      <t>2022.11.0</t>
    </r>
    <r>
      <rPr>
        <sz val="10"/>
        <rFont val="나눔고딕"/>
        <family val="2"/>
      </rPr>
      <t>1</t>
    </r>
    <phoneticPr fontId="10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</si>
  <si>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</si>
  <si>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</si>
  <si>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</si>
  <si>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</si>
  <si>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</si>
  <si>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</si>
  <si>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</si>
  <si>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</si>
  <si>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</si>
  <si>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</si>
  <si>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</si>
  <si>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</si>
  <si>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</si>
  <si>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</si>
  <si>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</si>
  <si>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</si>
  <si>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</si>
  <si>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</si>
  <si>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단위테스트 1차</t>
    <phoneticPr fontId="3" type="noConversion"/>
  </si>
  <si>
    <t>No</t>
    <phoneticPr fontId="26" type="noConversion"/>
  </si>
  <si>
    <t>대분류명</t>
    <phoneticPr fontId="26" type="noConversion"/>
  </si>
  <si>
    <t>TestCase</t>
    <phoneticPr fontId="26" type="noConversion"/>
  </si>
  <si>
    <t>PASS</t>
    <phoneticPr fontId="26" type="noConversion"/>
  </si>
  <si>
    <t>FAIL</t>
    <phoneticPr fontId="26" type="noConversion"/>
  </si>
  <si>
    <t>NA</t>
    <phoneticPr fontId="26" type="noConversion"/>
  </si>
  <si>
    <t>총계</t>
    <phoneticPr fontId="26" type="noConversion"/>
  </si>
  <si>
    <t>1차 테스트</t>
    <phoneticPr fontId="26" type="noConversion"/>
  </si>
  <si>
    <t>2차 테스트</t>
    <phoneticPr fontId="26" type="noConversion"/>
  </si>
  <si>
    <t>3차 테스트</t>
    <phoneticPr fontId="26" type="noConversion"/>
  </si>
  <si>
    <t>합 계</t>
    <phoneticPr fontId="26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</si>
  <si>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</si>
  <si>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</si>
  <si>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</si>
  <si>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</si>
  <si>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</si>
  <si>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</si>
  <si>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</si>
  <si>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</si>
  <si>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</si>
  <si>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</si>
  <si>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</si>
  <si>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</si>
  <si>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</si>
  <si>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</si>
  <si>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</si>
  <si>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</si>
  <si>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</si>
  <si>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</si>
  <si>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</si>
  <si>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</si>
  <si>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</si>
  <si>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</si>
  <si>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</si>
  <si>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</si>
  <si>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</si>
  <si>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</si>
  <si>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</si>
  <si>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</si>
  <si>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</si>
  <si>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</si>
  <si>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</si>
  <si>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</si>
  <si>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</si>
  <si>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</si>
  <si>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</si>
  <si>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</si>
  <si>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</si>
  <si>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</si>
  <si>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</si>
  <si>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</si>
  <si>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</si>
  <si>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</si>
  <si>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A</t>
    <phoneticPr fontId="3" type="noConversion"/>
  </si>
  <si>
    <t>C</t>
    <phoneticPr fontId="3" type="noConversion"/>
  </si>
  <si>
    <t>D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</si>
  <si>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</si>
  <si>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</si>
  <si>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</si>
  <si>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</si>
  <si>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</si>
  <si>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A</t>
    <phoneticPr fontId="26" type="noConversion"/>
  </si>
  <si>
    <t>B</t>
    <phoneticPr fontId="26" type="noConversion"/>
  </si>
  <si>
    <t>C</t>
    <phoneticPr fontId="26" type="noConversion"/>
  </si>
  <si>
    <t>PART</t>
    <phoneticPr fontId="3" type="noConversion"/>
  </si>
  <si>
    <t>ADD</t>
    <phoneticPr fontId="3" type="noConversion"/>
  </si>
  <si>
    <t>NA</t>
    <phoneticPr fontId="3" type="noConversion"/>
  </si>
  <si>
    <t>ALL</t>
    <phoneticPr fontId="3" type="noConversion"/>
  </si>
  <si>
    <t>기능</t>
    <phoneticPr fontId="3" type="noConversion"/>
  </si>
  <si>
    <t>테스트ID</t>
    <phoneticPr fontId="3" type="noConversion"/>
  </si>
  <si>
    <t>대분류</t>
    <phoneticPr fontId="3" type="noConversion"/>
  </si>
  <si>
    <t>소분류</t>
    <phoneticPr fontId="3" type="noConversion"/>
  </si>
  <si>
    <t>불법주정차 신고 시스템 - IOS Mobile (IOSM)</t>
    <phoneticPr fontId="3" type="noConversion"/>
  </si>
  <si>
    <t>불법주정차 신고 시스템 - Android Mobile (AM)</t>
    <phoneticPr fontId="3" type="noConversion"/>
  </si>
  <si>
    <t>불법주정차 신고 시스템 - ADMIN &amp; GOVERNMENT (AG)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</si>
</sst>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7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나눔고딕"/>
      <family val="2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15" fillId="4" borderId="9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0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4" borderId="13" xfId="0" applyFont="1" applyFill="1" applyBorder="1" applyAlignment="1">
      <alignment vertical="top"/>
    </xf>
    <xf numFmtId="0" fontId="15" fillId="0" borderId="14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2" xfId="0" applyFont="1" applyFill="1" applyBorder="1" applyAlignment="1">
      <alignment horizontal="center" vertical="center"/>
    </xf>
    <xf numFmtId="176" fontId="2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vertical="top"/>
    </xf>
    <xf numFmtId="0" fontId="0" fillId="4" borderId="16" xfId="0" applyFont="1" applyFill="1" applyBorder="1" applyAlignment="1">
      <alignment vertical="top"/>
    </xf>
    <xf numFmtId="0" fontId="0" fillId="4" borderId="2" xfId="0" applyFont="1" applyFill="1" applyBorder="1" applyAlignment="1">
      <alignment horizontal="center" vertical="top"/>
    </xf>
    <xf numFmtId="0" fontId="22" fillId="0" borderId="1" xfId="0" applyFont="1" applyBorder="1" applyAlignment="1">
      <alignment vertical="center"/>
    </xf>
    <xf numFmtId="0" fontId="24" fillId="0" borderId="0" xfId="1" applyFont="1" applyAlignment="1">
      <alignment horizontal="center" vertical="center"/>
    </xf>
    <xf numFmtId="1" fontId="23" fillId="0" borderId="2" xfId="1" applyNumberFormat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177" fontId="23" fillId="5" borderId="2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top"/>
    </xf>
    <xf numFmtId="0" fontId="0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7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3" fillId="0" borderId="2" xfId="1" applyFont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 wrapText="1"/>
    </xf>
    <xf numFmtId="0" fontId="25" fillId="5" borderId="15" xfId="1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C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800;&#50948;&#53580;&#49828;&#53944;&#52992;&#51060;&#49828;_2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시나리오"/>
      <sheetName val="관리자 &amp; 관공서 페이지"/>
      <sheetName val="Android"/>
      <sheetName val="IOS"/>
      <sheetName val="테스트 결과서"/>
    </sheetNames>
    <sheetDataSet>
      <sheetData sheetId="0">
        <row r="11">
          <cell r="A11" t="str">
            <v>불법주정차 해결을 위한 지역 참여 안전주차 인도 서비스 플랫폼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A12" sqref="A12"/>
    </sheetView>
  </sheetViews>
  <sheetFormatPr defaultRowHeight="12"/>
  <sheetData>
    <row r="1" spans="1:13" ht="17.25">
      <c r="A1" s="18"/>
      <c r="B1" s="19"/>
      <c r="C1" s="20"/>
      <c r="D1" s="20"/>
      <c r="E1" s="20"/>
      <c r="F1" s="20"/>
      <c r="G1" s="20"/>
      <c r="H1" s="21"/>
      <c r="I1" s="21"/>
      <c r="J1" s="19"/>
      <c r="K1" s="22"/>
      <c r="L1" s="19"/>
      <c r="M1" s="23"/>
    </row>
    <row r="2" spans="1:13" ht="17.25">
      <c r="A2" s="24"/>
      <c r="B2" s="25"/>
      <c r="C2" s="25"/>
      <c r="D2" s="25"/>
      <c r="E2" s="25"/>
      <c r="F2" s="25"/>
      <c r="G2" s="25"/>
      <c r="H2" s="26"/>
      <c r="I2" s="26"/>
      <c r="J2" s="27"/>
      <c r="K2" s="28"/>
      <c r="L2" s="27"/>
      <c r="M2" s="29"/>
    </row>
    <row r="3" spans="1:13" ht="17.25">
      <c r="A3" s="24"/>
      <c r="B3" s="25"/>
      <c r="C3" s="25"/>
      <c r="D3" s="25"/>
      <c r="E3" s="25"/>
      <c r="F3" s="25"/>
      <c r="G3" s="25"/>
      <c r="H3" s="25"/>
      <c r="I3" s="25"/>
      <c r="J3" s="27"/>
      <c r="K3" s="27"/>
      <c r="L3" s="27"/>
      <c r="M3" s="29"/>
    </row>
    <row r="4" spans="1:13" ht="17.25">
      <c r="A4" s="24"/>
      <c r="B4" s="25"/>
      <c r="C4" s="25"/>
      <c r="D4" s="25"/>
      <c r="E4" s="25"/>
      <c r="F4" s="25"/>
      <c r="G4" s="25"/>
      <c r="H4" s="25"/>
      <c r="I4" s="25"/>
      <c r="J4" s="27"/>
      <c r="K4" s="27"/>
      <c r="L4" s="27"/>
      <c r="M4" s="29"/>
    </row>
    <row r="5" spans="1:13" ht="17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30"/>
    </row>
    <row r="6" spans="1:13" ht="17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</row>
    <row r="7" spans="1:13" ht="17.25">
      <c r="A7" s="2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0"/>
    </row>
    <row r="8" spans="1:13" ht="17.25">
      <c r="A8" s="2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/>
    </row>
    <row r="9" spans="1:13">
      <c r="A9" s="68" t="s">
        <v>127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1:13">
      <c r="A10" s="68" t="s">
        <v>128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  <row r="11" spans="1:13" ht="17.25">
      <c r="A11" s="69" t="s">
        <v>129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17.25">
      <c r="A12" s="24"/>
      <c r="B12" s="25"/>
      <c r="C12" s="25"/>
      <c r="D12" s="25"/>
      <c r="E12" s="25"/>
      <c r="F12" s="25"/>
      <c r="G12" s="31"/>
      <c r="H12" s="31"/>
      <c r="I12" s="31"/>
      <c r="J12" s="31"/>
      <c r="K12" s="31"/>
      <c r="L12" s="31"/>
      <c r="M12" s="32"/>
    </row>
    <row r="13" spans="1:13">
      <c r="A13" s="70" t="s">
        <v>160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ht="17.25">
      <c r="A17" s="24"/>
      <c r="B17" s="25"/>
      <c r="C17" s="25"/>
      <c r="D17" s="25"/>
      <c r="E17" s="33"/>
      <c r="F17" s="33"/>
      <c r="G17" s="33"/>
      <c r="H17" s="33"/>
      <c r="I17" s="25"/>
      <c r="J17" s="25"/>
      <c r="K17" s="25"/>
      <c r="L17" s="25"/>
      <c r="M17" s="30"/>
    </row>
    <row r="18" spans="1:13">
      <c r="A18" s="71" t="s">
        <v>130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  <row r="20" spans="1:13" ht="17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/>
    </row>
    <row r="21" spans="1:13" ht="17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0"/>
    </row>
    <row r="22" spans="1:13" ht="17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0"/>
    </row>
    <row r="23" spans="1:13" ht="17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0"/>
    </row>
    <row r="24" spans="1:13" ht="17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0"/>
    </row>
    <row r="25" spans="1:13" ht="17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0"/>
    </row>
    <row r="26" spans="1:13" ht="17.25">
      <c r="A26" s="24"/>
      <c r="B26" s="25"/>
      <c r="C26" s="25"/>
      <c r="D26" s="25"/>
      <c r="E26" s="25"/>
      <c r="F26" s="25"/>
      <c r="G26" s="25"/>
      <c r="H26" s="25"/>
      <c r="I26" s="25"/>
      <c r="J26" s="34"/>
      <c r="K26" s="34"/>
      <c r="L26" s="25"/>
      <c r="M26" s="30"/>
    </row>
    <row r="27" spans="1:13" ht="17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P12" sqref="P12"/>
    </sheetView>
  </sheetViews>
  <sheetFormatPr defaultRowHeight="12"/>
  <cols>
    <col min="3" max="3" width="16.85546875" customWidth="1"/>
  </cols>
  <sheetData>
    <row r="1" spans="1:13" ht="22.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2.5" customHeight="1">
      <c r="A2" s="74" t="str">
        <f>표지!A11</f>
        <v>불법주정차 해결을 위한 지역 참여 안전주차 인도 서비스 플랫폼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22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ht="22.5" customHeight="1">
      <c r="A4" s="75" t="str">
        <f>표지!A13</f>
        <v>단위테스트 1차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ht="22.5" customHeight="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</row>
    <row r="6" spans="1:13" ht="22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22.5" customHeight="1">
      <c r="A7" s="41"/>
      <c r="B7" s="42"/>
      <c r="C7" s="42"/>
      <c r="D7" s="42"/>
      <c r="E7" s="42"/>
      <c r="F7" s="44"/>
      <c r="G7" s="42"/>
      <c r="H7" s="42"/>
      <c r="I7" s="42"/>
      <c r="J7" s="42"/>
      <c r="K7" s="42"/>
      <c r="L7" s="42"/>
      <c r="M7" s="43"/>
    </row>
    <row r="8" spans="1:13" ht="22.5" customHeight="1">
      <c r="A8" s="41"/>
      <c r="B8" s="42"/>
      <c r="C8" s="42"/>
      <c r="D8" s="42"/>
      <c r="E8" s="42"/>
      <c r="F8" s="44" t="s">
        <v>131</v>
      </c>
      <c r="G8" s="42"/>
      <c r="H8" s="45"/>
      <c r="I8" s="42"/>
      <c r="J8" s="42"/>
      <c r="K8" s="42"/>
      <c r="L8" s="42"/>
      <c r="M8" s="43"/>
    </row>
    <row r="9" spans="1:13" ht="22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22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ht="22.5" customHeight="1">
      <c r="A11" s="76" t="s">
        <v>132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22.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22.5" customHeight="1">
      <c r="A13" s="77" t="s">
        <v>133</v>
      </c>
      <c r="B13" s="77"/>
      <c r="C13" s="51" t="s">
        <v>134</v>
      </c>
      <c r="D13" s="77" t="s">
        <v>135</v>
      </c>
      <c r="E13" s="77"/>
      <c r="F13" s="77"/>
      <c r="G13" s="77"/>
      <c r="H13" s="77"/>
      <c r="I13" s="77"/>
      <c r="J13" s="77"/>
      <c r="K13" s="51" t="s">
        <v>136</v>
      </c>
      <c r="L13" s="51" t="s">
        <v>137</v>
      </c>
      <c r="M13" s="51" t="s">
        <v>138</v>
      </c>
    </row>
    <row r="14" spans="1:13" ht="22.5" customHeight="1">
      <c r="A14" s="72">
        <v>0.1</v>
      </c>
      <c r="B14" s="72"/>
      <c r="C14" s="52" t="s">
        <v>141</v>
      </c>
      <c r="D14" s="73" t="s">
        <v>139</v>
      </c>
      <c r="E14" s="73"/>
      <c r="F14" s="73"/>
      <c r="G14" s="73"/>
      <c r="H14" s="73"/>
      <c r="I14" s="73"/>
      <c r="J14" s="73"/>
      <c r="K14" s="53" t="s">
        <v>140</v>
      </c>
      <c r="L14" s="53"/>
      <c r="M14" s="53"/>
    </row>
    <row r="15" spans="1:13" ht="22.5" customHeight="1">
      <c r="A15" s="72"/>
      <c r="B15" s="72"/>
      <c r="C15" s="52"/>
      <c r="D15" s="73"/>
      <c r="E15" s="73"/>
      <c r="F15" s="73"/>
      <c r="G15" s="73"/>
      <c r="H15" s="73"/>
      <c r="I15" s="73"/>
      <c r="J15" s="73"/>
      <c r="K15" s="53"/>
      <c r="L15" s="53"/>
      <c r="M15" s="53"/>
    </row>
    <row r="16" spans="1:13" ht="22.5" customHeight="1">
      <c r="A16" s="72"/>
      <c r="B16" s="72"/>
      <c r="C16" s="52"/>
      <c r="D16" s="73"/>
      <c r="E16" s="73"/>
      <c r="F16" s="73"/>
      <c r="G16" s="73"/>
      <c r="H16" s="73"/>
      <c r="I16" s="73"/>
      <c r="J16" s="73"/>
      <c r="K16" s="53"/>
      <c r="L16" s="53"/>
      <c r="M16" s="53"/>
    </row>
    <row r="17" spans="1:13" ht="22.5" customHeight="1">
      <c r="A17" s="72"/>
      <c r="B17" s="72"/>
      <c r="C17" s="52"/>
      <c r="D17" s="73"/>
      <c r="E17" s="73"/>
      <c r="F17" s="73"/>
      <c r="G17" s="73"/>
      <c r="H17" s="73"/>
      <c r="I17" s="73"/>
      <c r="J17" s="73"/>
      <c r="K17" s="53"/>
      <c r="L17" s="53"/>
      <c r="M17" s="53"/>
    </row>
    <row r="18" spans="1:13" ht="22.5" customHeight="1">
      <c r="A18" s="54"/>
      <c r="B18" s="55"/>
      <c r="C18" s="56"/>
      <c r="D18" s="78"/>
      <c r="E18" s="78"/>
      <c r="F18" s="78"/>
      <c r="G18" s="78"/>
      <c r="H18" s="78"/>
      <c r="I18" s="78"/>
      <c r="J18" s="78"/>
      <c r="K18" s="56"/>
      <c r="L18" s="56"/>
      <c r="M18" s="56"/>
    </row>
    <row r="19" spans="1:13" ht="22.5" customHeight="1">
      <c r="A19" s="54"/>
      <c r="B19" s="55"/>
      <c r="C19" s="56"/>
      <c r="D19" s="78"/>
      <c r="E19" s="78"/>
      <c r="F19" s="78"/>
      <c r="G19" s="78"/>
      <c r="H19" s="78"/>
      <c r="I19" s="78"/>
      <c r="J19" s="78"/>
      <c r="K19" s="56"/>
      <c r="L19" s="56"/>
      <c r="M19" s="56"/>
    </row>
    <row r="20" spans="1:13" ht="22.5" customHeight="1">
      <c r="A20" s="72"/>
      <c r="B20" s="72"/>
      <c r="C20" s="52"/>
      <c r="D20" s="73"/>
      <c r="E20" s="73"/>
      <c r="F20" s="73"/>
      <c r="G20" s="73"/>
      <c r="H20" s="73"/>
      <c r="I20" s="73"/>
      <c r="J20" s="73"/>
      <c r="K20" s="53"/>
      <c r="L20" s="53"/>
      <c r="M20" s="53"/>
    </row>
    <row r="21" spans="1:13" ht="22.5" customHeight="1">
      <c r="A21" s="72"/>
      <c r="B21" s="72"/>
      <c r="C21" s="52"/>
      <c r="D21" s="73"/>
      <c r="E21" s="73"/>
      <c r="F21" s="73"/>
      <c r="G21" s="73"/>
      <c r="H21" s="73"/>
      <c r="I21" s="73"/>
      <c r="J21" s="73"/>
      <c r="K21" s="53"/>
      <c r="L21" s="53"/>
      <c r="M21" s="53"/>
    </row>
    <row r="22" spans="1:13" ht="22.5" customHeight="1">
      <c r="A22" s="72"/>
      <c r="B22" s="72"/>
      <c r="C22" s="52"/>
      <c r="D22" s="73"/>
      <c r="E22" s="73"/>
      <c r="F22" s="73"/>
      <c r="G22" s="73"/>
      <c r="H22" s="73"/>
      <c r="I22" s="73"/>
      <c r="J22" s="73"/>
      <c r="K22" s="53"/>
      <c r="L22" s="53"/>
      <c r="M22" s="53"/>
    </row>
    <row r="23" spans="1:13" ht="22.5" customHeight="1">
      <c r="A23" s="72"/>
      <c r="B23" s="72"/>
      <c r="C23" s="52"/>
      <c r="D23" s="73"/>
      <c r="E23" s="73"/>
      <c r="F23" s="73"/>
      <c r="G23" s="73"/>
      <c r="H23" s="73"/>
      <c r="I23" s="73"/>
      <c r="J23" s="73"/>
      <c r="K23" s="53"/>
      <c r="L23" s="53"/>
      <c r="M23" s="53"/>
    </row>
    <row r="24" spans="1:13" ht="22.5" customHeight="1">
      <c r="A24" s="77"/>
      <c r="B24" s="77"/>
      <c r="C24" s="51"/>
      <c r="D24" s="77"/>
      <c r="E24" s="77"/>
      <c r="F24" s="77"/>
      <c r="G24" s="77"/>
      <c r="H24" s="77"/>
      <c r="I24" s="77"/>
      <c r="J24" s="77"/>
      <c r="K24" s="51"/>
      <c r="L24" s="51"/>
      <c r="M24" s="51"/>
    </row>
  </sheetData>
  <mergeCells count="25">
    <mergeCell ref="A22:B22"/>
    <mergeCell ref="D22:J22"/>
    <mergeCell ref="A23:B23"/>
    <mergeCell ref="D23:J23"/>
    <mergeCell ref="A24:B24"/>
    <mergeCell ref="D24:J24"/>
    <mergeCell ref="D18:J18"/>
    <mergeCell ref="D19:J19"/>
    <mergeCell ref="A20:B20"/>
    <mergeCell ref="D20:J20"/>
    <mergeCell ref="A21:B21"/>
    <mergeCell ref="D21:J21"/>
    <mergeCell ref="A15:B15"/>
    <mergeCell ref="D15:J15"/>
    <mergeCell ref="A16:B16"/>
    <mergeCell ref="D16:J16"/>
    <mergeCell ref="A17:B17"/>
    <mergeCell ref="D17:J17"/>
    <mergeCell ref="A14:B14"/>
    <mergeCell ref="D14:J14"/>
    <mergeCell ref="A2:M3"/>
    <mergeCell ref="A4:M5"/>
    <mergeCell ref="A11:M12"/>
    <mergeCell ref="A13:B13"/>
    <mergeCell ref="D13:J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zoomScale="130" zoomScaleNormal="130" workbookViewId="0">
      <selection activeCell="A2" sqref="A2:XFD2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82" t="s">
        <v>0</v>
      </c>
      <c r="B2" s="82"/>
      <c r="C2" s="82"/>
      <c r="D2" s="82"/>
      <c r="E2" s="82"/>
    </row>
    <row r="3" spans="1:5" ht="17.100000000000001" customHeight="1">
      <c r="A3" s="83" t="s">
        <v>1</v>
      </c>
      <c r="B3" s="83"/>
      <c r="C3" s="84" t="s">
        <v>46</v>
      </c>
      <c r="D3" s="84"/>
      <c r="E3" s="84"/>
    </row>
    <row r="4" spans="1:5">
      <c r="A4" s="81"/>
      <c r="B4" s="81"/>
      <c r="C4" s="81"/>
      <c r="D4" s="81"/>
      <c r="E4" s="81"/>
    </row>
    <row r="5" spans="1:5" ht="17.100000000000001" customHeight="1">
      <c r="A5" s="85" t="s">
        <v>2</v>
      </c>
      <c r="B5" s="85"/>
      <c r="C5" s="85" t="s">
        <v>3</v>
      </c>
      <c r="D5" s="85"/>
      <c r="E5" s="85"/>
    </row>
    <row r="6" spans="1:5" ht="17.100000000000001" customHeight="1">
      <c r="A6" s="67" t="s">
        <v>4</v>
      </c>
      <c r="B6" s="5" t="s">
        <v>5</v>
      </c>
      <c r="C6" s="86" t="s">
        <v>6</v>
      </c>
      <c r="D6" s="86"/>
      <c r="E6" s="86"/>
    </row>
    <row r="7" spans="1:5" ht="17.100000000000001" customHeight="1">
      <c r="A7" s="67" t="s">
        <v>7</v>
      </c>
      <c r="B7" s="5" t="s">
        <v>8</v>
      </c>
      <c r="C7" s="86" t="s">
        <v>9</v>
      </c>
      <c r="D7" s="86"/>
      <c r="E7" s="86"/>
    </row>
    <row r="8" spans="1:5" ht="17.100000000000001" customHeight="1">
      <c r="A8" s="67" t="s">
        <v>10</v>
      </c>
      <c r="B8" s="5" t="s">
        <v>11</v>
      </c>
      <c r="C8" s="86" t="s">
        <v>12</v>
      </c>
      <c r="D8" s="86"/>
      <c r="E8" s="86"/>
    </row>
    <row r="9" spans="1:5" ht="17.100000000000001" customHeight="1">
      <c r="A9" s="67" t="s">
        <v>13</v>
      </c>
      <c r="B9" s="5" t="s">
        <v>14</v>
      </c>
      <c r="C9" s="86" t="s">
        <v>15</v>
      </c>
      <c r="D9" s="86"/>
      <c r="E9" s="86"/>
    </row>
    <row r="10" spans="1:5">
      <c r="A10" s="80"/>
      <c r="B10" s="80"/>
      <c r="C10" s="80"/>
      <c r="D10" s="80"/>
      <c r="E10" s="80"/>
    </row>
    <row r="11" spans="1:5" ht="17.100000000000001" customHeight="1">
      <c r="A11" s="85" t="s">
        <v>16</v>
      </c>
      <c r="B11" s="85"/>
      <c r="C11" s="85" t="s">
        <v>17</v>
      </c>
      <c r="D11" s="85"/>
      <c r="E11" s="85"/>
    </row>
    <row r="12" spans="1:5" ht="17.100000000000001" customHeight="1">
      <c r="A12" s="67" t="s">
        <v>18</v>
      </c>
      <c r="B12" s="5" t="s">
        <v>19</v>
      </c>
      <c r="C12" s="86" t="s">
        <v>20</v>
      </c>
      <c r="D12" s="86"/>
      <c r="E12" s="86"/>
    </row>
    <row r="13" spans="1:5" ht="17.100000000000001" customHeight="1">
      <c r="A13" s="67" t="s">
        <v>21</v>
      </c>
      <c r="B13" s="5" t="s">
        <v>22</v>
      </c>
      <c r="C13" s="86" t="s">
        <v>23</v>
      </c>
      <c r="D13" s="86"/>
      <c r="E13" s="86"/>
    </row>
    <row r="14" spans="1:5" ht="17.100000000000001" customHeight="1">
      <c r="A14" s="67" t="s">
        <v>24</v>
      </c>
      <c r="B14" s="5" t="s">
        <v>25</v>
      </c>
      <c r="C14" s="86" t="s">
        <v>26</v>
      </c>
      <c r="D14" s="86"/>
      <c r="E14" s="86"/>
    </row>
    <row r="15" spans="1:5">
      <c r="A15" s="80"/>
      <c r="B15" s="80"/>
      <c r="C15" s="80"/>
      <c r="D15" s="80"/>
      <c r="E15" s="80"/>
    </row>
    <row r="16" spans="1:5" ht="17.100000000000001" customHeight="1">
      <c r="A16" s="85" t="s">
        <v>27</v>
      </c>
      <c r="B16" s="85"/>
      <c r="C16" s="85" t="s">
        <v>28</v>
      </c>
      <c r="D16" s="85"/>
      <c r="E16" s="85"/>
    </row>
    <row r="17" spans="1:5" ht="17.100000000000001" customHeight="1">
      <c r="A17" s="67" t="s">
        <v>29</v>
      </c>
      <c r="B17" s="5" t="s">
        <v>30</v>
      </c>
      <c r="C17" s="86" t="s">
        <v>31</v>
      </c>
      <c r="D17" s="86"/>
      <c r="E17" s="86"/>
    </row>
    <row r="18" spans="1:5" ht="17.100000000000001" customHeight="1">
      <c r="A18" s="67" t="s">
        <v>32</v>
      </c>
      <c r="B18" s="5" t="s">
        <v>33</v>
      </c>
      <c r="C18" s="86" t="s">
        <v>34</v>
      </c>
      <c r="D18" s="86"/>
      <c r="E18" s="86"/>
    </row>
    <row r="19" spans="1:5" ht="17.100000000000001" customHeight="1">
      <c r="A19" s="67" t="s">
        <v>35</v>
      </c>
      <c r="B19" s="5" t="s">
        <v>36</v>
      </c>
      <c r="C19" s="86" t="s">
        <v>37</v>
      </c>
      <c r="D19" s="86"/>
      <c r="E19" s="86"/>
    </row>
    <row r="20" spans="1:5" ht="17.100000000000001" customHeight="1">
      <c r="A20" s="67" t="s">
        <v>24</v>
      </c>
      <c r="B20" s="5" t="s">
        <v>25</v>
      </c>
      <c r="C20" s="86" t="s">
        <v>38</v>
      </c>
      <c r="D20" s="86"/>
      <c r="E20" s="86"/>
    </row>
    <row r="21" spans="1:5" ht="17.100000000000001" customHeight="1">
      <c r="A21" s="79"/>
      <c r="B21" s="79"/>
      <c r="C21" s="79"/>
      <c r="D21" s="79"/>
      <c r="E21" s="79"/>
    </row>
    <row r="22" spans="1:5" ht="17.100000000000001" customHeight="1">
      <c r="A22" s="96" t="s">
        <v>211</v>
      </c>
      <c r="B22" s="96"/>
      <c r="C22" s="96"/>
      <c r="D22" s="96"/>
      <c r="E22" s="96"/>
    </row>
    <row r="23" spans="1:5" ht="17.100000000000001" customHeight="1">
      <c r="A23" s="87" t="s">
        <v>39</v>
      </c>
      <c r="B23" s="87"/>
      <c r="C23" s="87" t="s">
        <v>40</v>
      </c>
      <c r="D23" s="87"/>
      <c r="E23" s="87"/>
    </row>
    <row r="24" spans="1:5" ht="17.100000000000001" customHeight="1">
      <c r="A24" s="94" t="s">
        <v>172</v>
      </c>
      <c r="B24" s="95"/>
      <c r="C24" s="57" t="s">
        <v>196</v>
      </c>
      <c r="D24" s="13"/>
      <c r="E24" s="13"/>
    </row>
    <row r="25" spans="1:5" ht="17.100000000000001" customHeight="1">
      <c r="A25" s="88" t="s">
        <v>176</v>
      </c>
      <c r="B25" s="89"/>
      <c r="C25" s="57" t="s">
        <v>197</v>
      </c>
      <c r="D25" s="13"/>
      <c r="E25" s="13"/>
    </row>
    <row r="26" spans="1:5" ht="17.100000000000001" customHeight="1">
      <c r="A26" s="92"/>
      <c r="B26" s="93"/>
      <c r="C26" s="57" t="s">
        <v>198</v>
      </c>
      <c r="D26" s="13"/>
      <c r="E26" s="13"/>
    </row>
    <row r="27" spans="1:5" ht="17.100000000000001" customHeight="1">
      <c r="A27" s="88" t="s">
        <v>177</v>
      </c>
      <c r="B27" s="89"/>
      <c r="C27" s="57" t="s">
        <v>200</v>
      </c>
      <c r="D27" s="13"/>
      <c r="E27" s="13"/>
    </row>
    <row r="28" spans="1:5" ht="17.100000000000001" customHeight="1">
      <c r="A28" s="92"/>
      <c r="B28" s="93"/>
      <c r="C28" s="57" t="s">
        <v>199</v>
      </c>
      <c r="D28" s="13"/>
      <c r="E28" s="13"/>
    </row>
    <row r="29" spans="1:5" ht="17.100000000000001" customHeight="1">
      <c r="A29" s="88" t="s">
        <v>180</v>
      </c>
      <c r="B29" s="89"/>
      <c r="C29" s="57" t="s">
        <v>201</v>
      </c>
      <c r="D29" s="13"/>
      <c r="E29" s="13"/>
    </row>
    <row r="30" spans="1:5" ht="17.100000000000001" customHeight="1">
      <c r="A30" s="90"/>
      <c r="B30" s="91"/>
      <c r="C30" s="57" t="s">
        <v>203</v>
      </c>
      <c r="D30" s="13"/>
      <c r="E30" s="13"/>
    </row>
    <row r="31" spans="1:5" ht="17.100000000000001" customHeight="1">
      <c r="A31" s="92"/>
      <c r="B31" s="93"/>
      <c r="C31" s="57" t="s">
        <v>204</v>
      </c>
      <c r="D31" s="13"/>
      <c r="E31" s="13"/>
    </row>
    <row r="32" spans="1:5" ht="17.100000000000001" customHeight="1">
      <c r="A32" s="88" t="s">
        <v>183</v>
      </c>
      <c r="B32" s="89"/>
      <c r="C32" s="57" t="s">
        <v>206</v>
      </c>
      <c r="D32" s="13"/>
      <c r="E32" s="13"/>
    </row>
    <row r="33" spans="1:5" ht="17.100000000000001" customHeight="1">
      <c r="A33" s="92"/>
      <c r="B33" s="93"/>
      <c r="C33" s="57" t="s">
        <v>205</v>
      </c>
      <c r="D33" s="13"/>
      <c r="E33" s="13"/>
    </row>
    <row r="34" spans="1:5" ht="17.100000000000001" customHeight="1">
      <c r="A34" s="88" t="s">
        <v>186</v>
      </c>
      <c r="B34" s="89"/>
      <c r="C34" s="57" t="s">
        <v>207</v>
      </c>
      <c r="D34" s="13"/>
      <c r="E34" s="13"/>
    </row>
    <row r="35" spans="1:5" ht="17.100000000000001" customHeight="1">
      <c r="A35" s="90"/>
      <c r="B35" s="91"/>
      <c r="C35" s="57" t="s">
        <v>209</v>
      </c>
      <c r="D35" s="13"/>
      <c r="E35" s="13"/>
    </row>
    <row r="36" spans="1:5" ht="17.100000000000001" customHeight="1">
      <c r="A36" s="92"/>
      <c r="B36" s="93"/>
      <c r="C36" s="57" t="s">
        <v>208</v>
      </c>
      <c r="D36" s="13"/>
      <c r="E36" s="13"/>
    </row>
    <row r="37" spans="1:5" ht="17.100000000000001" customHeight="1">
      <c r="A37" s="94" t="s">
        <v>189</v>
      </c>
      <c r="B37" s="95"/>
      <c r="C37" s="57" t="s">
        <v>210</v>
      </c>
      <c r="D37" s="13"/>
      <c r="E37" s="13"/>
    </row>
    <row r="38" spans="1:5" ht="17.100000000000001" customHeight="1">
      <c r="A38" s="88" t="s">
        <v>192</v>
      </c>
      <c r="B38" s="89"/>
      <c r="C38" s="57" t="s">
        <v>195</v>
      </c>
      <c r="D38" s="14"/>
      <c r="E38" s="14"/>
    </row>
    <row r="39" spans="1:5" ht="17.100000000000001" customHeight="1">
      <c r="A39" s="92"/>
      <c r="B39" s="93"/>
      <c r="C39" s="57" t="s">
        <v>194</v>
      </c>
      <c r="D39" s="14"/>
      <c r="E39" s="14"/>
    </row>
    <row r="40" spans="1:5" ht="17.100000000000001" customHeight="1">
      <c r="A40" s="79"/>
      <c r="B40" s="79"/>
      <c r="C40" s="79"/>
      <c r="D40" s="79"/>
      <c r="E40" s="79"/>
    </row>
    <row r="41" spans="1:5">
      <c r="A41" s="81" t="s">
        <v>212</v>
      </c>
      <c r="B41" s="81"/>
      <c r="C41" s="81"/>
      <c r="D41" s="81"/>
      <c r="E41" s="81"/>
    </row>
    <row r="42" spans="1:5" ht="17.100000000000001" customHeight="1">
      <c r="A42" s="87" t="s">
        <v>39</v>
      </c>
      <c r="B42" s="87"/>
      <c r="C42" s="87" t="s">
        <v>40</v>
      </c>
      <c r="D42" s="87"/>
      <c r="E42" s="87"/>
    </row>
    <row r="43" spans="1:5" ht="17.100000000000001" customHeight="1">
      <c r="A43" s="88" t="s">
        <v>66</v>
      </c>
      <c r="B43" s="89"/>
      <c r="C43" s="57" t="s">
        <v>73</v>
      </c>
      <c r="D43" s="14"/>
      <c r="E43" s="14"/>
    </row>
    <row r="44" spans="1:5" ht="17.100000000000001" customHeight="1">
      <c r="A44" s="90"/>
      <c r="B44" s="91"/>
      <c r="C44" s="57" t="s">
        <v>72</v>
      </c>
      <c r="D44" s="14"/>
      <c r="E44" s="14"/>
    </row>
    <row r="45" spans="1:5" ht="17.100000000000001" customHeight="1">
      <c r="A45" s="90"/>
      <c r="B45" s="91"/>
      <c r="C45" s="57" t="s">
        <v>69</v>
      </c>
      <c r="D45" s="14"/>
      <c r="E45" s="14"/>
    </row>
    <row r="46" spans="1:5" ht="17.100000000000001" customHeight="1">
      <c r="A46" s="92"/>
      <c r="B46" s="93"/>
      <c r="C46" s="57" t="s">
        <v>71</v>
      </c>
      <c r="D46" s="14"/>
      <c r="E46" s="14"/>
    </row>
    <row r="47" spans="1:5" ht="17.100000000000001" customHeight="1">
      <c r="A47" s="88" t="s">
        <v>74</v>
      </c>
      <c r="B47" s="89"/>
      <c r="C47" s="57" t="s">
        <v>76</v>
      </c>
      <c r="D47" s="14"/>
      <c r="E47" s="14"/>
    </row>
    <row r="48" spans="1:5" ht="17.100000000000001" customHeight="1">
      <c r="A48" s="90"/>
      <c r="B48" s="91"/>
      <c r="C48" s="57" t="s">
        <v>77</v>
      </c>
      <c r="D48" s="14"/>
      <c r="E48" s="14"/>
    </row>
    <row r="49" spans="1:5" ht="17.100000000000001" customHeight="1">
      <c r="A49" s="90"/>
      <c r="B49" s="91"/>
      <c r="C49" s="57" t="s">
        <v>80</v>
      </c>
      <c r="D49" s="14"/>
      <c r="E49" s="14"/>
    </row>
    <row r="50" spans="1:5" ht="17.100000000000001" customHeight="1">
      <c r="A50" s="90"/>
      <c r="B50" s="91"/>
      <c r="C50" s="57" t="s">
        <v>81</v>
      </c>
      <c r="D50" s="14"/>
      <c r="E50" s="14"/>
    </row>
    <row r="51" spans="1:5" ht="17.100000000000001" customHeight="1">
      <c r="A51" s="90"/>
      <c r="B51" s="91"/>
      <c r="C51" s="57" t="s">
        <v>82</v>
      </c>
      <c r="D51" s="14"/>
      <c r="E51" s="14"/>
    </row>
    <row r="52" spans="1:5" ht="17.100000000000001" customHeight="1">
      <c r="A52" s="90"/>
      <c r="B52" s="91"/>
      <c r="C52" s="57" t="s">
        <v>84</v>
      </c>
      <c r="D52" s="14"/>
      <c r="E52" s="14"/>
    </row>
    <row r="53" spans="1:5" ht="17.100000000000001" customHeight="1">
      <c r="A53" s="90"/>
      <c r="B53" s="91"/>
      <c r="C53" s="57" t="s">
        <v>86</v>
      </c>
      <c r="D53" s="14"/>
      <c r="E53" s="14"/>
    </row>
    <row r="54" spans="1:5" ht="17.100000000000001" customHeight="1">
      <c r="A54" s="90"/>
      <c r="B54" s="91"/>
      <c r="C54" s="57" t="s">
        <v>88</v>
      </c>
      <c r="D54" s="14"/>
      <c r="E54" s="14"/>
    </row>
    <row r="55" spans="1:5" ht="17.100000000000001" customHeight="1">
      <c r="A55" s="92"/>
      <c r="B55" s="93"/>
      <c r="C55" s="57" t="s">
        <v>90</v>
      </c>
      <c r="D55" s="14"/>
      <c r="E55" s="14"/>
    </row>
    <row r="56" spans="1:5" ht="17.100000000000001" customHeight="1">
      <c r="A56" s="88" t="s">
        <v>91</v>
      </c>
      <c r="B56" s="89"/>
      <c r="C56" s="57" t="s">
        <v>93</v>
      </c>
      <c r="D56" s="14"/>
      <c r="E56" s="14"/>
    </row>
    <row r="57" spans="1:5" ht="17.100000000000001" customHeight="1">
      <c r="A57" s="92"/>
      <c r="B57" s="93"/>
      <c r="C57" s="57" t="s">
        <v>95</v>
      </c>
      <c r="D57" s="14"/>
      <c r="E57" s="14"/>
    </row>
    <row r="58" spans="1:5" ht="17.100000000000001" customHeight="1">
      <c r="A58" s="88" t="s">
        <v>96</v>
      </c>
      <c r="B58" s="89"/>
      <c r="C58" s="57" t="s">
        <v>98</v>
      </c>
      <c r="D58" s="14"/>
      <c r="E58" s="14"/>
    </row>
    <row r="59" spans="1:5" ht="17.100000000000001" customHeight="1">
      <c r="A59" s="90"/>
      <c r="B59" s="91"/>
      <c r="C59" s="57" t="s">
        <v>100</v>
      </c>
      <c r="D59" s="14"/>
      <c r="E59" s="14"/>
    </row>
    <row r="60" spans="1:5" ht="17.100000000000001" customHeight="1">
      <c r="A60" s="90"/>
      <c r="B60" s="91"/>
      <c r="C60" s="57" t="s">
        <v>102</v>
      </c>
      <c r="D60" s="14"/>
      <c r="E60" s="14"/>
    </row>
    <row r="61" spans="1:5" ht="17.100000000000001" customHeight="1">
      <c r="A61" s="92"/>
      <c r="B61" s="93"/>
      <c r="C61" s="57" t="s">
        <v>103</v>
      </c>
      <c r="D61" s="14"/>
      <c r="E61" s="14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3">
    <mergeCell ref="A43:B46"/>
    <mergeCell ref="A47:B55"/>
    <mergeCell ref="A56:B57"/>
    <mergeCell ref="A58:B61"/>
    <mergeCell ref="A23:B23"/>
    <mergeCell ref="C23:E23"/>
    <mergeCell ref="A24:B24"/>
    <mergeCell ref="A25:B26"/>
    <mergeCell ref="A27:B28"/>
    <mergeCell ref="C17:E17"/>
    <mergeCell ref="C18:E18"/>
    <mergeCell ref="C19:E19"/>
    <mergeCell ref="C20:E20"/>
    <mergeCell ref="A22:E22"/>
    <mergeCell ref="A42:B42"/>
    <mergeCell ref="C42:E42"/>
    <mergeCell ref="A41:E41"/>
    <mergeCell ref="A29:B31"/>
    <mergeCell ref="A32:B33"/>
    <mergeCell ref="A34:B36"/>
    <mergeCell ref="A37:B37"/>
    <mergeCell ref="A38:B39"/>
    <mergeCell ref="A2:E2"/>
    <mergeCell ref="A3:B3"/>
    <mergeCell ref="C3:E3"/>
    <mergeCell ref="A5:B5"/>
    <mergeCell ref="C5:E5"/>
    <mergeCell ref="A40:E40"/>
    <mergeCell ref="A21:E21"/>
    <mergeCell ref="A10:E10"/>
    <mergeCell ref="A15:E15"/>
    <mergeCell ref="A4:E4"/>
    <mergeCell ref="C6:E6"/>
    <mergeCell ref="C7:E7"/>
    <mergeCell ref="C8:E8"/>
    <mergeCell ref="C9:E9"/>
    <mergeCell ref="A11:B11"/>
    <mergeCell ref="C11:E11"/>
    <mergeCell ref="C12:E12"/>
    <mergeCell ref="C13:E13"/>
    <mergeCell ref="C14:E14"/>
    <mergeCell ref="A16:B16"/>
    <mergeCell ref="C16:E1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8"/>
  <sheetViews>
    <sheetView workbookViewId="0">
      <selection activeCell="D4" sqref="D4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6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82" t="s">
        <v>0</v>
      </c>
      <c r="B2" s="82"/>
      <c r="C2" s="82"/>
      <c r="D2" s="82"/>
      <c r="E2" s="82"/>
      <c r="F2" s="82"/>
    </row>
    <row r="3" spans="1:17" ht="33" customHeight="1">
      <c r="A3" s="1"/>
      <c r="B3" s="15" t="s">
        <v>1</v>
      </c>
      <c r="C3" s="16" t="s">
        <v>235</v>
      </c>
      <c r="D3" s="16"/>
      <c r="E3" s="1"/>
      <c r="F3" s="1"/>
    </row>
    <row r="4" spans="1:17" ht="33" customHeight="1">
      <c r="A4" s="1"/>
      <c r="B4" s="15" t="s">
        <v>41</v>
      </c>
      <c r="C4" s="2" t="s">
        <v>142</v>
      </c>
      <c r="D4" s="65"/>
      <c r="E4" s="1"/>
      <c r="F4" s="1"/>
    </row>
    <row r="5" spans="1:17" ht="33" customHeight="1">
      <c r="A5" s="1"/>
      <c r="B5" s="15" t="s">
        <v>42</v>
      </c>
      <c r="C5" s="2" t="s">
        <v>143</v>
      </c>
      <c r="D5" s="16"/>
      <c r="E5" s="1"/>
      <c r="F5" s="1"/>
    </row>
    <row r="6" spans="1:17">
      <c r="A6" s="1"/>
      <c r="B6" s="1"/>
      <c r="C6" s="1"/>
      <c r="D6" s="2"/>
      <c r="E6" s="1"/>
      <c r="F6" s="1"/>
    </row>
    <row r="7" spans="1:17" ht="21.95" customHeight="1">
      <c r="A7" s="100" t="s">
        <v>229</v>
      </c>
      <c r="B7" s="100"/>
      <c r="C7" s="100"/>
      <c r="D7" s="101" t="s">
        <v>43</v>
      </c>
      <c r="E7" s="101" t="s">
        <v>2</v>
      </c>
      <c r="F7" s="101" t="s">
        <v>44</v>
      </c>
    </row>
    <row r="8" spans="1:17" ht="21.95" customHeight="1">
      <c r="A8" s="66" t="s">
        <v>230</v>
      </c>
      <c r="B8" s="66" t="s">
        <v>231</v>
      </c>
      <c r="C8" s="66" t="s">
        <v>232</v>
      </c>
      <c r="D8" s="101"/>
      <c r="E8" s="101"/>
      <c r="F8" s="101"/>
      <c r="N8" s="62" t="s">
        <v>218</v>
      </c>
      <c r="O8" s="62" t="s">
        <v>219</v>
      </c>
      <c r="P8" s="62" t="s">
        <v>220</v>
      </c>
      <c r="Q8" s="62" t="s">
        <v>221</v>
      </c>
    </row>
    <row r="9" spans="1:17" ht="44.1" customHeight="1">
      <c r="A9" s="17" t="s">
        <v>144</v>
      </c>
      <c r="B9" s="12" t="s">
        <v>172</v>
      </c>
      <c r="C9" s="12" t="s">
        <v>173</v>
      </c>
      <c r="D9" s="6" t="s">
        <v>196</v>
      </c>
      <c r="E9" s="7" t="s">
        <v>215</v>
      </c>
      <c r="F9" s="7" t="s">
        <v>225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1</v>
      </c>
      <c r="Q9" s="2">
        <f>IF(ISNUMBER(SEARCH("D",E9)),1,0)</f>
        <v>0</v>
      </c>
    </row>
    <row r="10" spans="1:17" ht="44.1" customHeight="1">
      <c r="A10" s="17" t="s">
        <v>145</v>
      </c>
      <c r="B10" s="97" t="s">
        <v>176</v>
      </c>
      <c r="C10" s="12" t="s">
        <v>174</v>
      </c>
      <c r="D10" s="6" t="s">
        <v>197</v>
      </c>
      <c r="E10" s="7" t="s">
        <v>215</v>
      </c>
      <c r="F10" s="7" t="s">
        <v>225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1</v>
      </c>
      <c r="Q10" s="2">
        <f t="shared" ref="Q10:Q27" si="3">IF(ISNUMBER(SEARCH("D",E10)),1,0)</f>
        <v>0</v>
      </c>
    </row>
    <row r="11" spans="1:17" ht="44.1" customHeight="1">
      <c r="A11" s="17" t="s">
        <v>146</v>
      </c>
      <c r="B11" s="98"/>
      <c r="C11" s="12" t="s">
        <v>175</v>
      </c>
      <c r="D11" s="6" t="s">
        <v>198</v>
      </c>
      <c r="E11" s="7" t="s">
        <v>215</v>
      </c>
      <c r="F11" s="7" t="s">
        <v>225</v>
      </c>
      <c r="N11" s="2">
        <f t="shared" si="0"/>
        <v>0</v>
      </c>
      <c r="O11" s="2">
        <f t="shared" si="1"/>
        <v>0</v>
      </c>
      <c r="P11" s="2">
        <f t="shared" si="2"/>
        <v>1</v>
      </c>
      <c r="Q11" s="2">
        <f t="shared" si="3"/>
        <v>0</v>
      </c>
    </row>
    <row r="12" spans="1:17" ht="44.1" customHeight="1">
      <c r="A12" s="17" t="s">
        <v>147</v>
      </c>
      <c r="B12" s="97" t="s">
        <v>177</v>
      </c>
      <c r="C12" s="12" t="s">
        <v>178</v>
      </c>
      <c r="D12" s="6" t="s">
        <v>200</v>
      </c>
      <c r="E12" s="7" t="s">
        <v>214</v>
      </c>
      <c r="F12" s="7" t="s">
        <v>226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44.1" customHeight="1">
      <c r="A13" s="17" t="s">
        <v>148</v>
      </c>
      <c r="B13" s="98"/>
      <c r="C13" s="12" t="s">
        <v>179</v>
      </c>
      <c r="D13" s="6" t="s">
        <v>199</v>
      </c>
      <c r="E13" s="7" t="s">
        <v>214</v>
      </c>
      <c r="F13" s="7" t="s">
        <v>226</v>
      </c>
      <c r="N13" s="2">
        <f t="shared" si="0"/>
        <v>1</v>
      </c>
      <c r="O13" s="2">
        <f t="shared" si="1"/>
        <v>0</v>
      </c>
      <c r="P13" s="2">
        <f t="shared" si="2"/>
        <v>0</v>
      </c>
      <c r="Q13" s="2">
        <f t="shared" si="3"/>
        <v>0</v>
      </c>
    </row>
    <row r="14" spans="1:17" ht="44.1" customHeight="1">
      <c r="A14" s="17" t="s">
        <v>149</v>
      </c>
      <c r="B14" s="97" t="s">
        <v>180</v>
      </c>
      <c r="C14" s="12" t="s">
        <v>181</v>
      </c>
      <c r="D14" s="6" t="s">
        <v>201</v>
      </c>
      <c r="E14" s="7" t="s">
        <v>216</v>
      </c>
      <c r="F14" s="7" t="s">
        <v>227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7" t="s">
        <v>150</v>
      </c>
      <c r="B15" s="99"/>
      <c r="C15" s="12" t="s">
        <v>182</v>
      </c>
      <c r="D15" s="6" t="s">
        <v>203</v>
      </c>
      <c r="E15" s="7" t="s">
        <v>216</v>
      </c>
      <c r="F15" s="7" t="s">
        <v>227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7" t="s">
        <v>151</v>
      </c>
      <c r="B16" s="98"/>
      <c r="C16" s="12" t="s">
        <v>202</v>
      </c>
      <c r="D16" s="6" t="s">
        <v>204</v>
      </c>
      <c r="E16" s="7" t="s">
        <v>214</v>
      </c>
      <c r="F16" s="7" t="s">
        <v>228</v>
      </c>
      <c r="N16" s="2">
        <f t="shared" si="0"/>
        <v>1</v>
      </c>
      <c r="O16" s="2">
        <f t="shared" si="1"/>
        <v>0</v>
      </c>
      <c r="P16" s="2">
        <f t="shared" si="2"/>
        <v>0</v>
      </c>
      <c r="Q16" s="2">
        <f t="shared" si="3"/>
        <v>0</v>
      </c>
    </row>
    <row r="17" spans="1:19" ht="44.1" customHeight="1">
      <c r="A17" s="17" t="s">
        <v>152</v>
      </c>
      <c r="B17" s="97" t="s">
        <v>183</v>
      </c>
      <c r="C17" s="12" t="s">
        <v>184</v>
      </c>
      <c r="D17" s="6" t="s">
        <v>206</v>
      </c>
      <c r="E17" s="7" t="s">
        <v>214</v>
      </c>
      <c r="F17" s="7" t="s">
        <v>226</v>
      </c>
      <c r="N17" s="2">
        <f t="shared" si="0"/>
        <v>1</v>
      </c>
      <c r="O17" s="2">
        <f t="shared" si="1"/>
        <v>0</v>
      </c>
      <c r="P17" s="2">
        <f t="shared" si="2"/>
        <v>0</v>
      </c>
      <c r="Q17" s="2">
        <f t="shared" si="3"/>
        <v>0</v>
      </c>
    </row>
    <row r="18" spans="1:19" ht="44.1" customHeight="1">
      <c r="A18" s="17" t="s">
        <v>153</v>
      </c>
      <c r="B18" s="98"/>
      <c r="C18" s="12" t="s">
        <v>185</v>
      </c>
      <c r="D18" s="6" t="s">
        <v>205</v>
      </c>
      <c r="E18" s="7" t="s">
        <v>214</v>
      </c>
      <c r="F18" s="7" t="s">
        <v>226</v>
      </c>
      <c r="N18" s="2">
        <f t="shared" si="0"/>
        <v>1</v>
      </c>
      <c r="O18" s="2">
        <f t="shared" si="1"/>
        <v>0</v>
      </c>
      <c r="P18" s="2">
        <f t="shared" si="2"/>
        <v>0</v>
      </c>
      <c r="Q18" s="2">
        <f t="shared" si="3"/>
        <v>0</v>
      </c>
    </row>
    <row r="19" spans="1:19" ht="44.1" customHeight="1">
      <c r="A19" s="17" t="s">
        <v>154</v>
      </c>
      <c r="B19" s="97" t="s">
        <v>186</v>
      </c>
      <c r="C19" s="12" t="s">
        <v>190</v>
      </c>
      <c r="D19" s="6" t="s">
        <v>207</v>
      </c>
      <c r="E19" s="7" t="s">
        <v>217</v>
      </c>
      <c r="F19" s="7" t="s">
        <v>225</v>
      </c>
      <c r="N19" s="2">
        <f t="shared" si="0"/>
        <v>0</v>
      </c>
      <c r="O19" s="2">
        <f t="shared" si="1"/>
        <v>1</v>
      </c>
      <c r="P19" s="2">
        <f t="shared" si="2"/>
        <v>0</v>
      </c>
      <c r="Q19" s="2">
        <f t="shared" si="3"/>
        <v>0</v>
      </c>
    </row>
    <row r="20" spans="1:19" ht="44.1" customHeight="1">
      <c r="A20" s="17" t="s">
        <v>155</v>
      </c>
      <c r="B20" s="99"/>
      <c r="C20" s="12" t="s">
        <v>187</v>
      </c>
      <c r="D20" s="6" t="s">
        <v>209</v>
      </c>
      <c r="E20" s="7" t="s">
        <v>217</v>
      </c>
      <c r="F20" s="7" t="s">
        <v>225</v>
      </c>
      <c r="N20" s="2">
        <f t="shared" si="0"/>
        <v>0</v>
      </c>
      <c r="O20" s="2">
        <f t="shared" si="1"/>
        <v>1</v>
      </c>
      <c r="P20" s="2">
        <f t="shared" si="2"/>
        <v>0</v>
      </c>
      <c r="Q20" s="2">
        <f t="shared" si="3"/>
        <v>0</v>
      </c>
    </row>
    <row r="21" spans="1:19" ht="44.1" customHeight="1">
      <c r="A21" s="17" t="s">
        <v>156</v>
      </c>
      <c r="B21" s="98"/>
      <c r="C21" s="12" t="s">
        <v>188</v>
      </c>
      <c r="D21" s="9" t="s">
        <v>208</v>
      </c>
      <c r="E21" s="7" t="s">
        <v>217</v>
      </c>
      <c r="F21" s="7" t="s">
        <v>225</v>
      </c>
      <c r="N21" s="2">
        <f t="shared" si="0"/>
        <v>0</v>
      </c>
      <c r="O21" s="2">
        <f t="shared" si="1"/>
        <v>1</v>
      </c>
      <c r="P21" s="2">
        <f t="shared" si="2"/>
        <v>0</v>
      </c>
      <c r="Q21" s="2">
        <f t="shared" si="3"/>
        <v>0</v>
      </c>
    </row>
    <row r="22" spans="1:19" ht="44.1" customHeight="1">
      <c r="A22" s="17" t="s">
        <v>157</v>
      </c>
      <c r="B22" s="12" t="s">
        <v>189</v>
      </c>
      <c r="C22" s="12" t="s">
        <v>190</v>
      </c>
      <c r="D22" s="9" t="s">
        <v>210</v>
      </c>
      <c r="E22" s="7" t="s">
        <v>217</v>
      </c>
      <c r="F22" s="7" t="s">
        <v>225</v>
      </c>
      <c r="N22" s="2">
        <f>IF(ISNUMBER(SEARCH("A",E22)),1,0)</f>
        <v>0</v>
      </c>
      <c r="O22" s="2">
        <f t="shared" si="1"/>
        <v>1</v>
      </c>
      <c r="P22" s="2">
        <f t="shared" si="2"/>
        <v>0</v>
      </c>
      <c r="Q22" s="2">
        <f t="shared" si="3"/>
        <v>0</v>
      </c>
    </row>
    <row r="23" spans="1:19" ht="44.1" customHeight="1">
      <c r="A23" s="17" t="s">
        <v>158</v>
      </c>
      <c r="B23" s="97" t="s">
        <v>192</v>
      </c>
      <c r="C23" s="12" t="s">
        <v>191</v>
      </c>
      <c r="D23" s="6" t="s">
        <v>195</v>
      </c>
      <c r="E23" s="7" t="s">
        <v>216</v>
      </c>
      <c r="F23" s="7" t="s">
        <v>227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44.1" customHeight="1">
      <c r="A24" s="17" t="s">
        <v>159</v>
      </c>
      <c r="B24" s="98"/>
      <c r="C24" s="12" t="s">
        <v>193</v>
      </c>
      <c r="D24" s="6" t="s">
        <v>194</v>
      </c>
      <c r="E24" s="7" t="s">
        <v>216</v>
      </c>
      <c r="F24" s="7" t="s">
        <v>227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</row>
    <row r="28" spans="1:19">
      <c r="N28" s="2">
        <f>SUM(N9:N27)</f>
        <v>5</v>
      </c>
      <c r="O28" s="2">
        <f t="shared" ref="O28:Q28" si="4">SUM(O9:O27)</f>
        <v>4</v>
      </c>
      <c r="P28" s="2">
        <f t="shared" si="4"/>
        <v>3</v>
      </c>
      <c r="Q28" s="2">
        <f t="shared" si="4"/>
        <v>4</v>
      </c>
      <c r="S28" s="2">
        <f>SUM(M28:Q28)</f>
        <v>16</v>
      </c>
    </row>
  </sheetData>
  <mergeCells count="11">
    <mergeCell ref="A2:F2"/>
    <mergeCell ref="B23:B24"/>
    <mergeCell ref="B10:B11"/>
    <mergeCell ref="B12:B13"/>
    <mergeCell ref="B14:B16"/>
    <mergeCell ref="B17:B18"/>
    <mergeCell ref="B19:B21"/>
    <mergeCell ref="A7:C7"/>
    <mergeCell ref="D7:D8"/>
    <mergeCell ref="E7:E8"/>
    <mergeCell ref="F7:F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2"/>
  <sheetViews>
    <sheetView tabSelected="1" zoomScaleNormal="100" workbookViewId="0">
      <selection activeCell="F7" sqref="A7:F8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82" t="s">
        <v>0</v>
      </c>
      <c r="B2" s="82"/>
      <c r="C2" s="82"/>
      <c r="D2" s="82"/>
      <c r="E2" s="82"/>
      <c r="F2" s="82"/>
    </row>
    <row r="3" spans="1:17" s="2" customFormat="1" ht="33" customHeight="1">
      <c r="A3" s="15"/>
      <c r="B3" s="15" t="s">
        <v>1</v>
      </c>
      <c r="C3" s="16" t="s">
        <v>234</v>
      </c>
      <c r="D3" s="16"/>
      <c r="E3" s="1"/>
      <c r="F3" s="1"/>
    </row>
    <row r="4" spans="1:17" s="2" customFormat="1" ht="33" customHeight="1">
      <c r="A4" s="15"/>
      <c r="B4" s="15" t="s">
        <v>41</v>
      </c>
      <c r="C4" s="2" t="s">
        <v>45</v>
      </c>
      <c r="D4" s="16"/>
      <c r="E4" s="1"/>
      <c r="F4" s="1"/>
    </row>
    <row r="5" spans="1:17" s="2" customFormat="1" ht="33" customHeight="1">
      <c r="A5" s="15"/>
      <c r="B5" s="15" t="s">
        <v>42</v>
      </c>
      <c r="C5" s="2" t="s">
        <v>125</v>
      </c>
      <c r="D5" s="16"/>
      <c r="E5" s="1"/>
      <c r="F5" s="1"/>
    </row>
    <row r="7" spans="1:17" ht="21.95" customHeight="1">
      <c r="A7" s="100" t="s">
        <v>229</v>
      </c>
      <c r="B7" s="100"/>
      <c r="C7" s="100"/>
      <c r="D7" s="101" t="s">
        <v>43</v>
      </c>
      <c r="E7" s="101" t="s">
        <v>2</v>
      </c>
      <c r="F7" s="101" t="s">
        <v>44</v>
      </c>
    </row>
    <row r="8" spans="1:17" ht="21.95" customHeight="1">
      <c r="A8" s="66" t="s">
        <v>230</v>
      </c>
      <c r="B8" s="66" t="s">
        <v>231</v>
      </c>
      <c r="C8" s="66" t="s">
        <v>232</v>
      </c>
      <c r="D8" s="101"/>
      <c r="E8" s="101"/>
      <c r="F8" s="101"/>
      <c r="N8" s="62" t="s">
        <v>218</v>
      </c>
      <c r="O8" s="62" t="s">
        <v>219</v>
      </c>
      <c r="P8" s="62" t="s">
        <v>220</v>
      </c>
      <c r="Q8" s="62" t="s">
        <v>221</v>
      </c>
    </row>
    <row r="9" spans="1:17" ht="39.950000000000003" customHeight="1">
      <c r="A9" s="8" t="s">
        <v>47</v>
      </c>
      <c r="B9" s="97" t="s">
        <v>66</v>
      </c>
      <c r="C9" s="12" t="s">
        <v>67</v>
      </c>
      <c r="D9" s="6" t="s">
        <v>73</v>
      </c>
      <c r="E9" s="7" t="s">
        <v>215</v>
      </c>
      <c r="F9" s="7" t="s">
        <v>225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1</v>
      </c>
      <c r="Q9" s="2">
        <f>IF(ISNUMBER(SEARCH("D",E9)),1,0)</f>
        <v>0</v>
      </c>
    </row>
    <row r="10" spans="1:17" ht="39.950000000000003" customHeight="1">
      <c r="A10" s="10" t="s">
        <v>48</v>
      </c>
      <c r="B10" s="99"/>
      <c r="C10" s="12" t="s">
        <v>68</v>
      </c>
      <c r="D10" s="6" t="s">
        <v>72</v>
      </c>
      <c r="E10" s="7" t="s">
        <v>215</v>
      </c>
      <c r="F10" s="7" t="s">
        <v>225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1</v>
      </c>
      <c r="Q10" s="2">
        <f t="shared" ref="Q10:Q27" si="3">IF(ISNUMBER(SEARCH("D",E10)),1,0)</f>
        <v>0</v>
      </c>
    </row>
    <row r="11" spans="1:17" ht="39.950000000000003" customHeight="1">
      <c r="A11" s="11" t="s">
        <v>49</v>
      </c>
      <c r="B11" s="99"/>
      <c r="C11" s="97" t="s">
        <v>70</v>
      </c>
      <c r="D11" s="6" t="s">
        <v>69</v>
      </c>
      <c r="E11" s="7" t="s">
        <v>214</v>
      </c>
      <c r="F11" s="7" t="s">
        <v>226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39.950000000000003" customHeight="1">
      <c r="A12" s="11" t="s">
        <v>50</v>
      </c>
      <c r="B12" s="98"/>
      <c r="C12" s="98"/>
      <c r="D12" s="6" t="s">
        <v>71</v>
      </c>
      <c r="E12" s="7" t="s">
        <v>214</v>
      </c>
      <c r="F12" s="7" t="s">
        <v>226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39.950000000000003" customHeight="1">
      <c r="A13" s="11" t="s">
        <v>51</v>
      </c>
      <c r="B13" s="97" t="s">
        <v>74</v>
      </c>
      <c r="C13" s="12" t="s">
        <v>75</v>
      </c>
      <c r="D13" s="6" t="s">
        <v>76</v>
      </c>
      <c r="E13" s="7" t="s">
        <v>215</v>
      </c>
      <c r="F13" s="7" t="s">
        <v>225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1" t="s">
        <v>52</v>
      </c>
      <c r="B14" s="99"/>
      <c r="C14" s="12" t="s">
        <v>78</v>
      </c>
      <c r="D14" s="6" t="s">
        <v>77</v>
      </c>
      <c r="E14" s="7" t="s">
        <v>215</v>
      </c>
      <c r="F14" s="7" t="s">
        <v>225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1" t="s">
        <v>53</v>
      </c>
      <c r="B15" s="99"/>
      <c r="C15" s="97" t="s">
        <v>79</v>
      </c>
      <c r="D15" s="6" t="s">
        <v>80</v>
      </c>
      <c r="E15" s="7" t="s">
        <v>215</v>
      </c>
      <c r="F15" s="7" t="s">
        <v>225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1" t="s">
        <v>54</v>
      </c>
      <c r="B16" s="99"/>
      <c r="C16" s="99"/>
      <c r="D16" s="6" t="s">
        <v>81</v>
      </c>
      <c r="E16" s="7" t="s">
        <v>215</v>
      </c>
      <c r="F16" s="7" t="s">
        <v>225</v>
      </c>
      <c r="N16" s="2">
        <f t="shared" si="0"/>
        <v>0</v>
      </c>
      <c r="O16" s="2">
        <f t="shared" si="1"/>
        <v>0</v>
      </c>
      <c r="P16" s="2">
        <f t="shared" si="2"/>
        <v>1</v>
      </c>
      <c r="Q16" s="2">
        <f t="shared" si="3"/>
        <v>0</v>
      </c>
    </row>
    <row r="17" spans="1:19" ht="39.950000000000003" customHeight="1">
      <c r="A17" s="11" t="s">
        <v>55</v>
      </c>
      <c r="B17" s="99"/>
      <c r="C17" s="98"/>
      <c r="D17" s="6" t="s">
        <v>82</v>
      </c>
      <c r="E17" s="7" t="s">
        <v>215</v>
      </c>
      <c r="F17" s="7" t="s">
        <v>225</v>
      </c>
      <c r="N17" s="2">
        <f t="shared" si="0"/>
        <v>0</v>
      </c>
      <c r="O17" s="2">
        <f t="shared" si="1"/>
        <v>0</v>
      </c>
      <c r="P17" s="2">
        <f t="shared" si="2"/>
        <v>1</v>
      </c>
      <c r="Q17" s="2">
        <f t="shared" si="3"/>
        <v>0</v>
      </c>
    </row>
    <row r="18" spans="1:19" ht="39.950000000000003" customHeight="1">
      <c r="A18" s="11" t="s">
        <v>56</v>
      </c>
      <c r="B18" s="99"/>
      <c r="C18" s="12" t="s">
        <v>83</v>
      </c>
      <c r="D18" s="6" t="s">
        <v>84</v>
      </c>
      <c r="E18" s="7" t="s">
        <v>215</v>
      </c>
      <c r="F18" s="7" t="s">
        <v>225</v>
      </c>
      <c r="N18" s="2">
        <f t="shared" si="0"/>
        <v>0</v>
      </c>
      <c r="O18" s="2">
        <f t="shared" si="1"/>
        <v>0</v>
      </c>
      <c r="P18" s="2">
        <f t="shared" si="2"/>
        <v>1</v>
      </c>
      <c r="Q18" s="2">
        <f t="shared" si="3"/>
        <v>0</v>
      </c>
    </row>
    <row r="19" spans="1:19" ht="39.950000000000003" customHeight="1">
      <c r="A19" s="11" t="s">
        <v>57</v>
      </c>
      <c r="B19" s="99"/>
      <c r="C19" s="12" t="s">
        <v>85</v>
      </c>
      <c r="D19" s="6" t="s">
        <v>86</v>
      </c>
      <c r="E19" s="7" t="s">
        <v>216</v>
      </c>
      <c r="F19" s="7" t="s">
        <v>227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1" t="s">
        <v>58</v>
      </c>
      <c r="B20" s="99"/>
      <c r="C20" s="12" t="s">
        <v>87</v>
      </c>
      <c r="D20" s="9" t="s">
        <v>88</v>
      </c>
      <c r="E20" s="7" t="s">
        <v>216</v>
      </c>
      <c r="F20" s="7" t="s">
        <v>227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1" t="s">
        <v>59</v>
      </c>
      <c r="B21" s="98"/>
      <c r="C21" s="12" t="s">
        <v>89</v>
      </c>
      <c r="D21" s="9" t="s">
        <v>90</v>
      </c>
      <c r="E21" s="7" t="s">
        <v>214</v>
      </c>
      <c r="F21" s="7" t="s">
        <v>226</v>
      </c>
      <c r="N21" s="2">
        <f t="shared" si="0"/>
        <v>1</v>
      </c>
      <c r="O21" s="2">
        <f t="shared" si="1"/>
        <v>0</v>
      </c>
      <c r="P21" s="2">
        <f t="shared" si="2"/>
        <v>0</v>
      </c>
      <c r="Q21" s="2">
        <f t="shared" si="3"/>
        <v>0</v>
      </c>
    </row>
    <row r="22" spans="1:19" ht="39.950000000000003" customHeight="1">
      <c r="A22" s="11" t="s">
        <v>60</v>
      </c>
      <c r="B22" s="97" t="s">
        <v>91</v>
      </c>
      <c r="C22" s="12" t="s">
        <v>92</v>
      </c>
      <c r="D22" s="6" t="s">
        <v>93</v>
      </c>
      <c r="E22" s="7" t="s">
        <v>217</v>
      </c>
      <c r="F22" s="7" t="s">
        <v>225</v>
      </c>
      <c r="N22" s="2">
        <f>IF(ISNUMBER(SEARCH("A",E22)),1,0)</f>
        <v>0</v>
      </c>
      <c r="O22" s="2">
        <f t="shared" si="1"/>
        <v>1</v>
      </c>
      <c r="P22" s="2">
        <f t="shared" si="2"/>
        <v>0</v>
      </c>
      <c r="Q22" s="2">
        <f t="shared" si="3"/>
        <v>0</v>
      </c>
    </row>
    <row r="23" spans="1:19" ht="39.950000000000003" customHeight="1">
      <c r="A23" s="11" t="s">
        <v>61</v>
      </c>
      <c r="B23" s="98"/>
      <c r="C23" s="12" t="s">
        <v>94</v>
      </c>
      <c r="D23" s="6" t="s">
        <v>95</v>
      </c>
      <c r="E23" s="7" t="s">
        <v>214</v>
      </c>
      <c r="F23" s="7" t="s">
        <v>226</v>
      </c>
      <c r="N23" s="2">
        <f t="shared" si="0"/>
        <v>1</v>
      </c>
      <c r="O23" s="2">
        <f t="shared" si="1"/>
        <v>0</v>
      </c>
      <c r="P23" s="2">
        <f t="shared" si="2"/>
        <v>0</v>
      </c>
      <c r="Q23" s="2">
        <f t="shared" si="3"/>
        <v>0</v>
      </c>
    </row>
    <row r="24" spans="1:19" ht="39.950000000000003" customHeight="1">
      <c r="A24" s="11" t="s">
        <v>62</v>
      </c>
      <c r="B24" s="97" t="s">
        <v>96</v>
      </c>
      <c r="C24" s="12" t="s">
        <v>97</v>
      </c>
      <c r="D24" s="9" t="s">
        <v>98</v>
      </c>
      <c r="E24" s="7" t="s">
        <v>214</v>
      </c>
      <c r="F24" s="7" t="s">
        <v>226</v>
      </c>
      <c r="N24" s="2">
        <f t="shared" si="0"/>
        <v>1</v>
      </c>
      <c r="O24" s="2">
        <f t="shared" si="1"/>
        <v>0</v>
      </c>
      <c r="P24" s="2">
        <f t="shared" si="2"/>
        <v>0</v>
      </c>
      <c r="Q24" s="2">
        <f t="shared" si="3"/>
        <v>0</v>
      </c>
    </row>
    <row r="25" spans="1:19" ht="39.950000000000003" customHeight="1">
      <c r="A25" s="11" t="s">
        <v>63</v>
      </c>
      <c r="B25" s="99"/>
      <c r="C25" s="12" t="s">
        <v>99</v>
      </c>
      <c r="D25" s="9" t="s">
        <v>100</v>
      </c>
      <c r="E25" s="7" t="s">
        <v>217</v>
      </c>
      <c r="F25" s="7" t="s">
        <v>225</v>
      </c>
      <c r="N25" s="2">
        <f t="shared" si="0"/>
        <v>0</v>
      </c>
      <c r="O25" s="2">
        <f t="shared" si="1"/>
        <v>1</v>
      </c>
      <c r="P25" s="2">
        <f t="shared" si="2"/>
        <v>0</v>
      </c>
      <c r="Q25" s="2">
        <f t="shared" si="3"/>
        <v>0</v>
      </c>
    </row>
    <row r="26" spans="1:19" ht="39.950000000000003" customHeight="1">
      <c r="A26" s="11" t="s">
        <v>64</v>
      </c>
      <c r="B26" s="99"/>
      <c r="C26" s="12" t="s">
        <v>101</v>
      </c>
      <c r="D26" s="6" t="s">
        <v>102</v>
      </c>
      <c r="E26" s="7" t="s">
        <v>215</v>
      </c>
      <c r="F26" s="7" t="s">
        <v>225</v>
      </c>
      <c r="N26" s="2">
        <f t="shared" si="0"/>
        <v>0</v>
      </c>
      <c r="O26" s="2">
        <f t="shared" si="1"/>
        <v>0</v>
      </c>
      <c r="P26" s="2">
        <f t="shared" si="2"/>
        <v>1</v>
      </c>
      <c r="Q26" s="2">
        <f t="shared" si="3"/>
        <v>0</v>
      </c>
    </row>
    <row r="27" spans="1:19" ht="39.950000000000003" customHeight="1">
      <c r="A27" s="11" t="s">
        <v>65</v>
      </c>
      <c r="B27" s="98"/>
      <c r="C27" s="12" t="s">
        <v>104</v>
      </c>
      <c r="D27" s="6" t="s">
        <v>103</v>
      </c>
      <c r="E27" s="7" t="s">
        <v>216</v>
      </c>
      <c r="F27" s="7" t="s">
        <v>227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5</v>
      </c>
      <c r="O28" s="2">
        <f t="shared" ref="O28:Q28" si="4">SUM(O9:O27)</f>
        <v>2</v>
      </c>
      <c r="P28" s="2">
        <f t="shared" si="4"/>
        <v>9</v>
      </c>
      <c r="Q28" s="2">
        <f t="shared" si="4"/>
        <v>3</v>
      </c>
      <c r="S28" s="2">
        <f>SUM(M28:Q28)</f>
        <v>19</v>
      </c>
    </row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11">
    <mergeCell ref="B24:B27"/>
    <mergeCell ref="B22:B23"/>
    <mergeCell ref="A2:F2"/>
    <mergeCell ref="C15:C17"/>
    <mergeCell ref="C11:C12"/>
    <mergeCell ref="B9:B12"/>
    <mergeCell ref="B13:B21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1"/>
  <sheetViews>
    <sheetView zoomScaleNormal="100" workbookViewId="0">
      <selection activeCell="C4" sqref="C4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82" t="s">
        <v>0</v>
      </c>
      <c r="B2" s="82"/>
      <c r="C2" s="82"/>
      <c r="D2" s="82"/>
      <c r="E2" s="82"/>
      <c r="F2" s="82"/>
    </row>
    <row r="3" spans="1:17" ht="33" customHeight="1">
      <c r="B3" s="3" t="s">
        <v>1</v>
      </c>
      <c r="C3" s="4" t="s">
        <v>233</v>
      </c>
      <c r="D3" s="4"/>
    </row>
    <row r="4" spans="1:17" ht="33" customHeight="1">
      <c r="B4" s="3" t="s">
        <v>41</v>
      </c>
      <c r="C4" s="2" t="s">
        <v>124</v>
      </c>
      <c r="D4" s="4"/>
    </row>
    <row r="5" spans="1:17" ht="33" customHeight="1">
      <c r="B5" s="3" t="s">
        <v>42</v>
      </c>
      <c r="C5" s="2" t="s">
        <v>126</v>
      </c>
      <c r="D5" s="4"/>
    </row>
    <row r="7" spans="1:17" ht="21.95" customHeight="1">
      <c r="A7" s="100" t="s">
        <v>229</v>
      </c>
      <c r="B7" s="100"/>
      <c r="C7" s="100"/>
      <c r="D7" s="101" t="s">
        <v>43</v>
      </c>
      <c r="E7" s="101" t="s">
        <v>2</v>
      </c>
      <c r="F7" s="101" t="s">
        <v>44</v>
      </c>
    </row>
    <row r="8" spans="1:17" ht="21.95" customHeight="1">
      <c r="A8" s="66" t="s">
        <v>230</v>
      </c>
      <c r="B8" s="66" t="s">
        <v>231</v>
      </c>
      <c r="C8" s="66" t="s">
        <v>232</v>
      </c>
      <c r="D8" s="101"/>
      <c r="E8" s="101"/>
      <c r="F8" s="101"/>
      <c r="N8" s="62" t="s">
        <v>218</v>
      </c>
      <c r="O8" s="62" t="s">
        <v>219</v>
      </c>
      <c r="P8" s="62" t="s">
        <v>220</v>
      </c>
      <c r="Q8" s="62" t="s">
        <v>221</v>
      </c>
    </row>
    <row r="9" spans="1:17" ht="39.950000000000003" customHeight="1">
      <c r="A9" s="17" t="s">
        <v>105</v>
      </c>
      <c r="B9" s="97" t="s">
        <v>66</v>
      </c>
      <c r="C9" s="12" t="s">
        <v>67</v>
      </c>
      <c r="D9" s="6" t="s">
        <v>73</v>
      </c>
      <c r="E9" s="7" t="s">
        <v>215</v>
      </c>
      <c r="F9" s="7" t="s">
        <v>225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1</v>
      </c>
      <c r="Q9" s="2">
        <f>IF(ISNUMBER(SEARCH("D",E9)),1,0)</f>
        <v>0</v>
      </c>
    </row>
    <row r="10" spans="1:17" ht="39.950000000000003" customHeight="1">
      <c r="A10" s="17" t="s">
        <v>106</v>
      </c>
      <c r="B10" s="99"/>
      <c r="C10" s="12" t="s">
        <v>68</v>
      </c>
      <c r="D10" s="6" t="s">
        <v>72</v>
      </c>
      <c r="E10" s="7" t="s">
        <v>215</v>
      </c>
      <c r="F10" s="7" t="s">
        <v>225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1</v>
      </c>
      <c r="Q10" s="2">
        <f t="shared" ref="Q10:Q27" si="3">IF(ISNUMBER(SEARCH("D",E10)),1,0)</f>
        <v>0</v>
      </c>
    </row>
    <row r="11" spans="1:17" ht="39.950000000000003" customHeight="1">
      <c r="A11" s="17" t="s">
        <v>107</v>
      </c>
      <c r="B11" s="99"/>
      <c r="C11" s="97" t="s">
        <v>70</v>
      </c>
      <c r="D11" s="6" t="s">
        <v>69</v>
      </c>
      <c r="E11" s="7" t="s">
        <v>214</v>
      </c>
      <c r="F11" s="7" t="s">
        <v>226</v>
      </c>
      <c r="N11" s="2">
        <f t="shared" si="0"/>
        <v>1</v>
      </c>
      <c r="O11" s="2">
        <f t="shared" si="1"/>
        <v>0</v>
      </c>
      <c r="P11" s="2">
        <f t="shared" si="2"/>
        <v>0</v>
      </c>
      <c r="Q11" s="2">
        <f t="shared" si="3"/>
        <v>0</v>
      </c>
    </row>
    <row r="12" spans="1:17" ht="39.950000000000003" customHeight="1">
      <c r="A12" s="17" t="s">
        <v>108</v>
      </c>
      <c r="B12" s="98"/>
      <c r="C12" s="98"/>
      <c r="D12" s="6" t="s">
        <v>71</v>
      </c>
      <c r="E12" s="7" t="s">
        <v>214</v>
      </c>
      <c r="F12" s="7" t="s">
        <v>226</v>
      </c>
      <c r="N12" s="2">
        <f t="shared" si="0"/>
        <v>1</v>
      </c>
      <c r="O12" s="2">
        <f t="shared" si="1"/>
        <v>0</v>
      </c>
      <c r="P12" s="2">
        <f t="shared" si="2"/>
        <v>0</v>
      </c>
      <c r="Q12" s="2">
        <f t="shared" si="3"/>
        <v>0</v>
      </c>
    </row>
    <row r="13" spans="1:17" ht="39.950000000000003" customHeight="1">
      <c r="A13" s="17" t="s">
        <v>109</v>
      </c>
      <c r="B13" s="97" t="s">
        <v>74</v>
      </c>
      <c r="C13" s="12" t="s">
        <v>75</v>
      </c>
      <c r="D13" s="6" t="s">
        <v>76</v>
      </c>
      <c r="E13" s="7" t="s">
        <v>215</v>
      </c>
      <c r="F13" s="7" t="s">
        <v>225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7" t="s">
        <v>110</v>
      </c>
      <c r="B14" s="99"/>
      <c r="C14" s="12" t="s">
        <v>78</v>
      </c>
      <c r="D14" s="6" t="s">
        <v>77</v>
      </c>
      <c r="E14" s="7" t="s">
        <v>215</v>
      </c>
      <c r="F14" s="7" t="s">
        <v>225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7" t="s">
        <v>111</v>
      </c>
      <c r="B15" s="99"/>
      <c r="C15" s="97" t="s">
        <v>79</v>
      </c>
      <c r="D15" s="6" t="s">
        <v>80</v>
      </c>
      <c r="E15" s="7" t="s">
        <v>215</v>
      </c>
      <c r="F15" s="7" t="s">
        <v>225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7" t="s">
        <v>112</v>
      </c>
      <c r="B16" s="99"/>
      <c r="C16" s="99"/>
      <c r="D16" s="6" t="s">
        <v>81</v>
      </c>
      <c r="E16" s="7" t="s">
        <v>214</v>
      </c>
      <c r="F16" s="7" t="s">
        <v>225</v>
      </c>
      <c r="N16" s="2">
        <f t="shared" si="0"/>
        <v>1</v>
      </c>
      <c r="O16" s="2">
        <f t="shared" si="1"/>
        <v>0</v>
      </c>
      <c r="P16" s="2">
        <f t="shared" si="2"/>
        <v>0</v>
      </c>
      <c r="Q16" s="2">
        <f t="shared" si="3"/>
        <v>0</v>
      </c>
    </row>
    <row r="17" spans="1:19" ht="39.950000000000003" customHeight="1">
      <c r="A17" s="17" t="s">
        <v>113</v>
      </c>
      <c r="B17" s="99"/>
      <c r="C17" s="98"/>
      <c r="D17" s="6" t="s">
        <v>82</v>
      </c>
      <c r="E17" s="7" t="s">
        <v>214</v>
      </c>
      <c r="F17" s="7" t="s">
        <v>225</v>
      </c>
      <c r="N17" s="2">
        <f t="shared" si="0"/>
        <v>1</v>
      </c>
      <c r="O17" s="2">
        <f t="shared" si="1"/>
        <v>0</v>
      </c>
      <c r="P17" s="2">
        <f t="shared" si="2"/>
        <v>0</v>
      </c>
      <c r="Q17" s="2">
        <f t="shared" si="3"/>
        <v>0</v>
      </c>
    </row>
    <row r="18" spans="1:19" ht="39.950000000000003" customHeight="1">
      <c r="A18" s="17" t="s">
        <v>114</v>
      </c>
      <c r="B18" s="99"/>
      <c r="C18" s="12" t="s">
        <v>83</v>
      </c>
      <c r="D18" s="6" t="s">
        <v>84</v>
      </c>
      <c r="E18" s="7" t="s">
        <v>216</v>
      </c>
      <c r="F18" s="7" t="s">
        <v>227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39.950000000000003" customHeight="1">
      <c r="A19" s="17" t="s">
        <v>115</v>
      </c>
      <c r="B19" s="99"/>
      <c r="C19" s="12" t="s">
        <v>85</v>
      </c>
      <c r="D19" s="6" t="s">
        <v>86</v>
      </c>
      <c r="E19" s="7" t="s">
        <v>216</v>
      </c>
      <c r="F19" s="7" t="s">
        <v>227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7" t="s">
        <v>116</v>
      </c>
      <c r="B20" s="99"/>
      <c r="C20" s="12" t="s">
        <v>87</v>
      </c>
      <c r="D20" s="9" t="s">
        <v>88</v>
      </c>
      <c r="E20" s="7" t="s">
        <v>216</v>
      </c>
      <c r="F20" s="7" t="s">
        <v>227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7" t="s">
        <v>117</v>
      </c>
      <c r="B21" s="98"/>
      <c r="C21" s="12" t="s">
        <v>89</v>
      </c>
      <c r="D21" s="9" t="s">
        <v>90</v>
      </c>
      <c r="E21" s="7" t="s">
        <v>215</v>
      </c>
      <c r="F21" s="7" t="s">
        <v>225</v>
      </c>
      <c r="N21" s="2">
        <f t="shared" si="0"/>
        <v>0</v>
      </c>
      <c r="O21" s="2">
        <f t="shared" si="1"/>
        <v>0</v>
      </c>
      <c r="P21" s="2">
        <f t="shared" si="2"/>
        <v>1</v>
      </c>
      <c r="Q21" s="2">
        <f t="shared" si="3"/>
        <v>0</v>
      </c>
    </row>
    <row r="22" spans="1:19" ht="39.950000000000003" customHeight="1">
      <c r="A22" s="17" t="s">
        <v>118</v>
      </c>
      <c r="B22" s="97" t="s">
        <v>91</v>
      </c>
      <c r="C22" s="12" t="s">
        <v>92</v>
      </c>
      <c r="D22" s="6" t="s">
        <v>93</v>
      </c>
      <c r="E22" s="7" t="s">
        <v>214</v>
      </c>
      <c r="F22" s="7" t="s">
        <v>226</v>
      </c>
      <c r="N22" s="2">
        <f>IF(ISNUMBER(SEARCH("A",E22)),1,0)</f>
        <v>1</v>
      </c>
      <c r="O22" s="2">
        <f t="shared" si="1"/>
        <v>0</v>
      </c>
      <c r="P22" s="2">
        <f t="shared" si="2"/>
        <v>0</v>
      </c>
      <c r="Q22" s="2">
        <f t="shared" si="3"/>
        <v>0</v>
      </c>
    </row>
    <row r="23" spans="1:19" ht="39.950000000000003" customHeight="1">
      <c r="A23" s="17" t="s">
        <v>119</v>
      </c>
      <c r="B23" s="98"/>
      <c r="C23" s="12" t="s">
        <v>94</v>
      </c>
      <c r="D23" s="6" t="s">
        <v>95</v>
      </c>
      <c r="E23" s="7" t="s">
        <v>214</v>
      </c>
      <c r="F23" s="7" t="s">
        <v>226</v>
      </c>
      <c r="N23" s="2">
        <f t="shared" si="0"/>
        <v>1</v>
      </c>
      <c r="O23" s="2">
        <f t="shared" si="1"/>
        <v>0</v>
      </c>
      <c r="P23" s="2">
        <f t="shared" si="2"/>
        <v>0</v>
      </c>
      <c r="Q23" s="2">
        <f t="shared" si="3"/>
        <v>0</v>
      </c>
    </row>
    <row r="24" spans="1:19" ht="39.950000000000003" customHeight="1">
      <c r="A24" s="17" t="s">
        <v>120</v>
      </c>
      <c r="B24" s="97" t="s">
        <v>96</v>
      </c>
      <c r="C24" s="12" t="s">
        <v>97</v>
      </c>
      <c r="D24" s="9" t="s">
        <v>98</v>
      </c>
      <c r="E24" s="7" t="s">
        <v>214</v>
      </c>
      <c r="F24" s="7" t="s">
        <v>226</v>
      </c>
      <c r="N24" s="2">
        <f t="shared" si="0"/>
        <v>1</v>
      </c>
      <c r="O24" s="2">
        <f t="shared" si="1"/>
        <v>0</v>
      </c>
      <c r="P24" s="2">
        <f t="shared" si="2"/>
        <v>0</v>
      </c>
      <c r="Q24" s="2">
        <f t="shared" si="3"/>
        <v>0</v>
      </c>
    </row>
    <row r="25" spans="1:19" ht="39.950000000000003" customHeight="1">
      <c r="A25" s="17" t="s">
        <v>121</v>
      </c>
      <c r="B25" s="99"/>
      <c r="C25" s="12" t="s">
        <v>99</v>
      </c>
      <c r="D25" s="9" t="s">
        <v>100</v>
      </c>
      <c r="E25" s="7" t="s">
        <v>217</v>
      </c>
      <c r="F25" s="7" t="s">
        <v>225</v>
      </c>
      <c r="N25" s="2">
        <f t="shared" si="0"/>
        <v>0</v>
      </c>
      <c r="O25" s="2">
        <f t="shared" si="1"/>
        <v>1</v>
      </c>
      <c r="P25" s="2">
        <f t="shared" si="2"/>
        <v>0</v>
      </c>
      <c r="Q25" s="2">
        <f t="shared" si="3"/>
        <v>0</v>
      </c>
    </row>
    <row r="26" spans="1:19" ht="39.950000000000003" customHeight="1">
      <c r="A26" s="17" t="s">
        <v>122</v>
      </c>
      <c r="B26" s="99"/>
      <c r="C26" s="12" t="s">
        <v>101</v>
      </c>
      <c r="D26" s="6" t="s">
        <v>102</v>
      </c>
      <c r="E26" s="7" t="s">
        <v>215</v>
      </c>
      <c r="F26" s="7" t="s">
        <v>225</v>
      </c>
      <c r="N26" s="2">
        <f t="shared" si="0"/>
        <v>0</v>
      </c>
      <c r="O26" s="2">
        <f t="shared" si="1"/>
        <v>0</v>
      </c>
      <c r="P26" s="2">
        <f t="shared" si="2"/>
        <v>1</v>
      </c>
      <c r="Q26" s="2">
        <f t="shared" si="3"/>
        <v>0</v>
      </c>
    </row>
    <row r="27" spans="1:19" ht="39.950000000000003" customHeight="1">
      <c r="A27" s="17" t="s">
        <v>123</v>
      </c>
      <c r="B27" s="98"/>
      <c r="C27" s="12" t="s">
        <v>104</v>
      </c>
      <c r="D27" s="6" t="s">
        <v>103</v>
      </c>
      <c r="E27" s="7" t="s">
        <v>216</v>
      </c>
      <c r="F27" s="7" t="s">
        <v>227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7</v>
      </c>
      <c r="O28" s="2">
        <f t="shared" ref="O28:Q28" si="4">SUM(O9:O27)</f>
        <v>1</v>
      </c>
      <c r="P28" s="2">
        <f t="shared" si="4"/>
        <v>7</v>
      </c>
      <c r="Q28" s="2">
        <f t="shared" si="4"/>
        <v>4</v>
      </c>
      <c r="S28" s="2">
        <f>SUM(M28:Q28)</f>
        <v>19</v>
      </c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  <row r="1048551" spans="4:64" s="1" customFormat="1" ht="12.75" customHeight="1">
      <c r="D1048551" s="2"/>
      <c r="G1048551" s="2"/>
      <c r="H1048551" s="2"/>
      <c r="I1048551" s="2"/>
      <c r="J1048551" s="2"/>
      <c r="K1048551" s="2"/>
      <c r="L1048551" s="2"/>
      <c r="M1048551" s="2"/>
      <c r="N1048551" s="2"/>
      <c r="O1048551" s="2"/>
      <c r="P1048551" s="2"/>
      <c r="Q1048551" s="2"/>
      <c r="R1048551" s="2"/>
      <c r="S1048551" s="2"/>
      <c r="T1048551" s="2"/>
      <c r="U1048551" s="2"/>
      <c r="V1048551" s="2"/>
      <c r="W1048551" s="2"/>
      <c r="X1048551" s="2"/>
      <c r="Y1048551" s="2"/>
      <c r="Z1048551" s="2"/>
      <c r="AA1048551" s="2"/>
      <c r="AB1048551" s="2"/>
      <c r="AC1048551" s="2"/>
      <c r="AD1048551" s="2"/>
      <c r="AE1048551" s="2"/>
      <c r="AF1048551" s="2"/>
      <c r="AG1048551" s="2"/>
      <c r="AH1048551" s="2"/>
      <c r="AI1048551" s="2"/>
      <c r="AJ1048551" s="2"/>
      <c r="AK1048551" s="2"/>
      <c r="AL1048551" s="2"/>
      <c r="AM1048551" s="2"/>
      <c r="AN1048551" s="2"/>
      <c r="AO1048551" s="2"/>
      <c r="AP1048551" s="2"/>
      <c r="AQ1048551" s="2"/>
      <c r="AR1048551" s="2"/>
      <c r="AS1048551" s="2"/>
      <c r="AT1048551" s="2"/>
      <c r="AU1048551" s="2"/>
      <c r="AV1048551" s="2"/>
      <c r="AW1048551" s="2"/>
      <c r="AX1048551" s="2"/>
      <c r="AY1048551" s="2"/>
      <c r="AZ1048551" s="2"/>
      <c r="BA1048551" s="2"/>
      <c r="BB1048551" s="2"/>
      <c r="BC1048551" s="2"/>
      <c r="BD1048551" s="2"/>
      <c r="BE1048551" s="2"/>
      <c r="BF1048551" s="2"/>
      <c r="BG1048551" s="2"/>
      <c r="BH1048551" s="2"/>
      <c r="BI1048551" s="2"/>
      <c r="BJ1048551" s="2"/>
      <c r="BK1048551" s="2"/>
      <c r="BL1048551" s="2"/>
    </row>
  </sheetData>
  <mergeCells count="11">
    <mergeCell ref="B22:B23"/>
    <mergeCell ref="B24:B27"/>
    <mergeCell ref="A2:F2"/>
    <mergeCell ref="B9:B12"/>
    <mergeCell ref="C11:C12"/>
    <mergeCell ref="B13:B21"/>
    <mergeCell ref="C15:C17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workbookViewId="0">
      <selection activeCell="H17" sqref="H17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8"/>
      <c r="B1" s="39"/>
      <c r="C1" s="39"/>
      <c r="D1" s="39"/>
      <c r="E1" s="39"/>
      <c r="F1" s="39"/>
      <c r="G1" s="39"/>
      <c r="H1" s="39"/>
      <c r="I1" s="40"/>
    </row>
    <row r="2" spans="1:9" ht="22.5" customHeight="1">
      <c r="A2" s="74" t="str">
        <f>[1]표지!A11</f>
        <v>불법주정차 해결을 위한 지역 참여 안전주차 인도 서비스 플랫폼</v>
      </c>
      <c r="B2" s="74"/>
      <c r="C2" s="74"/>
      <c r="D2" s="74"/>
      <c r="E2" s="74"/>
      <c r="F2" s="74"/>
      <c r="G2" s="74"/>
      <c r="H2" s="74"/>
      <c r="I2" s="74"/>
    </row>
    <row r="3" spans="1:9" ht="22.5" customHeight="1">
      <c r="A3" s="74"/>
      <c r="B3" s="74"/>
      <c r="C3" s="74"/>
      <c r="D3" s="74"/>
      <c r="E3" s="74"/>
      <c r="F3" s="74"/>
      <c r="G3" s="74"/>
      <c r="H3" s="74"/>
      <c r="I3" s="74"/>
    </row>
    <row r="4" spans="1:9" ht="22.5" customHeight="1">
      <c r="A4" s="75" t="s">
        <v>213</v>
      </c>
      <c r="B4" s="75"/>
      <c r="C4" s="75"/>
      <c r="D4" s="75"/>
      <c r="E4" s="75"/>
      <c r="F4" s="75"/>
      <c r="G4" s="75"/>
      <c r="H4" s="75"/>
      <c r="I4" s="75"/>
    </row>
    <row r="5" spans="1:9" ht="22.5" customHeight="1">
      <c r="A5" s="75"/>
      <c r="B5" s="75"/>
      <c r="C5" s="75"/>
      <c r="D5" s="75"/>
      <c r="E5" s="75"/>
      <c r="F5" s="75"/>
      <c r="G5" s="75"/>
      <c r="H5" s="75"/>
      <c r="I5" s="75"/>
    </row>
    <row r="6" spans="1:9" ht="22.5" customHeight="1">
      <c r="A6" s="41"/>
      <c r="B6" s="42"/>
      <c r="C6" s="42"/>
      <c r="D6" s="42"/>
      <c r="E6" s="42"/>
      <c r="F6" s="42"/>
      <c r="G6" s="42"/>
      <c r="H6" s="42"/>
      <c r="I6" s="43"/>
    </row>
    <row r="7" spans="1:9" ht="22.5" customHeight="1">
      <c r="A7" s="41"/>
      <c r="B7" s="42"/>
      <c r="C7" s="42"/>
      <c r="D7" s="42"/>
      <c r="E7" s="42"/>
      <c r="F7" s="44"/>
      <c r="G7" s="42"/>
      <c r="H7" s="42"/>
      <c r="I7" s="43"/>
    </row>
    <row r="8" spans="1:9" ht="22.5" customHeight="1">
      <c r="A8" s="41"/>
      <c r="B8" s="42"/>
      <c r="C8" s="42"/>
      <c r="D8" s="103" t="s">
        <v>131</v>
      </c>
      <c r="E8" s="103"/>
      <c r="G8" s="42"/>
      <c r="H8" s="45"/>
      <c r="I8" s="43"/>
    </row>
    <row r="9" spans="1:9" ht="22.5" customHeight="1">
      <c r="A9" s="46"/>
      <c r="B9" s="47"/>
      <c r="C9" s="47"/>
      <c r="D9" s="47"/>
      <c r="E9" s="47"/>
      <c r="F9" s="47"/>
      <c r="G9" s="47"/>
      <c r="H9" s="47"/>
      <c r="I9" s="48"/>
    </row>
    <row r="10" spans="1:9" ht="33" customHeight="1">
      <c r="A10" s="58"/>
      <c r="B10" s="58"/>
      <c r="C10" s="58"/>
      <c r="D10" s="58"/>
      <c r="E10" s="58"/>
      <c r="F10" s="58"/>
      <c r="G10" s="58"/>
      <c r="H10" s="58"/>
      <c r="I10" s="58"/>
    </row>
    <row r="11" spans="1:9" ht="16.5">
      <c r="A11" s="105" t="s">
        <v>161</v>
      </c>
      <c r="B11" s="106" t="s">
        <v>162</v>
      </c>
      <c r="C11" s="63" t="s">
        <v>163</v>
      </c>
      <c r="D11" s="105" t="s">
        <v>164</v>
      </c>
      <c r="E11" s="105" t="s">
        <v>165</v>
      </c>
      <c r="F11" s="107"/>
      <c r="G11" s="108"/>
      <c r="H11" s="108"/>
      <c r="I11" s="102" t="s">
        <v>166</v>
      </c>
    </row>
    <row r="12" spans="1:9" ht="16.5">
      <c r="A12" s="105"/>
      <c r="B12" s="106"/>
      <c r="C12" s="63" t="s">
        <v>167</v>
      </c>
      <c r="D12" s="105"/>
      <c r="E12" s="63" t="s">
        <v>167</v>
      </c>
      <c r="F12" s="63" t="s">
        <v>222</v>
      </c>
      <c r="G12" s="64" t="s">
        <v>223</v>
      </c>
      <c r="H12" s="64" t="s">
        <v>224</v>
      </c>
      <c r="I12" s="102"/>
    </row>
    <row r="13" spans="1:9" ht="33.6" customHeight="1">
      <c r="A13" s="59">
        <v>1</v>
      </c>
      <c r="B13" s="60" t="s">
        <v>168</v>
      </c>
      <c r="C13" s="60">
        <f>'관리자 &amp; 관공서 페이지'!S28+Android!S28+IOS!S28</f>
        <v>54</v>
      </c>
      <c r="D13" s="60">
        <f>'관리자 &amp; 관공서 페이지'!Q28+Android!Q28+IOS!Q28</f>
        <v>11</v>
      </c>
      <c r="E13" s="60">
        <f>SUM(F13:H13)</f>
        <v>43</v>
      </c>
      <c r="F13" s="60">
        <f>'관리자 &amp; 관공서 페이지'!N28+Android!N28+IOS!N28</f>
        <v>17</v>
      </c>
      <c r="G13" s="60">
        <f>'관리자 &amp; 관공서 페이지'!O28+Android!O28+IOS!O28</f>
        <v>7</v>
      </c>
      <c r="H13" s="60">
        <f>'관리자 &amp; 관공서 페이지'!P28+Android!P28+IOS!P28</f>
        <v>19</v>
      </c>
      <c r="I13" s="60">
        <v>0</v>
      </c>
    </row>
    <row r="14" spans="1:9" ht="33.6" customHeight="1">
      <c r="A14" s="59">
        <v>2</v>
      </c>
      <c r="B14" s="60" t="s">
        <v>169</v>
      </c>
      <c r="C14" s="60"/>
      <c r="D14" s="60"/>
      <c r="E14" s="60">
        <f t="shared" ref="E14:E15" si="0">SUM(F14:H14)</f>
        <v>0</v>
      </c>
      <c r="F14" s="60"/>
      <c r="G14" s="60"/>
      <c r="H14" s="60"/>
      <c r="I14" s="60"/>
    </row>
    <row r="15" spans="1:9" ht="33.6" customHeight="1">
      <c r="A15" s="59">
        <v>3</v>
      </c>
      <c r="B15" s="60" t="s">
        <v>170</v>
      </c>
      <c r="C15" s="60"/>
      <c r="D15" s="60"/>
      <c r="E15" s="60">
        <f t="shared" si="0"/>
        <v>0</v>
      </c>
      <c r="F15" s="60"/>
      <c r="G15" s="60"/>
      <c r="H15" s="60"/>
      <c r="I15" s="60"/>
    </row>
    <row r="16" spans="1:9" ht="33.6" customHeight="1">
      <c r="A16" s="104" t="s">
        <v>171</v>
      </c>
      <c r="B16" s="104"/>
      <c r="C16" s="61">
        <f t="shared" ref="C16:E16" si="1">SUM(C13:C15)</f>
        <v>54</v>
      </c>
      <c r="D16" s="61">
        <f t="shared" si="1"/>
        <v>11</v>
      </c>
      <c r="E16" s="61">
        <f t="shared" si="1"/>
        <v>43</v>
      </c>
      <c r="F16" s="61">
        <f>SUM(F13:F15)</f>
        <v>17</v>
      </c>
      <c r="G16" s="61">
        <f t="shared" ref="G16:I16" si="2">SUM(G13:G15)</f>
        <v>7</v>
      </c>
      <c r="H16" s="61">
        <f t="shared" si="2"/>
        <v>19</v>
      </c>
      <c r="I16" s="61">
        <f t="shared" si="2"/>
        <v>0</v>
      </c>
    </row>
  </sheetData>
  <mergeCells count="9">
    <mergeCell ref="I11:I12"/>
    <mergeCell ref="A2:I3"/>
    <mergeCell ref="A4:I5"/>
    <mergeCell ref="D8:E8"/>
    <mergeCell ref="A16:B16"/>
    <mergeCell ref="A11:A12"/>
    <mergeCell ref="B11:B12"/>
    <mergeCell ref="D11:D12"/>
    <mergeCell ref="E11:H11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관리자 &amp; 관공서 페이지</vt:lpstr>
      <vt:lpstr>Android</vt:lpstr>
      <vt:lpstr>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2022-11-23T01:48:50Z</dcterms:modified>
  <dc:language>ko-KR</dc:language>
</cp:coreProperties>
</file>