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2. 단위테스트\"/>
    </mc:Choice>
  </mc:AlternateContent>
  <xr:revisionPtr revIDLastSave="0" documentId="13_ncr:1_{56655C22-4FC5-44D1-A5EE-AF360A1E03B5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표지" sheetId="12" r:id="rId1"/>
    <sheet name="개정이력" sheetId="13" r:id="rId2"/>
    <sheet name="시나리오" sheetId="1" r:id="rId3"/>
    <sheet name="관리자 &amp; 관공서 페이지" sheetId="14" r:id="rId4"/>
    <sheet name="Android" sheetId="10" r:id="rId5"/>
    <sheet name="IOS" sheetId="11" r:id="rId6"/>
    <sheet name="테스트 결과서" sheetId="15" r:id="rId7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27" i="11" l="1"/>
  <c r="S27" i="10"/>
  <c r="C14" i="15" s="1"/>
  <c r="S27" i="14"/>
  <c r="Q26" i="14" l="1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P9" i="14"/>
  <c r="O9" i="14"/>
  <c r="N9" i="14"/>
  <c r="Q8" i="14"/>
  <c r="Q27" i="14" s="1"/>
  <c r="P8" i="14"/>
  <c r="O8" i="14"/>
  <c r="N8" i="14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N27" i="10" s="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P9" i="11"/>
  <c r="O9" i="11"/>
  <c r="N9" i="11"/>
  <c r="Q8" i="11"/>
  <c r="Q27" i="11" s="1"/>
  <c r="P8" i="11"/>
  <c r="P27" i="11" s="1"/>
  <c r="O8" i="11"/>
  <c r="O27" i="11" s="1"/>
  <c r="N8" i="11"/>
  <c r="N27" i="11" l="1"/>
  <c r="P27" i="14"/>
  <c r="N27" i="14"/>
  <c r="F14" i="15" s="1"/>
  <c r="O27" i="14"/>
  <c r="Q27" i="10"/>
  <c r="D14" i="15" s="1"/>
  <c r="P27" i="10"/>
  <c r="H14" i="15" s="1"/>
  <c r="O27" i="10"/>
  <c r="G14" i="15" l="1"/>
  <c r="G16" i="15" s="1"/>
  <c r="H16" i="15"/>
  <c r="I16" i="15"/>
  <c r="F16" i="15"/>
  <c r="K27" i="10"/>
  <c r="E14" i="15" l="1"/>
  <c r="E15" i="15"/>
  <c r="A2" i="15"/>
  <c r="C16" i="15" l="1"/>
  <c r="D16" i="15" l="1"/>
  <c r="E13" i="15"/>
  <c r="E16" i="15" s="1"/>
  <c r="A2" i="13"/>
  <c r="A4" i="13"/>
</calcChain>
</file>

<file path=xl/sharedStrings.xml><?xml version="1.0" encoding="utf-8"?>
<sst xmlns="http://schemas.openxmlformats.org/spreadsheetml/2006/main" count="453" uniqueCount="229">
  <si>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</si>
  <si>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</si>
  <si>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</si>
  <si>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</si>
  <si>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</si>
  <si>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</si>
  <si>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</si>
  <si>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</si>
  <si>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</si>
  <si>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</si>
  <si>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</si>
  <si>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</si>
  <si>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</si>
  <si>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</si>
  <si>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</si>
  <si>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</si>
  <si>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</si>
  <si>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</si>
  <si>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</si>
  <si>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</si>
  <si>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</si>
  <si>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</si>
  <si>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</si>
  <si>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</si>
  <si>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</si>
  <si>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</si>
  <si>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</si>
  <si>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</si>
  <si>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</si>
  <si>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</si>
  <si>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</si>
  <si>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</si>
  <si>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</si>
  <si>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</si>
  <si>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</si>
  <si>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</si>
  <si>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</si>
  <si>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</si>
  <si>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</si>
  <si>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</si>
  <si>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</si>
  <si>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</si>
  <si>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</si>
  <si>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기능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</si>
  <si>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</si>
  <si>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</si>
  <si>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</si>
  <si>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</si>
  <si>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</si>
  <si>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</si>
  <si>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</si>
  <si>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</si>
  <si>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</si>
  <si>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</si>
  <si>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</si>
  <si>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</si>
  <si>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</si>
  <si>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</si>
  <si>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</si>
  <si>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</si>
  <si>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</si>
  <si>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</si>
  <si>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</si>
  <si>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</si>
  <si>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</si>
  <si>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</si>
  <si>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</si>
  <si>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 xml:space="preserve"> Android Mobile (AM)</t>
    <phoneticPr fontId="3" type="noConversion"/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</si>
  <si>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</si>
  <si>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</si>
  <si>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</si>
  <si>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</si>
  <si>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</si>
  <si>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</si>
  <si>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</si>
  <si>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</si>
  <si>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</si>
  <si>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</si>
  <si>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</si>
  <si>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</si>
  <si>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</si>
  <si>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</si>
  <si>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</si>
  <si>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</si>
  <si>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</si>
  <si>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</si>
  <si>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</si>
  <si>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</si>
  <si>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</si>
  <si>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</si>
  <si>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</si>
  <si>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</si>
  <si>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</si>
  <si>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</si>
  <si>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</si>
  <si>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</si>
  <si>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</si>
  <si>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</si>
  <si>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</si>
  <si>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</si>
  <si>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</si>
  <si>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</si>
  <si>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</si>
  <si>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</si>
  <si>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</si>
  <si>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</si>
  <si>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</si>
  <si>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</si>
  <si>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</si>
  <si>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</si>
  <si>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</si>
  <si>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</si>
  <si>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</si>
  <si>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</si>
  <si>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</si>
  <si>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</si>
  <si>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</si>
  <si>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</si>
  <si>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</si>
  <si>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</si>
  <si>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</si>
  <si>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</si>
  <si>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</si>
  <si>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</si>
  <si>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</si>
  <si>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</si>
  <si>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IOS Mobile (IOSM)</t>
    <phoneticPr fontId="3" type="noConversion"/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</si>
  <si>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</si>
  <si>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</si>
  <si>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</si>
  <si>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</si>
  <si>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</si>
  <si>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</si>
  <si>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</si>
  <si>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</si>
  <si>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</si>
  <si>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</si>
  <si>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</si>
  <si>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</si>
  <si>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</si>
  <si>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</si>
  <si>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</si>
  <si>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</si>
  <si>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t>ADMIN &amp; GOVERNMENT (AG)</t>
    <phoneticPr fontId="3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</si>
  <si>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</si>
  <si>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</si>
  <si>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</si>
  <si>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</si>
  <si>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</si>
  <si>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</si>
  <si>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</si>
  <si>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</si>
  <si>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</si>
  <si>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</si>
  <si>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</si>
  <si>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</si>
  <si>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</si>
  <si>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</si>
  <si>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</si>
  <si>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</si>
  <si>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</si>
  <si>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</si>
  <si>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</si>
  <si>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</si>
  <si>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</si>
  <si>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</si>
  <si>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</si>
  <si>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</si>
  <si>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</si>
  <si>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</si>
  <si>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</si>
  <si>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</si>
  <si>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</si>
  <si>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</si>
  <si>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</si>
  <si>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</si>
  <si>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</si>
  <si>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</si>
  <si>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</si>
  <si>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</si>
  <si>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</si>
  <si>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</si>
  <si>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</si>
  <si>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</si>
  <si>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</si>
  <si>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</si>
  <si>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</si>
  <si>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</si>
  <si>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</si>
  <si>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</si>
  <si>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</si>
  <si>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</si>
  <si>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</si>
  <si>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</si>
  <si>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</si>
  <si>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</si>
  <si>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</si>
  <si>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</si>
  <si>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</si>
  <si>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</si>
  <si>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</si>
  <si>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</si>
  <si>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</si>
  <si>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</si>
  <si>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</si>
  <si>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</si>
  <si>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</si>
  <si>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</si>
  <si>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</si>
  <si>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</si>
  <si>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</si>
  <si>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</si>
  <si>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</si>
  <si>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</si>
  <si>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</si>
  <si>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</si>
  <si>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</si>
  <si>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</si>
  <si>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</si>
  <si>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</si>
  <si>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</si>
  <si>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</si>
  <si>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D</t>
    <phoneticPr fontId="3" type="noConversion"/>
  </si>
  <si>
    <t>C</t>
    <phoneticPr fontId="3" type="noConversion"/>
  </si>
  <si>
    <t>NA</t>
    <phoneticPr fontId="3" type="noConversion"/>
  </si>
  <si>
    <t>PART</t>
    <phoneticPr fontId="3" type="noConversion"/>
  </si>
  <si>
    <t>2022. 11. 07.</t>
    <phoneticPr fontId="10" type="noConversion"/>
  </si>
  <si>
    <r>
      <t>2022.11.0</t>
    </r>
    <r>
      <rPr>
        <sz val="11"/>
        <color rgb="FF000000"/>
        <rFont val="맑은 고딕"/>
        <family val="3"/>
        <charset val="129"/>
      </rPr>
      <t>7</t>
    </r>
    <phoneticPr fontId="10" type="noConversion"/>
  </si>
  <si>
    <t>단위테스트 2차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</si>
</sst>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8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333333"/>
      <name val="Noto Sans KR"/>
      <family val="2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4" xfId="0" applyFont="1" applyFill="1" applyBorder="1" applyAlignment="1">
      <alignment horizontal="center" vertical="center"/>
    </xf>
    <xf numFmtId="176" fontId="2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1" fontId="22" fillId="0" borderId="4" xfId="1" applyNumberFormat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26" fillId="0" borderId="0" xfId="0" applyFont="1"/>
    <xf numFmtId="0" fontId="0" fillId="5" borderId="4" xfId="0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177" fontId="22" fillId="5" borderId="4" xfId="1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2" fillId="0" borderId="4" xfId="1" applyFont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 wrapText="1"/>
    </xf>
    <xf numFmtId="0" fontId="24" fillId="5" borderId="17" xfId="1" applyFont="1" applyFill="1" applyBorder="1" applyAlignment="1">
      <alignment horizontal="center" vertical="center"/>
    </xf>
    <xf numFmtId="0" fontId="24" fillId="5" borderId="1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A17" sqref="A17"/>
    </sheetView>
  </sheetViews>
  <sheetFormatPr defaultRowHeight="12"/>
  <sheetData>
    <row r="1" spans="1:13" ht="17.25">
      <c r="A1" s="20"/>
      <c r="B1" s="21"/>
      <c r="C1" s="22"/>
      <c r="D1" s="22"/>
      <c r="E1" s="22"/>
      <c r="F1" s="22"/>
      <c r="G1" s="22"/>
      <c r="H1" s="23"/>
      <c r="I1" s="23"/>
      <c r="J1" s="21"/>
      <c r="K1" s="24"/>
      <c r="L1" s="21"/>
      <c r="M1" s="25"/>
    </row>
    <row r="2" spans="1:13" ht="17.25">
      <c r="A2" s="26"/>
      <c r="B2" s="27"/>
      <c r="C2" s="27"/>
      <c r="D2" s="27"/>
      <c r="E2" s="27"/>
      <c r="F2" s="27"/>
      <c r="G2" s="27"/>
      <c r="H2" s="28"/>
      <c r="I2" s="28"/>
      <c r="J2" s="29"/>
      <c r="K2" s="30"/>
      <c r="L2" s="29"/>
      <c r="M2" s="31"/>
    </row>
    <row r="3" spans="1:13" ht="17.25">
      <c r="A3" s="26"/>
      <c r="B3" s="27"/>
      <c r="C3" s="27"/>
      <c r="D3" s="27"/>
      <c r="E3" s="27"/>
      <c r="F3" s="27"/>
      <c r="G3" s="27"/>
      <c r="H3" s="27"/>
      <c r="I3" s="27"/>
      <c r="J3" s="29"/>
      <c r="K3" s="29"/>
      <c r="L3" s="29"/>
      <c r="M3" s="31"/>
    </row>
    <row r="4" spans="1:13" ht="17.25">
      <c r="A4" s="26"/>
      <c r="B4" s="27"/>
      <c r="C4" s="27"/>
      <c r="D4" s="27"/>
      <c r="E4" s="27"/>
      <c r="F4" s="27"/>
      <c r="G4" s="27"/>
      <c r="H4" s="27"/>
      <c r="I4" s="27"/>
      <c r="J4" s="29"/>
      <c r="K4" s="29"/>
      <c r="L4" s="29"/>
      <c r="M4" s="31"/>
    </row>
    <row r="5" spans="1:13" ht="17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32"/>
    </row>
    <row r="6" spans="1:13" ht="17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32"/>
    </row>
    <row r="7" spans="1:13" ht="17.25">
      <c r="A7" s="2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2"/>
    </row>
    <row r="8" spans="1:13" ht="17.25">
      <c r="A8" s="26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2"/>
    </row>
    <row r="9" spans="1:13">
      <c r="A9" s="72" t="s">
        <v>130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</row>
    <row r="10" spans="1:13">
      <c r="A10" s="72" t="s">
        <v>131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17.25">
      <c r="A11" s="73" t="s">
        <v>132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1:13" ht="17.25">
      <c r="A12" s="26"/>
      <c r="B12" s="27"/>
      <c r="C12" s="27"/>
      <c r="D12" s="27"/>
      <c r="E12" s="27"/>
      <c r="F12" s="27"/>
      <c r="G12" s="33"/>
      <c r="H12" s="33"/>
      <c r="I12" s="33"/>
      <c r="J12" s="33"/>
      <c r="K12" s="33"/>
      <c r="L12" s="33"/>
      <c r="M12" s="34"/>
    </row>
    <row r="13" spans="1:13">
      <c r="A13" s="74" t="s">
        <v>228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spans="1:13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1:13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1:13" ht="17.25">
      <c r="A17" s="26"/>
      <c r="B17" s="27"/>
      <c r="C17" s="27"/>
      <c r="D17" s="27"/>
      <c r="E17" s="35"/>
      <c r="F17" s="35"/>
      <c r="G17" s="35"/>
      <c r="H17" s="35"/>
      <c r="I17" s="27"/>
      <c r="J17" s="27"/>
      <c r="K17" s="27"/>
      <c r="L17" s="27"/>
      <c r="M17" s="32"/>
    </row>
    <row r="18" spans="1:13">
      <c r="A18" s="75" t="s">
        <v>226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</row>
    <row r="19" spans="1:1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</row>
    <row r="20" spans="1:13" ht="17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32"/>
    </row>
    <row r="21" spans="1:13" ht="17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32"/>
    </row>
    <row r="22" spans="1:13" ht="17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32"/>
    </row>
    <row r="23" spans="1:13" ht="17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32"/>
    </row>
    <row r="24" spans="1:13" ht="17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2"/>
    </row>
    <row r="25" spans="1:13" ht="17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2"/>
    </row>
    <row r="26" spans="1:13" ht="17.25">
      <c r="A26" s="26"/>
      <c r="B26" s="27"/>
      <c r="C26" s="27"/>
      <c r="D26" s="27"/>
      <c r="E26" s="27"/>
      <c r="F26" s="27"/>
      <c r="G26" s="27"/>
      <c r="H26" s="27"/>
      <c r="I26" s="27"/>
      <c r="J26" s="36"/>
      <c r="K26" s="36"/>
      <c r="L26" s="27"/>
      <c r="M26" s="32"/>
    </row>
    <row r="27" spans="1:13" ht="17.2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tabSelected="1" workbookViewId="0">
      <selection activeCell="O13" sqref="O13"/>
    </sheetView>
  </sheetViews>
  <sheetFormatPr defaultRowHeight="12"/>
  <cols>
    <col min="3" max="3" width="16.85546875" customWidth="1"/>
  </cols>
  <sheetData>
    <row r="1" spans="1:13" ht="22.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22.5" customHeight="1">
      <c r="A2" s="80" t="str">
        <f>표지!A11</f>
        <v>불법주정차 해결을 위한 지역 참여 안전주차 인도 서비스 플랫폼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22.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3" ht="22.5" customHeight="1">
      <c r="A4" s="81" t="str">
        <f>표지!A13</f>
        <v>단위테스트 2차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2.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ht="22.5" customHeight="1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</row>
    <row r="7" spans="1:13" ht="22.5" customHeight="1">
      <c r="A7" s="43"/>
      <c r="B7" s="44"/>
      <c r="C7" s="44"/>
      <c r="D7" s="44"/>
      <c r="E7" s="44"/>
      <c r="F7" s="46"/>
      <c r="G7" s="44"/>
      <c r="H7" s="44"/>
      <c r="I7" s="44"/>
      <c r="J7" s="44"/>
      <c r="K7" s="44"/>
      <c r="L7" s="44"/>
      <c r="M7" s="45"/>
    </row>
    <row r="8" spans="1:13" ht="22.5" customHeight="1">
      <c r="A8" s="43"/>
      <c r="B8" s="44"/>
      <c r="C8" s="44"/>
      <c r="D8" s="44"/>
      <c r="E8" s="44"/>
      <c r="F8" s="46" t="s">
        <v>133</v>
      </c>
      <c r="G8" s="44"/>
      <c r="H8" s="47"/>
      <c r="I8" s="44"/>
      <c r="J8" s="44"/>
      <c r="K8" s="44"/>
      <c r="L8" s="44"/>
      <c r="M8" s="45"/>
    </row>
    <row r="9" spans="1:13" ht="22.5" customHeight="1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</row>
    <row r="10" spans="1:13" ht="22.5" customHeight="1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1"/>
    </row>
    <row r="11" spans="1:13" ht="22.5" customHeight="1">
      <c r="A11" s="82" t="s">
        <v>134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22.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1:13" ht="22.5" customHeight="1">
      <c r="A13" s="78" t="s">
        <v>135</v>
      </c>
      <c r="B13" s="78"/>
      <c r="C13" s="53" t="s">
        <v>136</v>
      </c>
      <c r="D13" s="78" t="s">
        <v>137</v>
      </c>
      <c r="E13" s="78"/>
      <c r="F13" s="78"/>
      <c r="G13" s="78"/>
      <c r="H13" s="78"/>
      <c r="I13" s="78"/>
      <c r="J13" s="78"/>
      <c r="K13" s="53" t="s">
        <v>138</v>
      </c>
      <c r="L13" s="53" t="s">
        <v>139</v>
      </c>
      <c r="M13" s="53" t="s">
        <v>140</v>
      </c>
    </row>
    <row r="14" spans="1:13" ht="22.5" customHeight="1">
      <c r="A14" s="76">
        <v>0.1</v>
      </c>
      <c r="B14" s="76"/>
      <c r="C14" s="54" t="s">
        <v>227</v>
      </c>
      <c r="D14" s="77" t="s">
        <v>141</v>
      </c>
      <c r="E14" s="77"/>
      <c r="F14" s="77"/>
      <c r="G14" s="77"/>
      <c r="H14" s="77"/>
      <c r="I14" s="77"/>
      <c r="J14" s="77"/>
      <c r="K14" s="55" t="s">
        <v>142</v>
      </c>
      <c r="L14" s="55"/>
      <c r="M14" s="55"/>
    </row>
    <row r="15" spans="1:13" ht="22.5" customHeight="1">
      <c r="A15" s="76"/>
      <c r="B15" s="76"/>
      <c r="C15" s="54"/>
      <c r="D15" s="77"/>
      <c r="E15" s="77"/>
      <c r="F15" s="77"/>
      <c r="G15" s="77"/>
      <c r="H15" s="77"/>
      <c r="I15" s="77"/>
      <c r="J15" s="77"/>
      <c r="K15" s="55"/>
      <c r="L15" s="55"/>
      <c r="M15" s="55"/>
    </row>
    <row r="16" spans="1:13" ht="22.5" customHeight="1">
      <c r="A16" s="76"/>
      <c r="B16" s="76"/>
      <c r="C16" s="54"/>
      <c r="D16" s="77"/>
      <c r="E16" s="77"/>
      <c r="F16" s="77"/>
      <c r="G16" s="77"/>
      <c r="H16" s="77"/>
      <c r="I16" s="77"/>
      <c r="J16" s="77"/>
      <c r="K16" s="55"/>
      <c r="L16" s="55"/>
      <c r="M16" s="55"/>
    </row>
    <row r="17" spans="1:13" ht="22.5" customHeight="1">
      <c r="A17" s="76"/>
      <c r="B17" s="76"/>
      <c r="C17" s="54"/>
      <c r="D17" s="77"/>
      <c r="E17" s="77"/>
      <c r="F17" s="77"/>
      <c r="G17" s="77"/>
      <c r="H17" s="77"/>
      <c r="I17" s="77"/>
      <c r="J17" s="77"/>
      <c r="K17" s="55"/>
      <c r="L17" s="55"/>
      <c r="M17" s="55"/>
    </row>
    <row r="18" spans="1:13" ht="22.5" customHeight="1">
      <c r="A18" s="56"/>
      <c r="B18" s="57"/>
      <c r="C18" s="58"/>
      <c r="D18" s="79"/>
      <c r="E18" s="79"/>
      <c r="F18" s="79"/>
      <c r="G18" s="79"/>
      <c r="H18" s="79"/>
      <c r="I18" s="79"/>
      <c r="J18" s="79"/>
      <c r="K18" s="58"/>
      <c r="L18" s="58"/>
      <c r="M18" s="58"/>
    </row>
    <row r="19" spans="1:13" ht="22.5" customHeight="1">
      <c r="A19" s="56"/>
      <c r="B19" s="57"/>
      <c r="C19" s="58"/>
      <c r="D19" s="79"/>
      <c r="E19" s="79"/>
      <c r="F19" s="79"/>
      <c r="G19" s="79"/>
      <c r="H19" s="79"/>
      <c r="I19" s="79"/>
      <c r="J19" s="79"/>
      <c r="K19" s="58"/>
      <c r="L19" s="58"/>
      <c r="M19" s="58"/>
    </row>
    <row r="20" spans="1:13" ht="22.5" customHeight="1">
      <c r="A20" s="76"/>
      <c r="B20" s="76"/>
      <c r="C20" s="54"/>
      <c r="D20" s="77"/>
      <c r="E20" s="77"/>
      <c r="F20" s="77"/>
      <c r="G20" s="77"/>
      <c r="H20" s="77"/>
      <c r="I20" s="77"/>
      <c r="J20" s="77"/>
      <c r="K20" s="55"/>
      <c r="L20" s="55"/>
      <c r="M20" s="55"/>
    </row>
    <row r="21" spans="1:13" ht="22.5" customHeight="1">
      <c r="A21" s="76"/>
      <c r="B21" s="76"/>
      <c r="C21" s="54"/>
      <c r="D21" s="77"/>
      <c r="E21" s="77"/>
      <c r="F21" s="77"/>
      <c r="G21" s="77"/>
      <c r="H21" s="77"/>
      <c r="I21" s="77"/>
      <c r="J21" s="77"/>
      <c r="K21" s="55"/>
      <c r="L21" s="55"/>
      <c r="M21" s="55"/>
    </row>
    <row r="22" spans="1:13" ht="22.5" customHeight="1">
      <c r="A22" s="76"/>
      <c r="B22" s="76"/>
      <c r="C22" s="54"/>
      <c r="D22" s="77"/>
      <c r="E22" s="77"/>
      <c r="F22" s="77"/>
      <c r="G22" s="77"/>
      <c r="H22" s="77"/>
      <c r="I22" s="77"/>
      <c r="J22" s="77"/>
      <c r="K22" s="55"/>
      <c r="L22" s="55"/>
      <c r="M22" s="55"/>
    </row>
    <row r="23" spans="1:13" ht="22.5" customHeight="1">
      <c r="A23" s="76"/>
      <c r="B23" s="76"/>
      <c r="C23" s="54"/>
      <c r="D23" s="77"/>
      <c r="E23" s="77"/>
      <c r="F23" s="77"/>
      <c r="G23" s="77"/>
      <c r="H23" s="77"/>
      <c r="I23" s="77"/>
      <c r="J23" s="77"/>
      <c r="K23" s="55"/>
      <c r="L23" s="55"/>
      <c r="M23" s="55"/>
    </row>
    <row r="24" spans="1:13" ht="22.5" customHeight="1">
      <c r="A24" s="78"/>
      <c r="B24" s="78"/>
      <c r="C24" s="53"/>
      <c r="D24" s="78"/>
      <c r="E24" s="78"/>
      <c r="F24" s="78"/>
      <c r="G24" s="78"/>
      <c r="H24" s="78"/>
      <c r="I24" s="78"/>
      <c r="J24" s="78"/>
      <c r="K24" s="53"/>
      <c r="L24" s="53"/>
      <c r="M24" s="53"/>
    </row>
  </sheetData>
  <mergeCells count="25">
    <mergeCell ref="A14:B14"/>
    <mergeCell ref="D14:J14"/>
    <mergeCell ref="A2:M3"/>
    <mergeCell ref="A4:M5"/>
    <mergeCell ref="A11:M12"/>
    <mergeCell ref="A13:B13"/>
    <mergeCell ref="D13:J13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1:B21"/>
    <mergeCell ref="D21:J21"/>
    <mergeCell ref="A22:B22"/>
    <mergeCell ref="D22:J22"/>
    <mergeCell ref="A23:B23"/>
    <mergeCell ref="D23:J23"/>
    <mergeCell ref="A24:B24"/>
    <mergeCell ref="D24:J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topLeftCell="A4" zoomScale="130" zoomScaleNormal="130" workbookViewId="0">
      <selection activeCell="I18" sqref="I18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92" t="s">
        <v>0</v>
      </c>
      <c r="B2" s="92"/>
      <c r="C2" s="92"/>
      <c r="D2" s="92"/>
      <c r="E2" s="92"/>
    </row>
    <row r="3" spans="1:5" ht="17.100000000000001" customHeight="1">
      <c r="A3" s="93" t="s">
        <v>1</v>
      </c>
      <c r="B3" s="93"/>
      <c r="C3" s="94" t="s">
        <v>47</v>
      </c>
      <c r="D3" s="94"/>
      <c r="E3" s="94"/>
    </row>
    <row r="5" spans="1:5" ht="17.100000000000001" customHeight="1">
      <c r="A5" s="91" t="s">
        <v>2</v>
      </c>
      <c r="B5" s="91"/>
      <c r="C5" s="91" t="s">
        <v>3</v>
      </c>
      <c r="D5" s="91"/>
      <c r="E5" s="91"/>
    </row>
    <row r="6" spans="1:5" ht="17.100000000000001" customHeight="1">
      <c r="A6" s="5" t="s">
        <v>4</v>
      </c>
      <c r="B6" s="5" t="s">
        <v>5</v>
      </c>
      <c r="C6" s="88" t="s">
        <v>6</v>
      </c>
      <c r="D6" s="88"/>
      <c r="E6" s="88"/>
    </row>
    <row r="7" spans="1:5" ht="17.100000000000001" customHeight="1">
      <c r="A7" s="5" t="s">
        <v>7</v>
      </c>
      <c r="B7" s="5" t="s">
        <v>8</v>
      </c>
      <c r="C7" s="88" t="s">
        <v>9</v>
      </c>
      <c r="D7" s="88"/>
      <c r="E7" s="88"/>
    </row>
    <row r="8" spans="1:5" ht="17.100000000000001" customHeight="1">
      <c r="A8" s="5" t="s">
        <v>10</v>
      </c>
      <c r="B8" s="5" t="s">
        <v>11</v>
      </c>
      <c r="C8" s="88" t="s">
        <v>12</v>
      </c>
      <c r="D8" s="88"/>
      <c r="E8" s="88"/>
    </row>
    <row r="9" spans="1:5" ht="17.100000000000001" customHeight="1">
      <c r="A9" s="5" t="s">
        <v>13</v>
      </c>
      <c r="B9" s="5" t="s">
        <v>14</v>
      </c>
      <c r="C9" s="88" t="s">
        <v>15</v>
      </c>
      <c r="D9" s="88"/>
      <c r="E9" s="88"/>
    </row>
    <row r="11" spans="1:5" ht="17.100000000000001" customHeight="1">
      <c r="A11" s="91" t="s">
        <v>16</v>
      </c>
      <c r="B11" s="91"/>
      <c r="C11" s="91" t="s">
        <v>17</v>
      </c>
      <c r="D11" s="91"/>
      <c r="E11" s="91"/>
    </row>
    <row r="12" spans="1:5" ht="17.100000000000001" customHeight="1">
      <c r="A12" s="5" t="s">
        <v>18</v>
      </c>
      <c r="B12" s="5" t="s">
        <v>19</v>
      </c>
      <c r="C12" s="88" t="s">
        <v>20</v>
      </c>
      <c r="D12" s="88"/>
      <c r="E12" s="88"/>
    </row>
    <row r="13" spans="1:5" ht="17.100000000000001" customHeight="1">
      <c r="A13" s="5" t="s">
        <v>21</v>
      </c>
      <c r="B13" s="5" t="s">
        <v>22</v>
      </c>
      <c r="C13" s="88" t="s">
        <v>23</v>
      </c>
      <c r="D13" s="88"/>
      <c r="E13" s="88"/>
    </row>
    <row r="14" spans="1:5" ht="17.100000000000001" customHeight="1">
      <c r="A14" s="5" t="s">
        <v>24</v>
      </c>
      <c r="B14" s="5" t="s">
        <v>25</v>
      </c>
      <c r="C14" s="88" t="s">
        <v>26</v>
      </c>
      <c r="D14" s="88"/>
      <c r="E14" s="88"/>
    </row>
    <row r="16" spans="1:5" ht="17.100000000000001" customHeight="1">
      <c r="A16" s="91" t="s">
        <v>27</v>
      </c>
      <c r="B16" s="91"/>
      <c r="C16" s="91" t="s">
        <v>28</v>
      </c>
      <c r="D16" s="91"/>
      <c r="E16" s="91"/>
    </row>
    <row r="17" spans="1:5" ht="17.100000000000001" customHeight="1">
      <c r="A17" s="5" t="s">
        <v>29</v>
      </c>
      <c r="B17" s="5" t="s">
        <v>30</v>
      </c>
      <c r="C17" s="88" t="s">
        <v>31</v>
      </c>
      <c r="D17" s="88"/>
      <c r="E17" s="88"/>
    </row>
    <row r="18" spans="1:5" ht="17.100000000000001" customHeight="1">
      <c r="A18" s="5" t="s">
        <v>32</v>
      </c>
      <c r="B18" s="5" t="s">
        <v>33</v>
      </c>
      <c r="C18" s="88" t="s">
        <v>34</v>
      </c>
      <c r="D18" s="88"/>
      <c r="E18" s="88"/>
    </row>
    <row r="19" spans="1:5" ht="17.100000000000001" customHeight="1">
      <c r="A19" s="5" t="s">
        <v>35</v>
      </c>
      <c r="B19" s="5" t="s">
        <v>36</v>
      </c>
      <c r="C19" s="88" t="s">
        <v>37</v>
      </c>
      <c r="D19" s="88"/>
      <c r="E19" s="88"/>
    </row>
    <row r="20" spans="1:5" ht="17.100000000000001" customHeight="1">
      <c r="A20" s="5" t="s">
        <v>24</v>
      </c>
      <c r="B20" s="5" t="s">
        <v>25</v>
      </c>
      <c r="C20" s="88" t="s">
        <v>38</v>
      </c>
      <c r="D20" s="88"/>
      <c r="E20" s="88"/>
    </row>
    <row r="21" spans="1:5" ht="17.100000000000001" customHeight="1">
      <c r="A21" s="66"/>
      <c r="B21" s="66"/>
      <c r="C21" s="59"/>
      <c r="D21" s="59"/>
      <c r="E21" s="59"/>
    </row>
    <row r="22" spans="1:5" ht="17.100000000000001" customHeight="1">
      <c r="A22" s="89" t="s">
        <v>212</v>
      </c>
      <c r="B22" s="89"/>
      <c r="C22" s="89"/>
      <c r="D22" s="89"/>
      <c r="E22" s="89"/>
    </row>
    <row r="23" spans="1:5" ht="17.100000000000001" customHeight="1">
      <c r="A23" s="87" t="s">
        <v>39</v>
      </c>
      <c r="B23" s="87"/>
      <c r="C23" s="87" t="s">
        <v>40</v>
      </c>
      <c r="D23" s="87"/>
      <c r="E23" s="87"/>
    </row>
    <row r="24" spans="1:5" ht="17.100000000000001" customHeight="1">
      <c r="A24" s="60" t="s">
        <v>173</v>
      </c>
      <c r="B24" s="60"/>
      <c r="C24" s="61" t="s">
        <v>197</v>
      </c>
      <c r="D24" s="14"/>
      <c r="E24" s="14"/>
    </row>
    <row r="25" spans="1:5" ht="17.100000000000001" customHeight="1">
      <c r="A25" s="83" t="s">
        <v>177</v>
      </c>
      <c r="B25" s="83"/>
      <c r="C25" s="61" t="s">
        <v>198</v>
      </c>
      <c r="D25" s="14"/>
      <c r="E25" s="14"/>
    </row>
    <row r="26" spans="1:5" ht="17.100000000000001" customHeight="1">
      <c r="A26" s="83"/>
      <c r="B26" s="83"/>
      <c r="C26" s="61" t="s">
        <v>199</v>
      </c>
      <c r="D26" s="14"/>
      <c r="E26" s="14"/>
    </row>
    <row r="27" spans="1:5" ht="17.100000000000001" customHeight="1">
      <c r="A27" s="83" t="s">
        <v>178</v>
      </c>
      <c r="B27" s="83"/>
      <c r="C27" s="61" t="s">
        <v>201</v>
      </c>
      <c r="D27" s="14"/>
      <c r="E27" s="14"/>
    </row>
    <row r="28" spans="1:5" ht="17.100000000000001" customHeight="1">
      <c r="A28" s="83"/>
      <c r="B28" s="83"/>
      <c r="C28" s="61" t="s">
        <v>200</v>
      </c>
      <c r="D28" s="14"/>
      <c r="E28" s="14"/>
    </row>
    <row r="29" spans="1:5" ht="17.100000000000001" customHeight="1">
      <c r="A29" s="83" t="s">
        <v>181</v>
      </c>
      <c r="B29" s="83"/>
      <c r="C29" s="61" t="s">
        <v>202</v>
      </c>
      <c r="D29" s="14"/>
      <c r="E29" s="14"/>
    </row>
    <row r="30" spans="1:5" ht="17.100000000000001" customHeight="1">
      <c r="A30" s="83"/>
      <c r="B30" s="83"/>
      <c r="C30" s="61" t="s">
        <v>204</v>
      </c>
      <c r="D30" s="14"/>
      <c r="E30" s="14"/>
    </row>
    <row r="31" spans="1:5" ht="17.100000000000001" customHeight="1">
      <c r="A31" s="83"/>
      <c r="B31" s="83"/>
      <c r="C31" s="61" t="s">
        <v>205</v>
      </c>
      <c r="D31" s="14"/>
      <c r="E31" s="14"/>
    </row>
    <row r="32" spans="1:5" ht="17.100000000000001" customHeight="1">
      <c r="A32" s="83" t="s">
        <v>184</v>
      </c>
      <c r="B32" s="83"/>
      <c r="C32" s="61" t="s">
        <v>207</v>
      </c>
      <c r="D32" s="14"/>
      <c r="E32" s="14"/>
    </row>
    <row r="33" spans="1:5" ht="17.100000000000001" customHeight="1">
      <c r="A33" s="83"/>
      <c r="B33" s="83"/>
      <c r="C33" s="61" t="s">
        <v>206</v>
      </c>
      <c r="D33" s="14"/>
      <c r="E33" s="14"/>
    </row>
    <row r="34" spans="1:5" ht="17.100000000000001" customHeight="1">
      <c r="A34" s="83" t="s">
        <v>187</v>
      </c>
      <c r="B34" s="83"/>
      <c r="C34" s="61" t="s">
        <v>208</v>
      </c>
      <c r="D34" s="14"/>
      <c r="E34" s="14"/>
    </row>
    <row r="35" spans="1:5" ht="17.100000000000001" customHeight="1">
      <c r="A35" s="83"/>
      <c r="B35" s="83"/>
      <c r="C35" s="61" t="s">
        <v>210</v>
      </c>
      <c r="D35" s="14"/>
      <c r="E35" s="14"/>
    </row>
    <row r="36" spans="1:5" ht="17.100000000000001" customHeight="1">
      <c r="A36" s="83"/>
      <c r="B36" s="83"/>
      <c r="C36" s="61" t="s">
        <v>209</v>
      </c>
      <c r="D36" s="14"/>
      <c r="E36" s="14"/>
    </row>
    <row r="37" spans="1:5" ht="17.100000000000001" customHeight="1">
      <c r="A37" s="60" t="s">
        <v>190</v>
      </c>
      <c r="B37" s="60"/>
      <c r="C37" s="61" t="s">
        <v>211</v>
      </c>
      <c r="D37" s="14"/>
      <c r="E37" s="14"/>
    </row>
    <row r="38" spans="1:5" ht="17.100000000000001" customHeight="1">
      <c r="A38" s="83" t="s">
        <v>193</v>
      </c>
      <c r="B38" s="83"/>
      <c r="C38" s="61" t="s">
        <v>196</v>
      </c>
      <c r="D38" s="15"/>
      <c r="E38" s="15"/>
    </row>
    <row r="39" spans="1:5" ht="17.100000000000001" customHeight="1">
      <c r="A39" s="83"/>
      <c r="B39" s="83"/>
      <c r="C39" s="61" t="s">
        <v>195</v>
      </c>
      <c r="D39" s="15"/>
      <c r="E39" s="15"/>
    </row>
    <row r="40" spans="1:5" ht="17.100000000000001" customHeight="1">
      <c r="A40" s="66"/>
      <c r="B40" s="66"/>
      <c r="C40" s="59"/>
      <c r="D40" s="59"/>
      <c r="E40" s="59"/>
    </row>
    <row r="41" spans="1:5">
      <c r="A41" s="90" t="s">
        <v>213</v>
      </c>
      <c r="B41" s="90"/>
      <c r="C41" s="90"/>
      <c r="D41" s="90"/>
      <c r="E41" s="90"/>
    </row>
    <row r="42" spans="1:5" ht="17.100000000000001" customHeight="1">
      <c r="A42" s="87" t="s">
        <v>39</v>
      </c>
      <c r="B42" s="87"/>
      <c r="C42" s="87" t="s">
        <v>40</v>
      </c>
      <c r="D42" s="87"/>
      <c r="E42" s="87"/>
    </row>
    <row r="43" spans="1:5" ht="17.100000000000001" customHeight="1">
      <c r="A43" s="83" t="s">
        <v>68</v>
      </c>
      <c r="B43" s="84"/>
      <c r="C43" s="61" t="s">
        <v>75</v>
      </c>
      <c r="D43" s="15"/>
      <c r="E43" s="15"/>
    </row>
    <row r="44" spans="1:5" ht="17.100000000000001" customHeight="1">
      <c r="A44" s="83"/>
      <c r="B44" s="85"/>
      <c r="C44" s="61" t="s">
        <v>74</v>
      </c>
      <c r="D44" s="15"/>
      <c r="E44" s="15"/>
    </row>
    <row r="45" spans="1:5" ht="17.100000000000001" customHeight="1">
      <c r="A45" s="83"/>
      <c r="B45" s="85"/>
      <c r="C45" s="61" t="s">
        <v>71</v>
      </c>
      <c r="D45" s="15"/>
      <c r="E45" s="15"/>
    </row>
    <row r="46" spans="1:5" ht="17.100000000000001" customHeight="1">
      <c r="A46" s="83"/>
      <c r="B46" s="86"/>
      <c r="C46" s="61" t="s">
        <v>73</v>
      </c>
      <c r="D46" s="15"/>
      <c r="E46" s="15"/>
    </row>
    <row r="47" spans="1:5" ht="17.100000000000001" customHeight="1">
      <c r="A47" s="83" t="s">
        <v>76</v>
      </c>
      <c r="B47" s="84"/>
      <c r="C47" s="61" t="s">
        <v>78</v>
      </c>
      <c r="D47" s="15"/>
      <c r="E47" s="15"/>
    </row>
    <row r="48" spans="1:5" ht="17.100000000000001" customHeight="1">
      <c r="A48" s="83"/>
      <c r="B48" s="85"/>
      <c r="C48" s="61" t="s">
        <v>79</v>
      </c>
      <c r="D48" s="15"/>
      <c r="E48" s="15"/>
    </row>
    <row r="49" spans="1:5" ht="17.100000000000001" customHeight="1">
      <c r="A49" s="83"/>
      <c r="B49" s="85"/>
      <c r="C49" s="61" t="s">
        <v>82</v>
      </c>
      <c r="D49" s="15"/>
      <c r="E49" s="15"/>
    </row>
    <row r="50" spans="1:5" ht="17.100000000000001" customHeight="1">
      <c r="A50" s="83"/>
      <c r="B50" s="85"/>
      <c r="C50" s="61" t="s">
        <v>83</v>
      </c>
      <c r="D50" s="15"/>
      <c r="E50" s="15"/>
    </row>
    <row r="51" spans="1:5" ht="17.100000000000001" customHeight="1">
      <c r="A51" s="83"/>
      <c r="B51" s="85"/>
      <c r="C51" s="61" t="s">
        <v>84</v>
      </c>
      <c r="D51" s="15"/>
      <c r="E51" s="15"/>
    </row>
    <row r="52" spans="1:5" ht="17.100000000000001" customHeight="1">
      <c r="A52" s="83"/>
      <c r="B52" s="85"/>
      <c r="C52" s="61" t="s">
        <v>86</v>
      </c>
      <c r="D52" s="15"/>
      <c r="E52" s="15"/>
    </row>
    <row r="53" spans="1:5" ht="17.100000000000001" customHeight="1">
      <c r="A53" s="83"/>
      <c r="B53" s="85"/>
      <c r="C53" s="61" t="s">
        <v>88</v>
      </c>
      <c r="D53" s="15"/>
      <c r="E53" s="15"/>
    </row>
    <row r="54" spans="1:5" ht="17.100000000000001" customHeight="1">
      <c r="A54" s="83"/>
      <c r="B54" s="85"/>
      <c r="C54" s="61" t="s">
        <v>90</v>
      </c>
      <c r="D54" s="15"/>
      <c r="E54" s="15"/>
    </row>
    <row r="55" spans="1:5" ht="17.100000000000001" customHeight="1">
      <c r="A55" s="83"/>
      <c r="B55" s="86"/>
      <c r="C55" s="61" t="s">
        <v>92</v>
      </c>
      <c r="D55" s="15"/>
      <c r="E55" s="15"/>
    </row>
    <row r="56" spans="1:5" ht="17.100000000000001" customHeight="1">
      <c r="A56" s="83" t="s">
        <v>93</v>
      </c>
      <c r="B56" s="84"/>
      <c r="C56" s="61" t="s">
        <v>95</v>
      </c>
      <c r="D56" s="15"/>
      <c r="E56" s="15"/>
    </row>
    <row r="57" spans="1:5" ht="17.100000000000001" customHeight="1">
      <c r="A57" s="83"/>
      <c r="B57" s="86"/>
      <c r="C57" s="61" t="s">
        <v>97</v>
      </c>
      <c r="D57" s="15"/>
      <c r="E57" s="15"/>
    </row>
    <row r="58" spans="1:5" ht="17.100000000000001" customHeight="1">
      <c r="A58" s="83" t="s">
        <v>98</v>
      </c>
      <c r="B58" s="84"/>
      <c r="C58" s="61" t="s">
        <v>100</v>
      </c>
      <c r="D58" s="15"/>
      <c r="E58" s="15"/>
    </row>
    <row r="59" spans="1:5" ht="17.100000000000001" customHeight="1">
      <c r="A59" s="83"/>
      <c r="B59" s="85"/>
      <c r="C59" s="61" t="s">
        <v>102</v>
      </c>
      <c r="D59" s="15"/>
      <c r="E59" s="15"/>
    </row>
    <row r="60" spans="1:5" ht="17.100000000000001" customHeight="1">
      <c r="A60" s="83"/>
      <c r="B60" s="85"/>
      <c r="C60" s="61" t="s">
        <v>104</v>
      </c>
      <c r="D60" s="15"/>
      <c r="E60" s="15"/>
    </row>
    <row r="61" spans="1:5" ht="17.100000000000001" customHeight="1">
      <c r="A61" s="83"/>
      <c r="B61" s="86"/>
      <c r="C61" s="61" t="s">
        <v>105</v>
      </c>
      <c r="D61" s="15"/>
      <c r="E61" s="15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6">
    <mergeCell ref="A2:E2"/>
    <mergeCell ref="A3:B3"/>
    <mergeCell ref="C3:E3"/>
    <mergeCell ref="A5:B5"/>
    <mergeCell ref="C5:E5"/>
    <mergeCell ref="C6:E6"/>
    <mergeCell ref="C7:E7"/>
    <mergeCell ref="C8:E8"/>
    <mergeCell ref="C9:E9"/>
    <mergeCell ref="A11:B11"/>
    <mergeCell ref="C11:E11"/>
    <mergeCell ref="C12:E12"/>
    <mergeCell ref="C13:E13"/>
    <mergeCell ref="C14:E14"/>
    <mergeCell ref="A16:B16"/>
    <mergeCell ref="C16:E16"/>
    <mergeCell ref="A42:B42"/>
    <mergeCell ref="C42:E42"/>
    <mergeCell ref="A41:E41"/>
    <mergeCell ref="B29:B31"/>
    <mergeCell ref="B32:B33"/>
    <mergeCell ref="B34:B36"/>
    <mergeCell ref="B38:B39"/>
    <mergeCell ref="A38:A39"/>
    <mergeCell ref="A29:A31"/>
    <mergeCell ref="A32:A33"/>
    <mergeCell ref="A34:A36"/>
    <mergeCell ref="C17:E17"/>
    <mergeCell ref="C18:E18"/>
    <mergeCell ref="C19:E19"/>
    <mergeCell ref="C20:E20"/>
    <mergeCell ref="A22:E22"/>
    <mergeCell ref="A23:B23"/>
    <mergeCell ref="C23:E23"/>
    <mergeCell ref="B25:B26"/>
    <mergeCell ref="B27:B28"/>
    <mergeCell ref="A25:A26"/>
    <mergeCell ref="A27:A28"/>
    <mergeCell ref="A47:A55"/>
    <mergeCell ref="A56:A57"/>
    <mergeCell ref="A58:A61"/>
    <mergeCell ref="B43:B46"/>
    <mergeCell ref="B47:B55"/>
    <mergeCell ref="B56:B57"/>
    <mergeCell ref="B58:B61"/>
    <mergeCell ref="A43:A4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7"/>
  <sheetViews>
    <sheetView topLeftCell="B12" workbookViewId="0">
      <selection activeCell="S28" sqref="S28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6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92" t="s">
        <v>0</v>
      </c>
      <c r="B2" s="92"/>
      <c r="C2" s="92"/>
      <c r="D2" s="92"/>
      <c r="E2" s="92"/>
      <c r="F2" s="92"/>
    </row>
    <row r="3" spans="1:17" ht="33" customHeight="1">
      <c r="A3" s="1"/>
      <c r="B3" s="16" t="s">
        <v>1</v>
      </c>
      <c r="C3" s="17" t="s">
        <v>143</v>
      </c>
      <c r="D3" s="17"/>
      <c r="E3" s="1"/>
      <c r="F3" s="1"/>
    </row>
    <row r="4" spans="1:17" ht="33" customHeight="1">
      <c r="A4" s="1"/>
      <c r="B4" s="16" t="s">
        <v>41</v>
      </c>
      <c r="C4" s="2" t="s">
        <v>144</v>
      </c>
      <c r="D4" s="17"/>
      <c r="E4" s="1"/>
      <c r="F4" s="1"/>
    </row>
    <row r="5" spans="1:17" ht="33" customHeight="1">
      <c r="A5" s="1"/>
      <c r="B5" s="16" t="s">
        <v>42</v>
      </c>
      <c r="C5" s="2" t="s">
        <v>145</v>
      </c>
      <c r="D5" s="17"/>
      <c r="E5" s="1"/>
      <c r="F5" s="1"/>
    </row>
    <row r="6" spans="1:17">
      <c r="A6" s="1"/>
      <c r="B6" s="1"/>
      <c r="C6" s="1"/>
      <c r="D6" s="2"/>
      <c r="E6" s="1"/>
      <c r="F6" s="1"/>
    </row>
    <row r="7" spans="1:17" ht="44.1" customHeight="1">
      <c r="A7" s="95" t="s">
        <v>43</v>
      </c>
      <c r="B7" s="95"/>
      <c r="C7" s="95"/>
      <c r="D7" s="18" t="s">
        <v>44</v>
      </c>
      <c r="E7" s="18" t="s">
        <v>2</v>
      </c>
      <c r="F7" s="18" t="s">
        <v>45</v>
      </c>
      <c r="N7" s="69" t="s">
        <v>218</v>
      </c>
      <c r="O7" s="69" t="s">
        <v>219</v>
      </c>
      <c r="P7" s="69" t="s">
        <v>220</v>
      </c>
      <c r="Q7" s="69" t="s">
        <v>221</v>
      </c>
    </row>
    <row r="8" spans="1:17" ht="44.1" customHeight="1">
      <c r="A8" s="19" t="s">
        <v>146</v>
      </c>
      <c r="B8" s="13" t="s">
        <v>173</v>
      </c>
      <c r="C8" s="13" t="s">
        <v>174</v>
      </c>
      <c r="D8" s="6" t="s">
        <v>197</v>
      </c>
      <c r="E8" s="7" t="s">
        <v>222</v>
      </c>
      <c r="F8" s="7" t="s">
        <v>224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0</v>
      </c>
      <c r="Q8" s="2">
        <f>IF(ISNUMBER(SEARCH("D",E8)),1,0)</f>
        <v>1</v>
      </c>
    </row>
    <row r="9" spans="1:17" ht="44.1" customHeight="1">
      <c r="A9" s="19" t="s">
        <v>147</v>
      </c>
      <c r="B9" s="96" t="s">
        <v>177</v>
      </c>
      <c r="C9" s="13" t="s">
        <v>175</v>
      </c>
      <c r="D9" s="6" t="s">
        <v>198</v>
      </c>
      <c r="E9" s="7" t="s">
        <v>222</v>
      </c>
      <c r="F9" s="7" t="s">
        <v>224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0</v>
      </c>
      <c r="Q9" s="2">
        <f t="shared" ref="Q9:Q26" si="3">IF(ISNUMBER(SEARCH("D",E9)),1,0)</f>
        <v>1</v>
      </c>
    </row>
    <row r="10" spans="1:17" ht="44.1" customHeight="1">
      <c r="A10" s="19" t="s">
        <v>148</v>
      </c>
      <c r="B10" s="97"/>
      <c r="C10" s="13" t="s">
        <v>176</v>
      </c>
      <c r="D10" s="6" t="s">
        <v>199</v>
      </c>
      <c r="E10" s="7" t="s">
        <v>222</v>
      </c>
      <c r="F10" s="7" t="s">
        <v>224</v>
      </c>
      <c r="N10" s="2">
        <f t="shared" si="0"/>
        <v>0</v>
      </c>
      <c r="O10" s="2">
        <f t="shared" si="1"/>
        <v>0</v>
      </c>
      <c r="P10" s="2">
        <f t="shared" si="2"/>
        <v>0</v>
      </c>
      <c r="Q10" s="2">
        <f t="shared" si="3"/>
        <v>1</v>
      </c>
    </row>
    <row r="11" spans="1:17" ht="44.1" customHeight="1">
      <c r="A11" s="19" t="s">
        <v>149</v>
      </c>
      <c r="B11" s="96" t="s">
        <v>178</v>
      </c>
      <c r="C11" s="13" t="s">
        <v>179</v>
      </c>
      <c r="D11" s="6" t="s">
        <v>201</v>
      </c>
      <c r="E11" s="7" t="s">
        <v>223</v>
      </c>
      <c r="F11" s="7" t="s">
        <v>225</v>
      </c>
      <c r="N11" s="2">
        <f t="shared" si="0"/>
        <v>0</v>
      </c>
      <c r="O11" s="2">
        <f t="shared" si="1"/>
        <v>0</v>
      </c>
      <c r="P11" s="2">
        <f t="shared" si="2"/>
        <v>1</v>
      </c>
      <c r="Q11" s="2">
        <f t="shared" si="3"/>
        <v>0</v>
      </c>
    </row>
    <row r="12" spans="1:17" ht="44.1" customHeight="1">
      <c r="A12" s="19" t="s">
        <v>150</v>
      </c>
      <c r="B12" s="97"/>
      <c r="C12" s="13" t="s">
        <v>180</v>
      </c>
      <c r="D12" s="6" t="s">
        <v>200</v>
      </c>
      <c r="E12" s="7" t="s">
        <v>223</v>
      </c>
      <c r="F12" s="7" t="s">
        <v>225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44.1" customHeight="1">
      <c r="A13" s="19" t="s">
        <v>151</v>
      </c>
      <c r="B13" s="96" t="s">
        <v>181</v>
      </c>
      <c r="C13" s="13" t="s">
        <v>182</v>
      </c>
      <c r="D13" s="6" t="s">
        <v>202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44.1" customHeight="1">
      <c r="A14" s="19" t="s">
        <v>152</v>
      </c>
      <c r="B14" s="98"/>
      <c r="C14" s="13" t="s">
        <v>183</v>
      </c>
      <c r="D14" s="6" t="s">
        <v>204</v>
      </c>
      <c r="E14" s="7" t="s">
        <v>222</v>
      </c>
      <c r="F14" s="7" t="s">
        <v>224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9" t="s">
        <v>153</v>
      </c>
      <c r="B15" s="97"/>
      <c r="C15" s="13" t="s">
        <v>203</v>
      </c>
      <c r="D15" s="6" t="s">
        <v>205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9" t="s">
        <v>154</v>
      </c>
      <c r="B16" s="96" t="s">
        <v>184</v>
      </c>
      <c r="C16" s="13" t="s">
        <v>185</v>
      </c>
      <c r="D16" s="6" t="s">
        <v>207</v>
      </c>
      <c r="E16" s="7" t="s">
        <v>222</v>
      </c>
      <c r="F16" s="7" t="s">
        <v>224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44.1" customHeight="1">
      <c r="A17" s="19" t="s">
        <v>155</v>
      </c>
      <c r="B17" s="97"/>
      <c r="C17" s="13" t="s">
        <v>186</v>
      </c>
      <c r="D17" s="6" t="s">
        <v>206</v>
      </c>
      <c r="E17" s="7" t="s">
        <v>222</v>
      </c>
      <c r="F17" s="7" t="s">
        <v>224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44.1" customHeight="1">
      <c r="A18" s="19" t="s">
        <v>156</v>
      </c>
      <c r="B18" s="96" t="s">
        <v>187</v>
      </c>
      <c r="C18" s="13" t="s">
        <v>191</v>
      </c>
      <c r="D18" s="6" t="s">
        <v>208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44.1" customHeight="1">
      <c r="A19" s="19" t="s">
        <v>157</v>
      </c>
      <c r="B19" s="98"/>
      <c r="C19" s="13" t="s">
        <v>188</v>
      </c>
      <c r="D19" s="6" t="s">
        <v>210</v>
      </c>
      <c r="E19" s="7" t="s">
        <v>222</v>
      </c>
      <c r="F19" s="7" t="s">
        <v>224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44.1" customHeight="1">
      <c r="A20" s="19" t="s">
        <v>158</v>
      </c>
      <c r="B20" s="97"/>
      <c r="C20" s="13" t="s">
        <v>189</v>
      </c>
      <c r="D20" s="9" t="s">
        <v>209</v>
      </c>
      <c r="E20" s="7" t="s">
        <v>222</v>
      </c>
      <c r="F20" s="7" t="s">
        <v>224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44.1" customHeight="1">
      <c r="A21" s="19" t="s">
        <v>159</v>
      </c>
      <c r="B21" s="13" t="s">
        <v>190</v>
      </c>
      <c r="C21" s="13" t="s">
        <v>191</v>
      </c>
      <c r="D21" s="9" t="s">
        <v>211</v>
      </c>
      <c r="E21" s="7" t="s">
        <v>222</v>
      </c>
      <c r="F21" s="7" t="s">
        <v>224</v>
      </c>
      <c r="N21" s="2">
        <f>IF(ISNUMBER(SEARCH("A",E21)),1,0)</f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44.1" customHeight="1">
      <c r="A22" s="19" t="s">
        <v>160</v>
      </c>
      <c r="B22" s="96" t="s">
        <v>193</v>
      </c>
      <c r="C22" s="13" t="s">
        <v>192</v>
      </c>
      <c r="D22" s="6" t="s">
        <v>196</v>
      </c>
      <c r="E22" s="7" t="s">
        <v>222</v>
      </c>
      <c r="F22" s="7" t="s">
        <v>224</v>
      </c>
      <c r="N22" s="2">
        <f t="shared" si="0"/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44.1" customHeight="1">
      <c r="A23" s="19" t="s">
        <v>161</v>
      </c>
      <c r="B23" s="97"/>
      <c r="C23" s="13" t="s">
        <v>194</v>
      </c>
      <c r="D23" s="6" t="s">
        <v>195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0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>SUM(N8:N26)</f>
        <v>0</v>
      </c>
      <c r="O27" s="2">
        <f t="shared" ref="O27:Q27" si="4">SUM(O8:O26)</f>
        <v>0</v>
      </c>
      <c r="P27" s="2">
        <f t="shared" si="4"/>
        <v>2</v>
      </c>
      <c r="Q27" s="2">
        <f t="shared" si="4"/>
        <v>14</v>
      </c>
      <c r="S27" s="2">
        <f>SUM(M27:Q27)</f>
        <v>16</v>
      </c>
    </row>
  </sheetData>
  <mergeCells count="8">
    <mergeCell ref="A2:F2"/>
    <mergeCell ref="A7:C7"/>
    <mergeCell ref="B22:B23"/>
    <mergeCell ref="B9:B10"/>
    <mergeCell ref="B11:B12"/>
    <mergeCell ref="B13:B15"/>
    <mergeCell ref="B16:B17"/>
    <mergeCell ref="B18:B2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1"/>
  <sheetViews>
    <sheetView topLeftCell="C16" zoomScaleNormal="100" workbookViewId="0">
      <selection activeCell="S28" sqref="S28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92" t="s">
        <v>0</v>
      </c>
      <c r="B2" s="92"/>
      <c r="C2" s="92"/>
      <c r="D2" s="92"/>
      <c r="E2" s="92"/>
      <c r="F2" s="92"/>
    </row>
    <row r="3" spans="1:17" s="2" customFormat="1" ht="33" customHeight="1">
      <c r="A3" s="16"/>
      <c r="B3" s="16" t="s">
        <v>1</v>
      </c>
      <c r="C3" s="17" t="s">
        <v>67</v>
      </c>
      <c r="D3" s="17"/>
      <c r="E3" s="1"/>
      <c r="F3" s="1"/>
    </row>
    <row r="4" spans="1:17" s="2" customFormat="1" ht="33" customHeight="1">
      <c r="A4" s="16"/>
      <c r="B4" s="16" t="s">
        <v>41</v>
      </c>
      <c r="C4" s="2" t="s">
        <v>46</v>
      </c>
      <c r="D4" s="17"/>
      <c r="E4" s="1"/>
      <c r="F4" s="1"/>
    </row>
    <row r="5" spans="1:17" s="2" customFormat="1" ht="33" customHeight="1">
      <c r="A5" s="16"/>
      <c r="B5" s="16" t="s">
        <v>42</v>
      </c>
      <c r="C5" s="2" t="s">
        <v>128</v>
      </c>
      <c r="D5" s="17"/>
      <c r="E5" s="1"/>
      <c r="F5" s="1"/>
    </row>
    <row r="7" spans="1:17" ht="39.950000000000003" customHeight="1">
      <c r="A7" s="95" t="s">
        <v>43</v>
      </c>
      <c r="B7" s="95"/>
      <c r="C7" s="95"/>
      <c r="D7" s="11" t="s">
        <v>44</v>
      </c>
      <c r="E7" s="11" t="s">
        <v>2</v>
      </c>
      <c r="F7" s="11" t="s">
        <v>45</v>
      </c>
      <c r="N7" s="69" t="s">
        <v>218</v>
      </c>
      <c r="O7" s="69" t="s">
        <v>219</v>
      </c>
      <c r="P7" s="69" t="s">
        <v>220</v>
      </c>
      <c r="Q7" s="69" t="s">
        <v>221</v>
      </c>
    </row>
    <row r="8" spans="1:17" ht="39.950000000000003" customHeight="1">
      <c r="A8" s="8" t="s">
        <v>48</v>
      </c>
      <c r="B8" s="96" t="s">
        <v>68</v>
      </c>
      <c r="C8" s="13" t="s">
        <v>69</v>
      </c>
      <c r="D8" s="6" t="s">
        <v>75</v>
      </c>
      <c r="E8" s="7" t="s">
        <v>222</v>
      </c>
      <c r="F8" s="7" t="s">
        <v>224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0</v>
      </c>
      <c r="Q8" s="2">
        <f>IF(ISNUMBER(SEARCH("D",E8)),1,0)</f>
        <v>1</v>
      </c>
    </row>
    <row r="9" spans="1:17" ht="39.950000000000003" customHeight="1">
      <c r="A9" s="10" t="s">
        <v>49</v>
      </c>
      <c r="B9" s="98"/>
      <c r="C9" s="13" t="s">
        <v>70</v>
      </c>
      <c r="D9" s="6" t="s">
        <v>74</v>
      </c>
      <c r="E9" s="7" t="s">
        <v>222</v>
      </c>
      <c r="F9" s="7" t="s">
        <v>224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0</v>
      </c>
      <c r="Q9" s="2">
        <f t="shared" ref="Q9:Q26" si="3">IF(ISNUMBER(SEARCH("D",E9)),1,0)</f>
        <v>1</v>
      </c>
    </row>
    <row r="10" spans="1:17" ht="39.950000000000003" customHeight="1">
      <c r="A10" s="12" t="s">
        <v>50</v>
      </c>
      <c r="B10" s="98"/>
      <c r="C10" s="96" t="s">
        <v>72</v>
      </c>
      <c r="D10" s="6" t="s">
        <v>71</v>
      </c>
      <c r="E10" s="7" t="s">
        <v>222</v>
      </c>
      <c r="F10" s="7" t="s">
        <v>224</v>
      </c>
      <c r="N10" s="2">
        <f t="shared" si="0"/>
        <v>0</v>
      </c>
      <c r="O10" s="2">
        <f t="shared" si="1"/>
        <v>0</v>
      </c>
      <c r="P10" s="2">
        <f t="shared" si="2"/>
        <v>0</v>
      </c>
      <c r="Q10" s="2">
        <f t="shared" si="3"/>
        <v>1</v>
      </c>
    </row>
    <row r="11" spans="1:17" ht="39.950000000000003" customHeight="1">
      <c r="A11" s="12" t="s">
        <v>51</v>
      </c>
      <c r="B11" s="97"/>
      <c r="C11" s="97"/>
      <c r="D11" s="6" t="s">
        <v>73</v>
      </c>
      <c r="E11" s="7" t="s">
        <v>222</v>
      </c>
      <c r="F11" s="7" t="s">
        <v>224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2" t="s">
        <v>52</v>
      </c>
      <c r="B12" s="96" t="s">
        <v>76</v>
      </c>
      <c r="C12" s="13" t="s">
        <v>77</v>
      </c>
      <c r="D12" s="6" t="s">
        <v>78</v>
      </c>
      <c r="E12" s="7" t="s">
        <v>223</v>
      </c>
      <c r="F12" s="7" t="s">
        <v>225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39.950000000000003" customHeight="1">
      <c r="A13" s="12" t="s">
        <v>53</v>
      </c>
      <c r="B13" s="98"/>
      <c r="C13" s="13" t="s">
        <v>80</v>
      </c>
      <c r="D13" s="6" t="s">
        <v>79</v>
      </c>
      <c r="E13" s="7" t="s">
        <v>223</v>
      </c>
      <c r="F13" s="7" t="s">
        <v>225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2" t="s">
        <v>54</v>
      </c>
      <c r="B14" s="98"/>
      <c r="C14" s="96" t="s">
        <v>81</v>
      </c>
      <c r="D14" s="6" t="s">
        <v>82</v>
      </c>
      <c r="E14" s="7" t="s">
        <v>223</v>
      </c>
      <c r="F14" s="7" t="s">
        <v>225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2" t="s">
        <v>55</v>
      </c>
      <c r="B15" s="98"/>
      <c r="C15" s="98"/>
      <c r="D15" s="6" t="s">
        <v>83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39.950000000000003" customHeight="1">
      <c r="A16" s="12" t="s">
        <v>56</v>
      </c>
      <c r="B16" s="98"/>
      <c r="C16" s="97"/>
      <c r="D16" s="6" t="s">
        <v>84</v>
      </c>
      <c r="E16" s="7" t="s">
        <v>222</v>
      </c>
      <c r="F16" s="7" t="s">
        <v>224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2" t="s">
        <v>57</v>
      </c>
      <c r="B17" s="98"/>
      <c r="C17" s="13" t="s">
        <v>85</v>
      </c>
      <c r="D17" s="6" t="s">
        <v>86</v>
      </c>
      <c r="E17" s="7" t="s">
        <v>223</v>
      </c>
      <c r="F17" s="7" t="s">
        <v>225</v>
      </c>
      <c r="N17" s="2">
        <f t="shared" si="0"/>
        <v>0</v>
      </c>
      <c r="O17" s="2">
        <f t="shared" si="1"/>
        <v>0</v>
      </c>
      <c r="P17" s="2">
        <f t="shared" si="2"/>
        <v>1</v>
      </c>
      <c r="Q17" s="2">
        <f t="shared" si="3"/>
        <v>0</v>
      </c>
    </row>
    <row r="18" spans="1:19" ht="39.950000000000003" customHeight="1">
      <c r="A18" s="12" t="s">
        <v>58</v>
      </c>
      <c r="B18" s="98"/>
      <c r="C18" s="13" t="s">
        <v>87</v>
      </c>
      <c r="D18" s="6" t="s">
        <v>88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2" t="s">
        <v>59</v>
      </c>
      <c r="B19" s="98"/>
      <c r="C19" s="13" t="s">
        <v>89</v>
      </c>
      <c r="D19" s="9" t="s">
        <v>90</v>
      </c>
      <c r="E19" s="7" t="s">
        <v>222</v>
      </c>
      <c r="F19" s="7" t="s">
        <v>224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2" t="s">
        <v>60</v>
      </c>
      <c r="B20" s="97"/>
      <c r="C20" s="13" t="s">
        <v>91</v>
      </c>
      <c r="D20" s="9" t="s">
        <v>92</v>
      </c>
      <c r="E20" s="7" t="s">
        <v>222</v>
      </c>
      <c r="F20" s="7" t="s">
        <v>224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2" t="s">
        <v>61</v>
      </c>
      <c r="B21" s="96" t="s">
        <v>93</v>
      </c>
      <c r="C21" s="13" t="s">
        <v>94</v>
      </c>
      <c r="D21" s="6" t="s">
        <v>95</v>
      </c>
      <c r="E21" s="7" t="s">
        <v>223</v>
      </c>
      <c r="F21" s="7" t="s">
        <v>225</v>
      </c>
      <c r="N21" s="2">
        <f>IF(ISNUMBER(SEARCH("A",E21)),1,0)</f>
        <v>0</v>
      </c>
      <c r="O21" s="2">
        <f t="shared" si="1"/>
        <v>0</v>
      </c>
      <c r="P21" s="2">
        <f t="shared" si="2"/>
        <v>1</v>
      </c>
      <c r="Q21" s="2">
        <f t="shared" si="3"/>
        <v>0</v>
      </c>
    </row>
    <row r="22" spans="1:19" ht="39.950000000000003" customHeight="1">
      <c r="A22" s="12" t="s">
        <v>62</v>
      </c>
      <c r="B22" s="97"/>
      <c r="C22" s="13" t="s">
        <v>96</v>
      </c>
      <c r="D22" s="6" t="s">
        <v>97</v>
      </c>
      <c r="E22" s="7" t="s">
        <v>223</v>
      </c>
      <c r="F22" s="7" t="s">
        <v>225</v>
      </c>
      <c r="N22" s="2">
        <f t="shared" si="0"/>
        <v>0</v>
      </c>
      <c r="O22" s="2">
        <f t="shared" si="1"/>
        <v>0</v>
      </c>
      <c r="P22" s="2">
        <f t="shared" si="2"/>
        <v>1</v>
      </c>
      <c r="Q22" s="2">
        <f t="shared" si="3"/>
        <v>0</v>
      </c>
    </row>
    <row r="23" spans="1:19" ht="39.950000000000003" customHeight="1">
      <c r="A23" s="12" t="s">
        <v>63</v>
      </c>
      <c r="B23" s="96" t="s">
        <v>98</v>
      </c>
      <c r="C23" s="13" t="s">
        <v>99</v>
      </c>
      <c r="D23" s="9" t="s">
        <v>100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39.950000000000003" customHeight="1">
      <c r="A24" s="12" t="s">
        <v>64</v>
      </c>
      <c r="B24" s="98"/>
      <c r="C24" s="13" t="s">
        <v>101</v>
      </c>
      <c r="D24" s="9" t="s">
        <v>102</v>
      </c>
      <c r="E24" s="7" t="s">
        <v>222</v>
      </c>
      <c r="F24" s="7" t="s">
        <v>224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2" t="s">
        <v>65</v>
      </c>
      <c r="B25" s="98"/>
      <c r="C25" s="13" t="s">
        <v>103</v>
      </c>
      <c r="D25" s="6" t="s">
        <v>104</v>
      </c>
      <c r="E25" s="7" t="s">
        <v>222</v>
      </c>
      <c r="F25" s="7" t="s">
        <v>224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2" t="s">
        <v>66</v>
      </c>
      <c r="B26" s="97"/>
      <c r="C26" s="13" t="s">
        <v>106</v>
      </c>
      <c r="D26" s="6" t="s">
        <v>105</v>
      </c>
      <c r="E26" s="7" t="s">
        <v>222</v>
      </c>
      <c r="F26" s="7" t="s">
        <v>224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15">
      <c r="K27" s="68" t="str">
        <f>IF(ISNUMBER(SEARCH("A",E8:E26)),출력값,"")</f>
        <v/>
      </c>
      <c r="N27" s="2">
        <f>SUM(N8:N26)</f>
        <v>0</v>
      </c>
      <c r="O27" s="2">
        <f t="shared" ref="O27:Q27" si="4">SUM(O8:O26)</f>
        <v>0</v>
      </c>
      <c r="P27" s="2">
        <f t="shared" si="4"/>
        <v>6</v>
      </c>
      <c r="Q27" s="2">
        <f t="shared" si="4"/>
        <v>13</v>
      </c>
      <c r="S27" s="2">
        <f>SUM(M27:Q27)</f>
        <v>19</v>
      </c>
    </row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</sheetData>
  <mergeCells count="8">
    <mergeCell ref="B23:B26"/>
    <mergeCell ref="B21:B22"/>
    <mergeCell ref="A2:F2"/>
    <mergeCell ref="A7:C7"/>
    <mergeCell ref="C14:C16"/>
    <mergeCell ref="C10:C11"/>
    <mergeCell ref="B8:B11"/>
    <mergeCell ref="B12:B20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0"/>
  <sheetViews>
    <sheetView topLeftCell="D19" zoomScaleNormal="100" workbookViewId="0">
      <selection activeCell="G50" sqref="G50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92" t="s">
        <v>0</v>
      </c>
      <c r="B2" s="92"/>
      <c r="C2" s="92"/>
      <c r="D2" s="92"/>
      <c r="E2" s="92"/>
      <c r="F2" s="92"/>
    </row>
    <row r="3" spans="1:17" ht="33" customHeight="1">
      <c r="B3" s="3" t="s">
        <v>1</v>
      </c>
      <c r="C3" s="4" t="s">
        <v>126</v>
      </c>
      <c r="D3" s="4"/>
    </row>
    <row r="4" spans="1:17" ht="33" customHeight="1">
      <c r="B4" s="3" t="s">
        <v>41</v>
      </c>
      <c r="C4" s="2" t="s">
        <v>127</v>
      </c>
      <c r="D4" s="4"/>
    </row>
    <row r="5" spans="1:17" ht="33" customHeight="1">
      <c r="B5" s="3" t="s">
        <v>42</v>
      </c>
      <c r="C5" s="2" t="s">
        <v>129</v>
      </c>
      <c r="D5" s="4"/>
    </row>
    <row r="7" spans="1:17" ht="39.950000000000003" customHeight="1">
      <c r="A7" s="95" t="s">
        <v>43</v>
      </c>
      <c r="B7" s="95"/>
      <c r="C7" s="95"/>
      <c r="D7" s="11" t="s">
        <v>44</v>
      </c>
      <c r="E7" s="11" t="s">
        <v>2</v>
      </c>
      <c r="F7" s="11" t="s">
        <v>45</v>
      </c>
      <c r="N7" s="69" t="s">
        <v>218</v>
      </c>
      <c r="O7" s="69" t="s">
        <v>219</v>
      </c>
      <c r="P7" s="69" t="s">
        <v>220</v>
      </c>
      <c r="Q7" s="69" t="s">
        <v>221</v>
      </c>
    </row>
    <row r="8" spans="1:17" ht="39.950000000000003" customHeight="1">
      <c r="A8" s="19" t="s">
        <v>107</v>
      </c>
      <c r="B8" s="96" t="s">
        <v>68</v>
      </c>
      <c r="C8" s="13" t="s">
        <v>69</v>
      </c>
      <c r="D8" s="6" t="s">
        <v>75</v>
      </c>
      <c r="E8" s="7" t="s">
        <v>222</v>
      </c>
      <c r="F8" s="7" t="s">
        <v>224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0</v>
      </c>
      <c r="Q8" s="2">
        <f>IF(ISNUMBER(SEARCH("D",E8)),1,0)</f>
        <v>1</v>
      </c>
    </row>
    <row r="9" spans="1:17" ht="39.950000000000003" customHeight="1">
      <c r="A9" s="19" t="s">
        <v>108</v>
      </c>
      <c r="B9" s="98"/>
      <c r="C9" s="13" t="s">
        <v>70</v>
      </c>
      <c r="D9" s="6" t="s">
        <v>74</v>
      </c>
      <c r="E9" s="7" t="s">
        <v>222</v>
      </c>
      <c r="F9" s="7" t="s">
        <v>224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0</v>
      </c>
      <c r="Q9" s="2">
        <f t="shared" ref="Q9:Q26" si="3">IF(ISNUMBER(SEARCH("D",E9)),1,0)</f>
        <v>1</v>
      </c>
    </row>
    <row r="10" spans="1:17" ht="39.950000000000003" customHeight="1">
      <c r="A10" s="19" t="s">
        <v>109</v>
      </c>
      <c r="B10" s="98"/>
      <c r="C10" s="96" t="s">
        <v>72</v>
      </c>
      <c r="D10" s="6" t="s">
        <v>71</v>
      </c>
      <c r="E10" s="7" t="s">
        <v>222</v>
      </c>
      <c r="F10" s="7" t="s">
        <v>224</v>
      </c>
      <c r="N10" s="2">
        <f t="shared" si="0"/>
        <v>0</v>
      </c>
      <c r="O10" s="2">
        <f t="shared" si="1"/>
        <v>0</v>
      </c>
      <c r="P10" s="2">
        <f t="shared" si="2"/>
        <v>0</v>
      </c>
      <c r="Q10" s="2">
        <f t="shared" si="3"/>
        <v>1</v>
      </c>
    </row>
    <row r="11" spans="1:17" ht="39.950000000000003" customHeight="1">
      <c r="A11" s="19" t="s">
        <v>110</v>
      </c>
      <c r="B11" s="97"/>
      <c r="C11" s="97"/>
      <c r="D11" s="6" t="s">
        <v>73</v>
      </c>
      <c r="E11" s="7" t="s">
        <v>222</v>
      </c>
      <c r="F11" s="7" t="s">
        <v>224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9" t="s">
        <v>111</v>
      </c>
      <c r="B12" s="96" t="s">
        <v>76</v>
      </c>
      <c r="C12" s="13" t="s">
        <v>77</v>
      </c>
      <c r="D12" s="6" t="s">
        <v>78</v>
      </c>
      <c r="E12" s="7" t="s">
        <v>223</v>
      </c>
      <c r="F12" s="7" t="s">
        <v>225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39.950000000000003" customHeight="1">
      <c r="A13" s="19" t="s">
        <v>112</v>
      </c>
      <c r="B13" s="98"/>
      <c r="C13" s="13" t="s">
        <v>80</v>
      </c>
      <c r="D13" s="6" t="s">
        <v>79</v>
      </c>
      <c r="E13" s="7" t="s">
        <v>223</v>
      </c>
      <c r="F13" s="7" t="s">
        <v>225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9" t="s">
        <v>113</v>
      </c>
      <c r="B14" s="98"/>
      <c r="C14" s="96" t="s">
        <v>81</v>
      </c>
      <c r="D14" s="6" t="s">
        <v>82</v>
      </c>
      <c r="E14" s="7" t="s">
        <v>223</v>
      </c>
      <c r="F14" s="7" t="s">
        <v>225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9" t="s">
        <v>114</v>
      </c>
      <c r="B15" s="98"/>
      <c r="C15" s="98"/>
      <c r="D15" s="6" t="s">
        <v>83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39.950000000000003" customHeight="1">
      <c r="A16" s="19" t="s">
        <v>115</v>
      </c>
      <c r="B16" s="98"/>
      <c r="C16" s="97"/>
      <c r="D16" s="6" t="s">
        <v>84</v>
      </c>
      <c r="E16" s="7" t="s">
        <v>222</v>
      </c>
      <c r="F16" s="7" t="s">
        <v>224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9" t="s">
        <v>116</v>
      </c>
      <c r="B17" s="98"/>
      <c r="C17" s="13" t="s">
        <v>85</v>
      </c>
      <c r="D17" s="6" t="s">
        <v>86</v>
      </c>
      <c r="E17" s="7" t="s">
        <v>223</v>
      </c>
      <c r="F17" s="7" t="s">
        <v>225</v>
      </c>
      <c r="N17" s="2">
        <f t="shared" si="0"/>
        <v>0</v>
      </c>
      <c r="O17" s="2">
        <f t="shared" si="1"/>
        <v>0</v>
      </c>
      <c r="P17" s="2">
        <f t="shared" si="2"/>
        <v>1</v>
      </c>
      <c r="Q17" s="2">
        <f t="shared" si="3"/>
        <v>0</v>
      </c>
    </row>
    <row r="18" spans="1:19" ht="39.950000000000003" customHeight="1">
      <c r="A18" s="19" t="s">
        <v>117</v>
      </c>
      <c r="B18" s="98"/>
      <c r="C18" s="13" t="s">
        <v>87</v>
      </c>
      <c r="D18" s="6" t="s">
        <v>88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9" t="s">
        <v>118</v>
      </c>
      <c r="B19" s="98"/>
      <c r="C19" s="13" t="s">
        <v>89</v>
      </c>
      <c r="D19" s="9" t="s">
        <v>90</v>
      </c>
      <c r="E19" s="7" t="s">
        <v>222</v>
      </c>
      <c r="F19" s="7" t="s">
        <v>224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9" t="s">
        <v>119</v>
      </c>
      <c r="B20" s="97"/>
      <c r="C20" s="13" t="s">
        <v>91</v>
      </c>
      <c r="D20" s="9" t="s">
        <v>92</v>
      </c>
      <c r="E20" s="7" t="s">
        <v>222</v>
      </c>
      <c r="F20" s="7" t="s">
        <v>224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9" t="s">
        <v>120</v>
      </c>
      <c r="B21" s="96" t="s">
        <v>93</v>
      </c>
      <c r="C21" s="13" t="s">
        <v>94</v>
      </c>
      <c r="D21" s="6" t="s">
        <v>95</v>
      </c>
      <c r="E21" s="7" t="s">
        <v>223</v>
      </c>
      <c r="F21" s="7" t="s">
        <v>225</v>
      </c>
      <c r="N21" s="2">
        <f>IF(ISNUMBER(SEARCH("A",E21)),1,0)</f>
        <v>0</v>
      </c>
      <c r="O21" s="2">
        <f t="shared" si="1"/>
        <v>0</v>
      </c>
      <c r="P21" s="2">
        <f t="shared" si="2"/>
        <v>1</v>
      </c>
      <c r="Q21" s="2">
        <f t="shared" si="3"/>
        <v>0</v>
      </c>
    </row>
    <row r="22" spans="1:19" ht="39.950000000000003" customHeight="1">
      <c r="A22" s="19" t="s">
        <v>121</v>
      </c>
      <c r="B22" s="97"/>
      <c r="C22" s="13" t="s">
        <v>96</v>
      </c>
      <c r="D22" s="6" t="s">
        <v>97</v>
      </c>
      <c r="E22" s="7" t="s">
        <v>223</v>
      </c>
      <c r="F22" s="7" t="s">
        <v>225</v>
      </c>
      <c r="N22" s="2">
        <f t="shared" si="0"/>
        <v>0</v>
      </c>
      <c r="O22" s="2">
        <f t="shared" si="1"/>
        <v>0</v>
      </c>
      <c r="P22" s="2">
        <f t="shared" si="2"/>
        <v>1</v>
      </c>
      <c r="Q22" s="2">
        <f t="shared" si="3"/>
        <v>0</v>
      </c>
    </row>
    <row r="23" spans="1:19" ht="39.950000000000003" customHeight="1">
      <c r="A23" s="19" t="s">
        <v>122</v>
      </c>
      <c r="B23" s="96" t="s">
        <v>98</v>
      </c>
      <c r="C23" s="13" t="s">
        <v>99</v>
      </c>
      <c r="D23" s="9" t="s">
        <v>100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39.950000000000003" customHeight="1">
      <c r="A24" s="19" t="s">
        <v>123</v>
      </c>
      <c r="B24" s="98"/>
      <c r="C24" s="13" t="s">
        <v>101</v>
      </c>
      <c r="D24" s="9" t="s">
        <v>102</v>
      </c>
      <c r="E24" s="7" t="s">
        <v>222</v>
      </c>
      <c r="F24" s="7" t="s">
        <v>224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9" t="s">
        <v>124</v>
      </c>
      <c r="B25" s="98"/>
      <c r="C25" s="13" t="s">
        <v>103</v>
      </c>
      <c r="D25" s="6" t="s">
        <v>104</v>
      </c>
      <c r="E25" s="7" t="s">
        <v>222</v>
      </c>
      <c r="F25" s="7" t="s">
        <v>224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9" t="s">
        <v>125</v>
      </c>
      <c r="B26" s="97"/>
      <c r="C26" s="13" t="s">
        <v>106</v>
      </c>
      <c r="D26" s="6" t="s">
        <v>105</v>
      </c>
      <c r="E26" s="7" t="s">
        <v>222</v>
      </c>
      <c r="F26" s="7" t="s">
        <v>224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>
      <c r="N27" s="2">
        <f>SUM(N8:N26)</f>
        <v>0</v>
      </c>
      <c r="O27" s="2">
        <f t="shared" ref="O27:Q27" si="4">SUM(O8:O26)</f>
        <v>0</v>
      </c>
      <c r="P27" s="2">
        <f t="shared" si="4"/>
        <v>6</v>
      </c>
      <c r="Q27" s="2">
        <f t="shared" si="4"/>
        <v>13</v>
      </c>
      <c r="S27" s="2">
        <f>SUM(M27:Q27)</f>
        <v>19</v>
      </c>
    </row>
    <row r="1048506" spans="4:64" s="1" customFormat="1" ht="12.75" customHeight="1">
      <c r="D1048506" s="2"/>
      <c r="G1048506" s="2"/>
      <c r="H1048506" s="2"/>
      <c r="I1048506" s="2"/>
      <c r="J1048506" s="2"/>
      <c r="K1048506" s="2"/>
      <c r="L1048506" s="2"/>
      <c r="M1048506" s="2"/>
      <c r="N1048506" s="2"/>
      <c r="O1048506" s="2"/>
      <c r="P1048506" s="2"/>
      <c r="Q1048506" s="2"/>
      <c r="R1048506" s="2"/>
      <c r="S1048506" s="2"/>
      <c r="T1048506" s="2"/>
      <c r="U1048506" s="2"/>
      <c r="V1048506" s="2"/>
      <c r="W1048506" s="2"/>
      <c r="X1048506" s="2"/>
      <c r="Y1048506" s="2"/>
      <c r="Z1048506" s="2"/>
      <c r="AA1048506" s="2"/>
      <c r="AB1048506" s="2"/>
      <c r="AC1048506" s="2"/>
      <c r="AD1048506" s="2"/>
      <c r="AE1048506" s="2"/>
      <c r="AF1048506" s="2"/>
      <c r="AG1048506" s="2"/>
      <c r="AH1048506" s="2"/>
      <c r="AI1048506" s="2"/>
      <c r="AJ1048506" s="2"/>
      <c r="AK1048506" s="2"/>
      <c r="AL1048506" s="2"/>
      <c r="AM1048506" s="2"/>
      <c r="AN1048506" s="2"/>
      <c r="AO1048506" s="2"/>
      <c r="AP1048506" s="2"/>
      <c r="AQ1048506" s="2"/>
      <c r="AR1048506" s="2"/>
      <c r="AS1048506" s="2"/>
      <c r="AT1048506" s="2"/>
      <c r="AU1048506" s="2"/>
      <c r="AV1048506" s="2"/>
      <c r="AW1048506" s="2"/>
      <c r="AX1048506" s="2"/>
      <c r="AY1048506" s="2"/>
      <c r="AZ1048506" s="2"/>
      <c r="BA1048506" s="2"/>
      <c r="BB1048506" s="2"/>
      <c r="BC1048506" s="2"/>
      <c r="BD1048506" s="2"/>
      <c r="BE1048506" s="2"/>
      <c r="BF1048506" s="2"/>
      <c r="BG1048506" s="2"/>
      <c r="BH1048506" s="2"/>
      <c r="BI1048506" s="2"/>
      <c r="BJ1048506" s="2"/>
      <c r="BK1048506" s="2"/>
      <c r="BL1048506" s="2"/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</sheetData>
  <mergeCells count="8">
    <mergeCell ref="B21:B22"/>
    <mergeCell ref="B23:B26"/>
    <mergeCell ref="A2:F2"/>
    <mergeCell ref="A7:C7"/>
    <mergeCell ref="B8:B11"/>
    <mergeCell ref="C10:C11"/>
    <mergeCell ref="B12:B20"/>
    <mergeCell ref="C14:C1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workbookViewId="0">
      <selection activeCell="L9" sqref="L9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40"/>
      <c r="B1" s="41"/>
      <c r="C1" s="41"/>
      <c r="D1" s="41"/>
      <c r="E1" s="41"/>
      <c r="F1" s="41"/>
      <c r="G1" s="41"/>
      <c r="H1" s="41"/>
      <c r="I1" s="42"/>
    </row>
    <row r="2" spans="1:9" ht="22.5" customHeight="1">
      <c r="A2" s="80" t="str">
        <f>표지!A11</f>
        <v>불법주정차 해결을 위한 지역 참여 안전주차 인도 서비스 플랫폼</v>
      </c>
      <c r="B2" s="80"/>
      <c r="C2" s="80"/>
      <c r="D2" s="80"/>
      <c r="E2" s="80"/>
      <c r="F2" s="80"/>
      <c r="G2" s="80"/>
      <c r="H2" s="80"/>
      <c r="I2" s="80"/>
    </row>
    <row r="3" spans="1:9" ht="22.5" customHeight="1">
      <c r="A3" s="80"/>
      <c r="B3" s="80"/>
      <c r="C3" s="80"/>
      <c r="D3" s="80"/>
      <c r="E3" s="80"/>
      <c r="F3" s="80"/>
      <c r="G3" s="80"/>
      <c r="H3" s="80"/>
      <c r="I3" s="80"/>
    </row>
    <row r="4" spans="1:9" ht="22.5" customHeight="1">
      <c r="A4" s="81" t="s">
        <v>214</v>
      </c>
      <c r="B4" s="81"/>
      <c r="C4" s="81"/>
      <c r="D4" s="81"/>
      <c r="E4" s="81"/>
      <c r="F4" s="81"/>
      <c r="G4" s="81"/>
      <c r="H4" s="81"/>
      <c r="I4" s="81"/>
    </row>
    <row r="5" spans="1:9" ht="22.5" customHeight="1">
      <c r="A5" s="81"/>
      <c r="B5" s="81"/>
      <c r="C5" s="81"/>
      <c r="D5" s="81"/>
      <c r="E5" s="81"/>
      <c r="F5" s="81"/>
      <c r="G5" s="81"/>
      <c r="H5" s="81"/>
      <c r="I5" s="81"/>
    </row>
    <row r="6" spans="1:9" ht="22.5" customHeight="1">
      <c r="A6" s="43"/>
      <c r="B6" s="44"/>
      <c r="C6" s="44"/>
      <c r="D6" s="44"/>
      <c r="E6" s="44"/>
      <c r="F6" s="44"/>
      <c r="G6" s="44"/>
      <c r="H6" s="44"/>
      <c r="I6" s="45"/>
    </row>
    <row r="7" spans="1:9" ht="22.5" customHeight="1">
      <c r="A7" s="43"/>
      <c r="B7" s="44"/>
      <c r="C7" s="44"/>
      <c r="D7" s="44"/>
      <c r="E7" s="44"/>
      <c r="F7" s="46"/>
      <c r="G7" s="44"/>
      <c r="H7" s="44"/>
      <c r="I7" s="45"/>
    </row>
    <row r="8" spans="1:9" ht="22.5" customHeight="1">
      <c r="A8" s="43"/>
      <c r="B8" s="44"/>
      <c r="C8" s="44"/>
      <c r="D8" s="99" t="s">
        <v>133</v>
      </c>
      <c r="E8" s="99"/>
      <c r="G8" s="44"/>
      <c r="H8" s="47"/>
      <c r="I8" s="45"/>
    </row>
    <row r="9" spans="1:9" ht="22.5" customHeight="1">
      <c r="A9" s="48"/>
      <c r="B9" s="49"/>
      <c r="C9" s="49"/>
      <c r="D9" s="49"/>
      <c r="E9" s="49"/>
      <c r="F9" s="49"/>
      <c r="G9" s="49"/>
      <c r="H9" s="49"/>
      <c r="I9" s="50"/>
    </row>
    <row r="10" spans="1:9" ht="16.5">
      <c r="A10" s="62"/>
      <c r="B10" s="62"/>
      <c r="C10" s="62"/>
      <c r="D10" s="62"/>
      <c r="E10" s="62"/>
      <c r="F10" s="62"/>
      <c r="G10" s="62"/>
      <c r="H10" s="62"/>
      <c r="I10" s="62"/>
    </row>
    <row r="11" spans="1:9" ht="16.5">
      <c r="A11" s="101" t="s">
        <v>162</v>
      </c>
      <c r="B11" s="102" t="s">
        <v>163</v>
      </c>
      <c r="C11" s="70" t="s">
        <v>164</v>
      </c>
      <c r="D11" s="101" t="s">
        <v>165</v>
      </c>
      <c r="E11" s="101" t="s">
        <v>166</v>
      </c>
      <c r="F11" s="103"/>
      <c r="G11" s="104"/>
      <c r="H11" s="104"/>
      <c r="I11" s="105" t="s">
        <v>167</v>
      </c>
    </row>
    <row r="12" spans="1:9" ht="16.5">
      <c r="A12" s="101"/>
      <c r="B12" s="102"/>
      <c r="C12" s="70" t="s">
        <v>168</v>
      </c>
      <c r="D12" s="101"/>
      <c r="E12" s="70" t="s">
        <v>168</v>
      </c>
      <c r="F12" s="70" t="s">
        <v>215</v>
      </c>
      <c r="G12" s="71" t="s">
        <v>216</v>
      </c>
      <c r="H12" s="71" t="s">
        <v>217</v>
      </c>
      <c r="I12" s="105"/>
    </row>
    <row r="13" spans="1:9" ht="33" customHeight="1">
      <c r="A13" s="63">
        <v>1</v>
      </c>
      <c r="B13" s="64" t="s">
        <v>169</v>
      </c>
      <c r="C13" s="64"/>
      <c r="D13" s="64"/>
      <c r="E13" s="64">
        <f>SUM(F13:H13)</f>
        <v>0</v>
      </c>
      <c r="F13" s="64"/>
      <c r="G13" s="64"/>
      <c r="H13" s="64"/>
      <c r="I13" s="64"/>
    </row>
    <row r="14" spans="1:9" ht="33" customHeight="1">
      <c r="A14" s="63">
        <v>2</v>
      </c>
      <c r="B14" s="64" t="s">
        <v>170</v>
      </c>
      <c r="C14" s="64">
        <f>'관리자 &amp; 관공서 페이지'!S27+Android!S27+IOS!S27</f>
        <v>54</v>
      </c>
      <c r="D14" s="64">
        <f>'관리자 &amp; 관공서 페이지'!Q27+Android!Q27+IOS!Q27</f>
        <v>40</v>
      </c>
      <c r="E14" s="64">
        <f t="shared" ref="E14:E15" si="0">SUM(F14:H14)</f>
        <v>14</v>
      </c>
      <c r="F14" s="64">
        <f>'관리자 &amp; 관공서 페이지'!N27+Android!N27+IOS!N27</f>
        <v>0</v>
      </c>
      <c r="G14" s="64">
        <f>'관리자 &amp; 관공서 페이지'!O27+Android!O27+IOS!O27</f>
        <v>0</v>
      </c>
      <c r="H14" s="64">
        <f>'관리자 &amp; 관공서 페이지'!P27+Android!P27+IOS!P27</f>
        <v>14</v>
      </c>
      <c r="I14" s="64">
        <v>0</v>
      </c>
    </row>
    <row r="15" spans="1:9" ht="33" customHeight="1">
      <c r="A15" s="63">
        <v>3</v>
      </c>
      <c r="B15" s="64" t="s">
        <v>171</v>
      </c>
      <c r="C15" s="64"/>
      <c r="D15" s="64"/>
      <c r="E15" s="64">
        <f t="shared" si="0"/>
        <v>0</v>
      </c>
      <c r="F15" s="64"/>
      <c r="G15" s="64"/>
      <c r="H15" s="64"/>
      <c r="I15" s="64"/>
    </row>
    <row r="16" spans="1:9" ht="33" customHeight="1">
      <c r="A16" s="100" t="s">
        <v>172</v>
      </c>
      <c r="B16" s="100"/>
      <c r="C16" s="65">
        <f t="shared" ref="C16:E16" si="1">SUM(C13:C15)</f>
        <v>54</v>
      </c>
      <c r="D16" s="65">
        <f t="shared" si="1"/>
        <v>40</v>
      </c>
      <c r="E16" s="65">
        <f t="shared" si="1"/>
        <v>14</v>
      </c>
      <c r="F16" s="65">
        <f>SUM(F13:F15)</f>
        <v>0</v>
      </c>
      <c r="G16" s="67">
        <f t="shared" ref="G16:I16" si="2">SUM(G13:G15)</f>
        <v>0</v>
      </c>
      <c r="H16" s="67">
        <f t="shared" si="2"/>
        <v>14</v>
      </c>
      <c r="I16" s="67">
        <f t="shared" si="2"/>
        <v>0</v>
      </c>
    </row>
  </sheetData>
  <mergeCells count="9">
    <mergeCell ref="A2:I3"/>
    <mergeCell ref="A4:I5"/>
    <mergeCell ref="D8:E8"/>
    <mergeCell ref="A16:B16"/>
    <mergeCell ref="A11:A12"/>
    <mergeCell ref="B11:B12"/>
    <mergeCell ref="D11:D12"/>
    <mergeCell ref="E11:H11"/>
    <mergeCell ref="I11:I1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관리자 &amp; 관공서 페이지</vt:lpstr>
      <vt:lpstr>Android</vt:lpstr>
      <vt:lpstr>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2022-11-22T07:43:27Z</dcterms:modified>
  <dc:language>ko-KR</dc:language>
</cp:coreProperties>
</file>