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d.docs.live.net/73a5d684a1c87930/Piano/"/>
    </mc:Choice>
  </mc:AlternateContent>
  <xr:revisionPtr revIDLastSave="23" documentId="13_ncr:1_{FB302F23-FE01-4883-A148-5C8FB44D2A0C}" xr6:coauthVersionLast="47" xr6:coauthVersionMax="47" xr10:uidLastSave="{51D7765C-9420-4419-9FC7-A6011708B110}"/>
  <bookViews>
    <workbookView xWindow="-110" yWindow="-110" windowWidth="19420" windowHeight="10300" tabRatio="515" activeTab="2" xr2:uid="{00000000-000D-0000-FFFF-FFFF00000000}"/>
  </bookViews>
  <sheets>
    <sheet name="Invoice original" sheetId="4" r:id="rId1"/>
    <sheet name="Invoice Copy" sheetId="10" r:id="rId2"/>
    <sheet name="Tax.Origin 1 " sheetId="8" r:id="rId3"/>
    <sheet name="Tax.Copy" sheetId="11" r:id="rId4"/>
  </sheets>
  <definedNames>
    <definedName name="_xlnm.Print_Area" localSheetId="1">'Invoice Copy'!$A$1:$J$31</definedName>
    <definedName name="_xlnm.Print_Area" localSheetId="0">'Invoice original'!$A$1:$J$31</definedName>
    <definedName name="_xlnm.Print_Area" localSheetId="3">Tax.Copy!$A$1:$H$33</definedName>
    <definedName name="_xlnm.Print_Area" localSheetId="2">'Tax.Origin 1 '!$A$1:$H$33</definedName>
    <definedName name="_xlnm.Print_Area">#REF!</definedName>
    <definedName name="quotation_form" localSheetId="1">#REF!</definedName>
    <definedName name="quotation_form" localSheetId="0">#REF!</definedName>
    <definedName name="quotation_form" localSheetId="3">#REF!</definedName>
    <definedName name="quotation_form" localSheetId="2">#REF!</definedName>
    <definedName name="quotation_form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2" i="11" l="1"/>
  <c r="H16" i="11"/>
  <c r="H14" i="11"/>
  <c r="H14" i="8"/>
  <c r="H28" i="10"/>
  <c r="I13" i="10"/>
  <c r="I15" i="10" s="1"/>
  <c r="H28" i="4"/>
  <c r="A32" i="8"/>
  <c r="G32" i="8" s="1"/>
  <c r="I13" i="4"/>
  <c r="I15" i="4"/>
  <c r="G32" i="11" l="1"/>
  <c r="H17" i="11"/>
  <c r="H16" i="8"/>
  <c r="H17" i="8"/>
  <c r="I16" i="10"/>
  <c r="I16" i="4"/>
  <c r="H18" i="11" l="1"/>
  <c r="H18" i="8"/>
  <c r="C21" i="8"/>
  <c r="I17" i="10"/>
  <c r="I17" i="4"/>
  <c r="A18" i="11" l="1"/>
  <c r="C21" i="11"/>
  <c r="A18" i="8"/>
  <c r="B17" i="10"/>
  <c r="D20" i="10"/>
  <c r="D20" i="4"/>
  <c r="B17" i="4"/>
</calcChain>
</file>

<file path=xl/sharedStrings.xml><?xml version="1.0" encoding="utf-8"?>
<sst xmlns="http://schemas.openxmlformats.org/spreadsheetml/2006/main" count="174" uniqueCount="61">
  <si>
    <t>ผู้อนุมัติ :</t>
  </si>
  <si>
    <t xml:space="preserve">ตำแหน่ง </t>
  </si>
  <si>
    <t>จำนวนเงิน</t>
  </si>
  <si>
    <t>Amount</t>
  </si>
  <si>
    <t xml:space="preserve">วันที่ Date :     </t>
  </si>
  <si>
    <t xml:space="preserve">เลขที่/ No. :   </t>
  </si>
  <si>
    <t>ใบแจ้งหนี้</t>
  </si>
  <si>
    <t>วันที่</t>
  </si>
  <si>
    <t>คงเหลือยอดเงิน</t>
  </si>
  <si>
    <t>บาท</t>
  </si>
  <si>
    <t>ผู้รับใบแจ้งหนี้ :</t>
  </si>
  <si>
    <t>บริษัท ดีไรฟ์ อินโนเวชั่น จำกัด</t>
  </si>
  <si>
    <t xml:space="preserve">653/37 ถ.จรัญสนิทวงศ์ แขวงอรุณอมรินทร์ เขตบางกอกน้อย กรุงเทพมหานคร 10700                          </t>
  </si>
  <si>
    <t>ภาษีมูลค่าเพิ่ม 7%</t>
  </si>
  <si>
    <t>รวมทั้งสิ้น</t>
  </si>
  <si>
    <t>(สำเนา)</t>
  </si>
  <si>
    <t xml:space="preserve">Company: </t>
  </si>
  <si>
    <t>(ต้นฉบับ)</t>
  </si>
  <si>
    <t xml:space="preserve">Attention: </t>
  </si>
  <si>
    <t>วิธีการชำระเงิน</t>
  </si>
  <si>
    <t>2. เช็คสั่งจ่าย “บริษัท ดีไรฟ์ อินโนเวชั่น จำกัด” โดยขีดคร่อมเช็ค และขีดฆ่า “หรือผู้ถือ”</t>
  </si>
  <si>
    <t>หมายเหตุ: ยอดเงินหน้าเช็ค หรือ รับเงินสด หลังหักภาษี ณ ที่จ่าย 3%</t>
  </si>
  <si>
    <t>( นางสาวกัลยรัตน์   ฉัตรทันใจ )</t>
  </si>
  <si>
    <t>ชื่อโครงการ</t>
  </si>
  <si>
    <t>รายละเอียดงวดงานตามสัญญา</t>
  </si>
  <si>
    <t>เปอร์เซ็น</t>
  </si>
  <si>
    <t>งบประมาณโครงการ</t>
  </si>
  <si>
    <t>รายการจ่ายเงินงวด</t>
  </si>
  <si>
    <t>งวดงานที่</t>
  </si>
  <si>
    <t>รวมเป็นเงิน</t>
  </si>
  <si>
    <t>ผู้ประสานงานโครงการ</t>
  </si>
  <si>
    <t xml:space="preserve">บริษัท บางจาก คอร์ปอเรชั่น จำกัด (มหาชน) </t>
  </si>
  <si>
    <t>เลขประจำตัวผู้เสียภาษี : 0107536000269</t>
  </si>
  <si>
    <t>คุณพรพรหม วานิชสาร</t>
  </si>
  <si>
    <t>Tax ID: 0105556107148 สำนักงานใหญ่ (061-5202649)</t>
  </si>
  <si>
    <t>(คุณพรพรหม วานิชสาร)</t>
  </si>
  <si>
    <r>
      <t xml:space="preserve">1. ฝากเข้าบัญชีธนาคาร : ชื่อบัญชี </t>
    </r>
    <r>
      <rPr>
        <b/>
        <sz val="14"/>
        <color indexed="8"/>
        <rFont val="Cordia New"/>
        <family val="2"/>
      </rPr>
      <t>บจก.ดีไรฟ์ อินโนเวชั่น</t>
    </r>
    <r>
      <rPr>
        <sz val="14"/>
        <color indexed="8"/>
        <rFont val="Cordia New"/>
        <family val="2"/>
      </rPr>
      <t xml:space="preserve"> เลขที่ </t>
    </r>
    <r>
      <rPr>
        <b/>
        <sz val="14"/>
        <color indexed="8"/>
        <rFont val="Cordia New"/>
        <family val="2"/>
      </rPr>
      <t>016-8-53748-4</t>
    </r>
    <r>
      <rPr>
        <sz val="14"/>
        <color indexed="8"/>
        <rFont val="Cordia New"/>
        <family val="2"/>
      </rPr>
      <t xml:space="preserve"> ธนาคาร กสิกรไทย สาขา วรจักร</t>
    </r>
  </si>
  <si>
    <t>เลขที่ 210 ซอย สุขุมวิท 64 แขวงพระโขนงใต้, เขตพระโขนง กรุงเทพมหานคร 10260</t>
  </si>
  <si>
    <t xml:space="preserve">ใบเสร็จรับเงิน / ใบกำกับภาษี  </t>
  </si>
  <si>
    <t>( Receipt / Tax Invoice)</t>
  </si>
  <si>
    <t xml:space="preserve">Tax ID: 0105556107148 สำนักงานใหญ่ </t>
  </si>
  <si>
    <t>เล่มที่ 001</t>
  </si>
  <si>
    <t>Attention:</t>
  </si>
  <si>
    <t xml:space="preserve">CC: </t>
  </si>
  <si>
    <t>(ในกรณีชำระด้วยเช็ค โปรดสั่งจ่ายและขีดคร่อมในนาม "บริษัท ดีไรฟ์ อินโนเวชั่น จำกัด" เท่านั้น)</t>
  </si>
  <si>
    <t>All Cheque payment should be made payable to "Derive Innovation Co., Ltd." and cross account payee only</t>
  </si>
  <si>
    <t>ชำระเงินโดย</t>
  </si>
  <si>
    <t>(   ) เงินสด ( Cash)</t>
  </si>
  <si>
    <t>(   นางสาวกัลยรัตน์ ฉัตรทันใจ )</t>
  </si>
  <si>
    <t>(  นางสาวกัลยรัตน์ ฉัตรทันใจ)</t>
  </si>
  <si>
    <t>ผู้รับเงิน / Collector By</t>
  </si>
  <si>
    <t>ผู้อนุมัติ / Authorized Signature</t>
  </si>
  <si>
    <t xml:space="preserve">(  )  โอนเข้าบัญชี เลขที่ 016-8-53748-4  ธนาคาร/Bank กสิกรไทย. สาขา/Branch วรจักร.. วันที่/Date ………...…………....… </t>
  </si>
  <si>
    <t>คุณพรพรหม วานิชสาร
CC: K.Sirintra Kanjanakuha , K.Anyarak Lalitprapapirom</t>
  </si>
  <si>
    <t>INV-2026/021</t>
  </si>
  <si>
    <t>ผู้รับจ้าง
ส่งมอบ Detailed design เรียบร้อยแล้ว</t>
  </si>
  <si>
    <t>โครงการ LEO Interface with S4 HANA อ้างอิงสัญญาเลขที่ 4130020008</t>
  </si>
  <si>
    <t>(Ref: INV-2026/021)</t>
  </si>
  <si>
    <t>3. Payment Terms: Payment is due within 14 days from the invoice date</t>
  </si>
  <si>
    <t>REC-2026/021</t>
  </si>
  <si>
    <t>(/) เช็ค (Cheque) ธนาคาร/Bank …ไทยพาณิชย์…….. เลขที่/No. ………19092362………. ลงวันที่/Date 13 สิงหาคม 2569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</si>
</sst>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[$-107041E]d\ mmmm\ yyyy;@"/>
    <numFmt numFmtId="166" formatCode="_-* #,##0_-;\-* #,##0_-;_-* &quot;-&quot;??_-;_-@_-"/>
  </numFmts>
  <fonts count="23" x14ac:knownFonts="1">
    <font>
      <sz val="14"/>
      <name val="CordiaUPC"/>
    </font>
    <font>
      <sz val="14"/>
      <name val="CordiaUPC"/>
      <family val="2"/>
    </font>
    <font>
      <sz val="16"/>
      <name val="TH SarabunPSK"/>
      <family val="2"/>
    </font>
    <font>
      <u/>
      <sz val="14"/>
      <color theme="10"/>
      <name val="CordiaUPC"/>
      <family val="2"/>
    </font>
    <font>
      <u/>
      <sz val="14"/>
      <color theme="11"/>
      <name val="CordiaUPC"/>
      <family val="2"/>
    </font>
    <font>
      <sz val="8"/>
      <name val="CordiaUPC"/>
      <family val="2"/>
    </font>
    <font>
      <sz val="14"/>
      <name val="Cordia New"/>
      <family val="2"/>
    </font>
    <font>
      <b/>
      <sz val="14"/>
      <name val="Cordia New"/>
      <family val="2"/>
    </font>
    <font>
      <b/>
      <u/>
      <sz val="14"/>
      <name val="Cordia New"/>
      <family val="2"/>
    </font>
    <font>
      <b/>
      <sz val="14"/>
      <color theme="0"/>
      <name val="Cordia New"/>
      <family val="2"/>
    </font>
    <font>
      <sz val="14"/>
      <color rgb="FF222222"/>
      <name val="Cordia New"/>
      <family val="2"/>
    </font>
    <font>
      <sz val="14"/>
      <color indexed="8"/>
      <name val="Cordia New"/>
      <family val="2"/>
    </font>
    <font>
      <b/>
      <sz val="14"/>
      <color indexed="8"/>
      <name val="Cordia New"/>
      <family val="2"/>
    </font>
    <font>
      <b/>
      <i/>
      <sz val="24"/>
      <name val="Cordia New"/>
      <family val="2"/>
    </font>
    <font>
      <sz val="20"/>
      <name val="Cordia New"/>
      <family val="2"/>
    </font>
    <font>
      <sz val="12"/>
      <name val="Cordia New"/>
      <family val="2"/>
    </font>
    <font>
      <sz val="11"/>
      <name val="Cordia New"/>
      <family val="2"/>
    </font>
    <font>
      <b/>
      <sz val="12"/>
      <name val="Cordia New"/>
      <family val="2"/>
    </font>
    <font>
      <sz val="16"/>
      <name val="Cordia New"/>
      <family val="2"/>
    </font>
    <font>
      <b/>
      <sz val="20"/>
      <name val="Cordia New"/>
      <family val="2"/>
    </font>
    <font>
      <sz val="10"/>
      <name val="Cordia New"/>
      <family val="2"/>
    </font>
    <font>
      <b/>
      <sz val="10"/>
      <name val="Cordia New"/>
      <family val="2"/>
    </font>
    <font>
      <b/>
      <sz val="16"/>
      <name val="Cordia New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1" tint="0.49998474074526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 style="thin">
        <color auto="1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8">
    <xf numFmtId="0" fontId="0" fillId="0" borderId="0"/>
    <xf numFmtId="16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106">
    <xf numFmtId="0" fontId="0" fillId="0" borderId="0" xfId="0"/>
    <xf numFmtId="0" fontId="2" fillId="0" borderId="0" xfId="0" applyFont="1"/>
    <xf numFmtId="0" fontId="6" fillId="0" borderId="0" xfId="0" applyFont="1"/>
    <xf numFmtId="0" fontId="7" fillId="0" borderId="0" xfId="0" applyFont="1" applyAlignment="1">
      <alignment horizontal="left" vertical="top"/>
    </xf>
    <xf numFmtId="0" fontId="7" fillId="0" borderId="0" xfId="0" applyFont="1" applyAlignment="1">
      <alignment horizontal="center" vertical="top"/>
    </xf>
    <xf numFmtId="0" fontId="7" fillId="0" borderId="2" xfId="0" applyFont="1" applyBorder="1" applyAlignment="1">
      <alignment horizontal="left"/>
    </xf>
    <xf numFmtId="0" fontId="6" fillId="0" borderId="0" xfId="0" applyFont="1" applyAlignment="1">
      <alignment vertical="center"/>
    </xf>
    <xf numFmtId="0" fontId="7" fillId="0" borderId="11" xfId="0" applyFont="1" applyBorder="1" applyAlignment="1">
      <alignment horizontal="right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8" fillId="0" borderId="0" xfId="0" applyFont="1" applyAlignment="1">
      <alignment horizontal="left"/>
    </xf>
    <xf numFmtId="164" fontId="7" fillId="0" borderId="0" xfId="0" applyNumberFormat="1" applyFont="1"/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6" fillId="0" borderId="9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7" fillId="0" borderId="10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  <xf numFmtId="165" fontId="6" fillId="0" borderId="0" xfId="0" applyNumberFormat="1" applyFont="1" applyAlignment="1">
      <alignment horizontal="left" vertical="center"/>
    </xf>
    <xf numFmtId="0" fontId="6" fillId="0" borderId="0" xfId="0" applyFont="1" applyAlignment="1">
      <alignment vertical="top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164" fontId="6" fillId="0" borderId="7" xfId="1" applyFont="1" applyBorder="1" applyAlignment="1">
      <alignment horizontal="right" vertical="top"/>
    </xf>
    <xf numFmtId="0" fontId="7" fillId="0" borderId="7" xfId="0" applyFont="1" applyBorder="1" applyAlignment="1">
      <alignment horizontal="right"/>
    </xf>
    <xf numFmtId="164" fontId="6" fillId="0" borderId="7" xfId="1" applyFont="1" applyBorder="1" applyAlignment="1">
      <alignment horizontal="center"/>
    </xf>
    <xf numFmtId="164" fontId="7" fillId="0" borderId="11" xfId="1" applyFont="1" applyBorder="1" applyAlignment="1">
      <alignment horizontal="center"/>
    </xf>
    <xf numFmtId="0" fontId="11" fillId="0" borderId="0" xfId="0" applyFont="1"/>
    <xf numFmtId="0" fontId="6" fillId="0" borderId="1" xfId="0" applyFont="1" applyBorder="1"/>
    <xf numFmtId="164" fontId="7" fillId="0" borderId="0" xfId="0" applyNumberFormat="1" applyFont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166" fontId="6" fillId="0" borderId="5" xfId="1" applyNumberFormat="1" applyFont="1" applyBorder="1" applyAlignment="1">
      <alignment vertical="center" wrapText="1"/>
    </xf>
    <xf numFmtId="9" fontId="6" fillId="0" borderId="5" xfId="0" applyNumberFormat="1" applyFont="1" applyBorder="1" applyAlignment="1">
      <alignment horizontal="center" vertical="center"/>
    </xf>
    <xf numFmtId="164" fontId="6" fillId="0" borderId="5" xfId="1" applyFont="1" applyBorder="1" applyAlignment="1">
      <alignment horizontal="right" vertical="center"/>
    </xf>
    <xf numFmtId="0" fontId="7" fillId="0" borderId="6" xfId="0" applyFont="1" applyBorder="1" applyAlignment="1">
      <alignment vertical="top" wrapText="1"/>
    </xf>
    <xf numFmtId="0" fontId="6" fillId="0" borderId="6" xfId="0" applyFont="1" applyBorder="1" applyAlignment="1">
      <alignment horizontal="center" vertical="top"/>
    </xf>
    <xf numFmtId="164" fontId="6" fillId="0" borderId="6" xfId="1" applyFont="1" applyBorder="1" applyAlignment="1">
      <alignment horizontal="right" vertical="center"/>
    </xf>
    <xf numFmtId="0" fontId="14" fillId="0" borderId="0" xfId="0" applyFont="1" applyAlignment="1">
      <alignment horizontal="right" vertical="top"/>
    </xf>
    <xf numFmtId="0" fontId="9" fillId="3" borderId="7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 wrapText="1"/>
    </xf>
    <xf numFmtId="0" fontId="16" fillId="0" borderId="1" xfId="0" applyFont="1" applyBorder="1"/>
    <xf numFmtId="0" fontId="17" fillId="0" borderId="5" xfId="0" applyFont="1" applyBorder="1" applyAlignment="1">
      <alignment horizontal="center" vertical="center" wrapText="1"/>
    </xf>
    <xf numFmtId="9" fontId="15" fillId="0" borderId="5" xfId="0" applyNumberFormat="1" applyFont="1" applyBorder="1" applyAlignment="1">
      <alignment horizontal="center" vertical="center"/>
    </xf>
    <xf numFmtId="164" fontId="15" fillId="0" borderId="5" xfId="1" applyFont="1" applyBorder="1" applyAlignment="1">
      <alignment horizontal="right" vertical="center"/>
    </xf>
    <xf numFmtId="0" fontId="6" fillId="0" borderId="0" xfId="26" applyFont="1"/>
    <xf numFmtId="0" fontId="18" fillId="0" borderId="0" xfId="26" applyFont="1"/>
    <xf numFmtId="0" fontId="17" fillId="0" borderId="0" xfId="26" applyFont="1" applyAlignment="1">
      <alignment horizontal="left" vertical="top"/>
    </xf>
    <xf numFmtId="0" fontId="17" fillId="0" borderId="0" xfId="26" applyFont="1" applyAlignment="1">
      <alignment horizontal="center" vertical="top"/>
    </xf>
    <xf numFmtId="0" fontId="19" fillId="0" borderId="0" xfId="26" applyFont="1" applyAlignment="1">
      <alignment horizontal="right" vertical="center"/>
    </xf>
    <xf numFmtId="0" fontId="15" fillId="0" borderId="0" xfId="26" applyFont="1" applyAlignment="1">
      <alignment vertical="top"/>
    </xf>
    <xf numFmtId="0" fontId="18" fillId="0" borderId="0" xfId="26" applyFont="1" applyAlignment="1">
      <alignment horizontal="right" vertical="top"/>
    </xf>
    <xf numFmtId="0" fontId="15" fillId="0" borderId="1" xfId="26" applyFont="1" applyBorder="1" applyAlignment="1">
      <alignment vertical="top"/>
    </xf>
    <xf numFmtId="0" fontId="18" fillId="0" borderId="1" xfId="26" applyFont="1" applyBorder="1" applyAlignment="1">
      <alignment vertical="top"/>
    </xf>
    <xf numFmtId="0" fontId="18" fillId="0" borderId="1" xfId="26" applyFont="1" applyBorder="1" applyAlignment="1">
      <alignment horizontal="right" vertical="top"/>
    </xf>
    <xf numFmtId="0" fontId="17" fillId="0" borderId="0" xfId="26" applyFont="1"/>
    <xf numFmtId="0" fontId="15" fillId="0" borderId="0" xfId="26" applyFont="1"/>
    <xf numFmtId="0" fontId="7" fillId="0" borderId="0" xfId="26" applyFont="1" applyAlignment="1">
      <alignment horizontal="left"/>
    </xf>
    <xf numFmtId="0" fontId="6" fillId="0" borderId="0" xfId="26" applyFont="1" applyAlignment="1">
      <alignment horizontal="left"/>
    </xf>
    <xf numFmtId="0" fontId="17" fillId="0" borderId="0" xfId="26" applyFont="1" applyAlignment="1">
      <alignment horizontal="left"/>
    </xf>
    <xf numFmtId="165" fontId="6" fillId="0" borderId="0" xfId="26" applyNumberFormat="1" applyFont="1" applyAlignment="1">
      <alignment horizontal="left"/>
    </xf>
    <xf numFmtId="0" fontId="15" fillId="0" borderId="0" xfId="26" applyFont="1" applyAlignment="1">
      <alignment horizontal="left"/>
    </xf>
    <xf numFmtId="0" fontId="15" fillId="0" borderId="0" xfId="26" applyFont="1" applyAlignment="1">
      <alignment wrapText="1"/>
    </xf>
    <xf numFmtId="0" fontId="20" fillId="0" borderId="0" xfId="26" applyFont="1"/>
    <xf numFmtId="0" fontId="21" fillId="0" borderId="0" xfId="26" applyFont="1" applyAlignment="1">
      <alignment horizontal="right"/>
    </xf>
    <xf numFmtId="0" fontId="7" fillId="0" borderId="2" xfId="26" applyFont="1" applyBorder="1" applyAlignment="1">
      <alignment horizontal="left"/>
    </xf>
    <xf numFmtId="0" fontId="22" fillId="0" borderId="2" xfId="26" applyFont="1" applyBorder="1" applyAlignment="1">
      <alignment horizontal="left"/>
    </xf>
    <xf numFmtId="0" fontId="6" fillId="0" borderId="0" xfId="26" applyFont="1" applyAlignment="1">
      <alignment horizontal="center"/>
    </xf>
    <xf numFmtId="0" fontId="6" fillId="0" borderId="0" xfId="26" applyFont="1" applyAlignment="1">
      <alignment horizontal="right"/>
    </xf>
    <xf numFmtId="164" fontId="7" fillId="0" borderId="0" xfId="1" applyFont="1" applyBorder="1" applyAlignment="1">
      <alignment horizontal="center"/>
    </xf>
    <xf numFmtId="0" fontId="22" fillId="0" borderId="0" xfId="26" applyFont="1" applyAlignment="1">
      <alignment horizontal="left"/>
    </xf>
    <xf numFmtId="165" fontId="6" fillId="0" borderId="0" xfId="26" applyNumberFormat="1" applyFont="1"/>
    <xf numFmtId="0" fontId="13" fillId="0" borderId="0" xfId="0" applyFont="1" applyAlignment="1">
      <alignment horizontal="right" vertical="center"/>
    </xf>
    <xf numFmtId="0" fontId="6" fillId="0" borderId="10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top" wrapText="1"/>
    </xf>
    <xf numFmtId="0" fontId="6" fillId="0" borderId="1" xfId="0" applyFont="1" applyBorder="1" applyAlignment="1">
      <alignment vertical="center" wrapText="1"/>
    </xf>
    <xf numFmtId="0" fontId="9" fillId="2" borderId="7" xfId="0" applyFont="1" applyFill="1" applyBorder="1" applyAlignment="1">
      <alignment horizontal="center" vertical="center"/>
    </xf>
    <xf numFmtId="165" fontId="6" fillId="0" borderId="8" xfId="0" applyNumberFormat="1" applyFont="1" applyBorder="1" applyAlignment="1">
      <alignment horizontal="center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17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7" fillId="0" borderId="14" xfId="26" quotePrefix="1" applyFont="1" applyBorder="1" applyAlignment="1">
      <alignment horizontal="center" vertical="center" wrapText="1"/>
    </xf>
    <xf numFmtId="0" fontId="7" fillId="0" borderId="8" xfId="26" quotePrefix="1" applyFont="1" applyBorder="1" applyAlignment="1">
      <alignment horizontal="center" vertical="center" wrapText="1"/>
    </xf>
    <xf numFmtId="0" fontId="7" fillId="0" borderId="15" xfId="26" quotePrefix="1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 wrapText="1"/>
    </xf>
    <xf numFmtId="0" fontId="6" fillId="0" borderId="2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3" fillId="0" borderId="0" xfId="26" applyFont="1" applyAlignment="1">
      <alignment horizontal="right" vertical="center"/>
    </xf>
    <xf numFmtId="0" fontId="9" fillId="3" borderId="7" xfId="0" applyFont="1" applyFill="1" applyBorder="1" applyAlignment="1">
      <alignment horizontal="center" vertical="center"/>
    </xf>
    <xf numFmtId="0" fontId="15" fillId="0" borderId="0" xfId="26" applyFont="1" applyAlignment="1">
      <alignment horizontal="center"/>
    </xf>
    <xf numFmtId="165" fontId="6" fillId="0" borderId="0" xfId="26" applyNumberFormat="1" applyFont="1" applyAlignment="1">
      <alignment horizontal="center"/>
    </xf>
    <xf numFmtId="0" fontId="6" fillId="0" borderId="0" xfId="26" applyFont="1" applyAlignment="1">
      <alignment horizontal="center"/>
    </xf>
    <xf numFmtId="0" fontId="15" fillId="0" borderId="3" xfId="0" applyFont="1" applyBorder="1" applyAlignment="1">
      <alignment horizontal="left" vertical="top" wrapText="1"/>
    </xf>
    <xf numFmtId="0" fontId="15" fillId="0" borderId="4" xfId="0" applyFont="1" applyBorder="1" applyAlignment="1">
      <alignment horizontal="left" vertical="top" wrapText="1"/>
    </xf>
  </cellXfs>
  <cellStyles count="28">
    <cellStyle name="Comma" xfId="1" builtinId="3"/>
    <cellStyle name="Comma 2" xfId="27" xr:uid="{00000000-0005-0000-0000-000001000000}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Normal" xfId="0" builtinId="0"/>
    <cellStyle name="Normal 2" xfId="26" xr:uid="{00000000-0005-0000-0000-00001B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8505</xdr:colOff>
      <xdr:row>1</xdr:row>
      <xdr:rowOff>0</xdr:rowOff>
    </xdr:from>
    <xdr:to>
      <xdr:col>2</xdr:col>
      <xdr:colOff>905965</xdr:colOff>
      <xdr:row>1</xdr:row>
      <xdr:rowOff>457200</xdr:rowOff>
    </xdr:to>
    <xdr:pic>
      <xdr:nvPicPr>
        <xdr:cNvPr id="3" name="Picture 179" descr="company 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505" y="0"/>
          <a:ext cx="1830718" cy="457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8505</xdr:colOff>
      <xdr:row>1</xdr:row>
      <xdr:rowOff>0</xdr:rowOff>
    </xdr:from>
    <xdr:to>
      <xdr:col>2</xdr:col>
      <xdr:colOff>905965</xdr:colOff>
      <xdr:row>1</xdr:row>
      <xdr:rowOff>457200</xdr:rowOff>
    </xdr:to>
    <xdr:pic>
      <xdr:nvPicPr>
        <xdr:cNvPr id="2" name="Picture 179" descr="company logo.jpg">
          <a:extLst>
            <a:ext uri="{FF2B5EF4-FFF2-40B4-BE49-F238E27FC236}">
              <a16:creationId xmlns:a16="http://schemas.microsoft.com/office/drawing/2014/main" id="{E01D8A8C-89A2-4997-8469-F14FBD928F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7105" y="374650"/>
          <a:ext cx="1830910" cy="4572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335372</xdr:colOff>
      <xdr:row>0</xdr:row>
      <xdr:rowOff>457200</xdr:rowOff>
    </xdr:to>
    <xdr:pic>
      <xdr:nvPicPr>
        <xdr:cNvPr id="2" name="Picture 10686" descr="company logo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878422" cy="457200"/>
        </a:xfrm>
        <a:prstGeom prst="rect">
          <a:avLst/>
        </a:prstGeom>
      </xdr:spPr>
    </xdr:pic>
    <xdr:clientData/>
  </xdr:twoCellAnchor>
  <xdr:twoCellAnchor editAs="oneCell">
    <xdr:from>
      <xdr:col>2</xdr:col>
      <xdr:colOff>451828</xdr:colOff>
      <xdr:row>29</xdr:row>
      <xdr:rowOff>217191</xdr:rowOff>
    </xdr:from>
    <xdr:to>
      <xdr:col>2</xdr:col>
      <xdr:colOff>1276106</xdr:colOff>
      <xdr:row>29</xdr:row>
      <xdr:rowOff>588569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915" y="10865653"/>
          <a:ext cx="824278" cy="371378"/>
        </a:xfrm>
        <a:prstGeom prst="rect">
          <a:avLst/>
        </a:prstGeom>
      </xdr:spPr>
    </xdr:pic>
    <xdr:clientData/>
  </xdr:twoCellAnchor>
  <xdr:twoCellAnchor editAs="oneCell">
    <xdr:from>
      <xdr:col>3</xdr:col>
      <xdr:colOff>894903</xdr:colOff>
      <xdr:row>30</xdr:row>
      <xdr:rowOff>302644</xdr:rowOff>
    </xdr:from>
    <xdr:to>
      <xdr:col>5</xdr:col>
      <xdr:colOff>85481</xdr:colOff>
      <xdr:row>32</xdr:row>
      <xdr:rowOff>186257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04374" y="11793702"/>
          <a:ext cx="1327597" cy="506645"/>
        </a:xfrm>
        <a:prstGeom prst="rect">
          <a:avLst/>
        </a:prstGeom>
      </xdr:spPr>
    </xdr:pic>
    <xdr:clientData/>
  </xdr:twoCellAnchor>
  <xdr:twoCellAnchor editAs="oneCell">
    <xdr:from>
      <xdr:col>6</xdr:col>
      <xdr:colOff>396633</xdr:colOff>
      <xdr:row>29</xdr:row>
      <xdr:rowOff>290216</xdr:rowOff>
    </xdr:from>
    <xdr:to>
      <xdr:col>7</xdr:col>
      <xdr:colOff>60815</xdr:colOff>
      <xdr:row>29</xdr:row>
      <xdr:rowOff>661594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1825" y="10938678"/>
          <a:ext cx="824278" cy="37137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335372</xdr:colOff>
      <xdr:row>0</xdr:row>
      <xdr:rowOff>457200</xdr:rowOff>
    </xdr:to>
    <xdr:pic>
      <xdr:nvPicPr>
        <xdr:cNvPr id="2" name="Picture 10686" descr="company logo.jpg">
          <a:extLst>
            <a:ext uri="{FF2B5EF4-FFF2-40B4-BE49-F238E27FC236}">
              <a16:creationId xmlns:a16="http://schemas.microsoft.com/office/drawing/2014/main" id="{00E55B92-2331-48A5-B842-3595EC8F4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840322" cy="457200"/>
        </a:xfrm>
        <a:prstGeom prst="rect">
          <a:avLst/>
        </a:prstGeom>
      </xdr:spPr>
    </xdr:pic>
    <xdr:clientData/>
  </xdr:twoCellAnchor>
  <xdr:twoCellAnchor editAs="oneCell">
    <xdr:from>
      <xdr:col>2</xdr:col>
      <xdr:colOff>451828</xdr:colOff>
      <xdr:row>29</xdr:row>
      <xdr:rowOff>217191</xdr:rowOff>
    </xdr:from>
    <xdr:to>
      <xdr:col>2</xdr:col>
      <xdr:colOff>1276106</xdr:colOff>
      <xdr:row>29</xdr:row>
      <xdr:rowOff>588569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E2A9FE9-DA75-4881-9FA8-7AEC8A2781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6778" y="9418341"/>
          <a:ext cx="824278" cy="371378"/>
        </a:xfrm>
        <a:prstGeom prst="rect">
          <a:avLst/>
        </a:prstGeom>
      </xdr:spPr>
    </xdr:pic>
    <xdr:clientData/>
  </xdr:twoCellAnchor>
  <xdr:twoCellAnchor editAs="oneCell">
    <xdr:from>
      <xdr:col>3</xdr:col>
      <xdr:colOff>894903</xdr:colOff>
      <xdr:row>30</xdr:row>
      <xdr:rowOff>302644</xdr:rowOff>
    </xdr:from>
    <xdr:to>
      <xdr:col>5</xdr:col>
      <xdr:colOff>85481</xdr:colOff>
      <xdr:row>32</xdr:row>
      <xdr:rowOff>186257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F5DE042-620C-4395-BD4E-B1B0C36C7D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66703" y="10348344"/>
          <a:ext cx="1330528" cy="505913"/>
        </a:xfrm>
        <a:prstGeom prst="rect">
          <a:avLst/>
        </a:prstGeom>
      </xdr:spPr>
    </xdr:pic>
    <xdr:clientData/>
  </xdr:twoCellAnchor>
  <xdr:twoCellAnchor editAs="oneCell">
    <xdr:from>
      <xdr:col>6</xdr:col>
      <xdr:colOff>396633</xdr:colOff>
      <xdr:row>29</xdr:row>
      <xdr:rowOff>290216</xdr:rowOff>
    </xdr:from>
    <xdr:to>
      <xdr:col>7</xdr:col>
      <xdr:colOff>60815</xdr:colOff>
      <xdr:row>29</xdr:row>
      <xdr:rowOff>661594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F0B8C36-1547-4280-95BF-E82725BE27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9283" y="9491366"/>
          <a:ext cx="826232" cy="3713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34"/>
  <sheetViews>
    <sheetView showGridLines="0" showWhiteSpace="0" view="pageBreakPreview" topLeftCell="A8" zoomScale="57" zoomScaleNormal="100" zoomScaleSheetLayoutView="57" zoomScalePageLayoutView="112" workbookViewId="0">
      <selection activeCell="B14" sqref="B14:D14"/>
    </sheetView>
  </sheetViews>
  <sheetFormatPr defaultColWidth="8.8984375" defaultRowHeight="21.5" x14ac:dyDescent="0.75"/>
  <cols>
    <col min="1" max="1" width="3.59765625" style="2" customWidth="1"/>
    <col min="2" max="2" width="14.69921875" style="2" customWidth="1"/>
    <col min="3" max="3" width="20.09765625" style="2" customWidth="1"/>
    <col min="4" max="4" width="25.19921875" style="2" customWidth="1"/>
    <col min="5" max="5" width="12.796875" style="2" customWidth="1"/>
    <col min="6" max="6" width="15.796875" style="2" customWidth="1"/>
    <col min="7" max="7" width="14.09765625" style="2" customWidth="1"/>
    <col min="8" max="8" width="18" style="2" customWidth="1"/>
    <col min="9" max="9" width="19.69921875" style="2" customWidth="1"/>
    <col min="10" max="10" width="5.19921875" style="2" customWidth="1"/>
    <col min="11" max="16384" width="8.8984375" style="2"/>
  </cols>
  <sheetData>
    <row r="1" spans="2:9" ht="29.5" customHeight="1" x14ac:dyDescent="0.75"/>
    <row r="2" spans="2:9" ht="45" customHeight="1" x14ac:dyDescent="0.75">
      <c r="B2" s="76" t="s">
        <v>6</v>
      </c>
      <c r="C2" s="76"/>
      <c r="D2" s="76"/>
      <c r="E2" s="76"/>
      <c r="F2" s="76"/>
      <c r="G2" s="76"/>
      <c r="H2" s="76"/>
      <c r="I2" s="76"/>
    </row>
    <row r="3" spans="2:9" ht="21" customHeight="1" x14ac:dyDescent="0.75">
      <c r="B3" s="3" t="s">
        <v>11</v>
      </c>
      <c r="C3" s="4"/>
      <c r="D3" s="4"/>
      <c r="E3" s="4"/>
      <c r="F3" s="4"/>
      <c r="G3" s="4"/>
      <c r="H3" s="4"/>
      <c r="I3" s="42" t="s">
        <v>17</v>
      </c>
    </row>
    <row r="4" spans="2:9" s="6" customFormat="1" ht="22.5" customHeight="1" x14ac:dyDescent="0.75">
      <c r="B4" s="6" t="s">
        <v>12</v>
      </c>
      <c r="C4" s="13"/>
      <c r="D4" s="13"/>
      <c r="E4" s="13"/>
      <c r="F4" s="13"/>
      <c r="G4" s="13"/>
      <c r="H4" s="13"/>
      <c r="I4" s="14"/>
    </row>
    <row r="5" spans="2:9" s="6" customFormat="1" ht="24" customHeight="1" thickBot="1" x14ac:dyDescent="0.8">
      <c r="B5" s="16" t="s">
        <v>34</v>
      </c>
      <c r="C5" s="15"/>
      <c r="D5" s="15"/>
      <c r="E5" s="15"/>
      <c r="F5" s="15"/>
      <c r="G5" s="15"/>
      <c r="H5" s="15"/>
      <c r="I5" s="15"/>
    </row>
    <row r="6" spans="2:9" s="6" customFormat="1" ht="64" customHeight="1" x14ac:dyDescent="0.75">
      <c r="B6" s="17" t="s">
        <v>18</v>
      </c>
      <c r="C6" s="77" t="s">
        <v>53</v>
      </c>
      <c r="D6" s="77"/>
      <c r="E6" s="77"/>
      <c r="F6" s="18"/>
      <c r="G6" s="18"/>
      <c r="H6" s="19" t="s">
        <v>5</v>
      </c>
      <c r="I6" s="20" t="s">
        <v>54</v>
      </c>
    </row>
    <row r="7" spans="2:9" ht="33" customHeight="1" x14ac:dyDescent="0.75">
      <c r="B7" s="21" t="s">
        <v>16</v>
      </c>
      <c r="C7" s="2" t="s">
        <v>31</v>
      </c>
      <c r="H7" s="22" t="s">
        <v>4</v>
      </c>
      <c r="I7" s="23">
        <v>46216</v>
      </c>
    </row>
    <row r="8" spans="2:9" x14ac:dyDescent="0.75">
      <c r="C8" s="78" t="s">
        <v>37</v>
      </c>
      <c r="D8" s="78"/>
      <c r="E8" s="78"/>
      <c r="F8" s="78"/>
    </row>
    <row r="9" spans="2:9" ht="27.75" customHeight="1" x14ac:dyDescent="0.75">
      <c r="C9" s="79" t="s">
        <v>32</v>
      </c>
      <c r="D9" s="79"/>
      <c r="E9" s="79"/>
      <c r="F9" s="24"/>
      <c r="G9" s="24"/>
      <c r="H9" s="24"/>
      <c r="I9" s="24"/>
    </row>
    <row r="10" spans="2:9" ht="14" customHeight="1" x14ac:dyDescent="0.75">
      <c r="B10" s="5"/>
      <c r="C10" s="5"/>
      <c r="D10" s="5"/>
      <c r="E10" s="5"/>
      <c r="F10" s="5"/>
      <c r="G10" s="5"/>
      <c r="H10" s="5"/>
      <c r="I10" s="5"/>
    </row>
    <row r="11" spans="2:9" s="6" customFormat="1" ht="21.75" customHeight="1" x14ac:dyDescent="0.75">
      <c r="B11" s="80" t="s">
        <v>23</v>
      </c>
      <c r="C11" s="80"/>
      <c r="D11" s="80" t="s">
        <v>24</v>
      </c>
      <c r="E11" s="80"/>
      <c r="F11" s="80" t="s">
        <v>27</v>
      </c>
      <c r="G11" s="80"/>
      <c r="H11" s="80"/>
      <c r="I11" s="26" t="s">
        <v>2</v>
      </c>
    </row>
    <row r="12" spans="2:9" s="6" customFormat="1" ht="39" customHeight="1" x14ac:dyDescent="0.75">
      <c r="B12" s="80"/>
      <c r="C12" s="80"/>
      <c r="D12" s="80"/>
      <c r="E12" s="80"/>
      <c r="F12" s="25" t="s">
        <v>26</v>
      </c>
      <c r="G12" s="26" t="s">
        <v>28</v>
      </c>
      <c r="H12" s="26" t="s">
        <v>25</v>
      </c>
      <c r="I12" s="26" t="s">
        <v>3</v>
      </c>
    </row>
    <row r="13" spans="2:9" ht="41.5" customHeight="1" x14ac:dyDescent="0.75">
      <c r="B13" s="82" t="s">
        <v>56</v>
      </c>
      <c r="C13" s="83"/>
      <c r="D13" s="82" t="s">
        <v>55</v>
      </c>
      <c r="E13" s="83"/>
      <c r="F13" s="36">
        <v>5613600</v>
      </c>
      <c r="G13" s="35">
        <v>1</v>
      </c>
      <c r="H13" s="37">
        <v>0.3</v>
      </c>
      <c r="I13" s="38">
        <f>F13*H13</f>
        <v>1684080</v>
      </c>
    </row>
    <row r="14" spans="2:9" ht="17.5" customHeight="1" x14ac:dyDescent="0.75">
      <c r="B14" s="84"/>
      <c r="C14" s="85"/>
      <c r="D14" s="33"/>
      <c r="E14" s="33"/>
      <c r="F14" s="39"/>
      <c r="G14" s="39"/>
      <c r="H14" s="40"/>
      <c r="I14" s="41"/>
    </row>
    <row r="15" spans="2:9" ht="24.75" customHeight="1" x14ac:dyDescent="0.75">
      <c r="B15" s="86"/>
      <c r="C15" s="87"/>
      <c r="D15" s="87"/>
      <c r="E15" s="87"/>
      <c r="F15" s="87"/>
      <c r="G15" s="88"/>
      <c r="H15" s="27" t="s">
        <v>29</v>
      </c>
      <c r="I15" s="28">
        <f>SUM(I13:I14)</f>
        <v>1684080</v>
      </c>
    </row>
    <row r="16" spans="2:9" x14ac:dyDescent="0.75">
      <c r="B16" s="89"/>
      <c r="C16" s="90"/>
      <c r="D16" s="90"/>
      <c r="E16" s="90"/>
      <c r="F16" s="90"/>
      <c r="G16" s="91"/>
      <c r="H16" s="29" t="s">
        <v>13</v>
      </c>
      <c r="I16" s="30">
        <f>I15*0.07</f>
        <v>117885.6</v>
      </c>
    </row>
    <row r="17" spans="2:11" ht="22" thickBot="1" x14ac:dyDescent="0.8">
      <c r="B17" s="92" t="str">
        <f>CONCATENATE("(   ***", BAHTTEXT(I17), "***   )")</f>
        <v>(   ***หนึ่งล้านแปดแสนหนึ่งพันเก้าร้อยหกสิบห้าบาทหกสิบสตางค์***   )</v>
      </c>
      <c r="C17" s="93"/>
      <c r="D17" s="93"/>
      <c r="E17" s="93"/>
      <c r="F17" s="93"/>
      <c r="G17" s="94"/>
      <c r="H17" s="7" t="s">
        <v>14</v>
      </c>
      <c r="I17" s="31">
        <f>I15+I16</f>
        <v>1801965.6</v>
      </c>
    </row>
    <row r="18" spans="2:11" ht="12.75" customHeight="1" thickTop="1" x14ac:dyDescent="0.75">
      <c r="B18" s="8"/>
      <c r="K18" s="9"/>
    </row>
    <row r="19" spans="2:11" ht="21" customHeight="1" x14ac:dyDescent="0.75">
      <c r="B19" s="8"/>
      <c r="C19" s="10" t="s">
        <v>21</v>
      </c>
      <c r="D19" s="10"/>
      <c r="E19" s="10"/>
      <c r="F19" s="10"/>
      <c r="H19" s="95"/>
      <c r="I19" s="95"/>
      <c r="K19" s="9"/>
    </row>
    <row r="20" spans="2:11" ht="21" customHeight="1" x14ac:dyDescent="0.75">
      <c r="B20" s="8"/>
      <c r="C20" s="13" t="s">
        <v>8</v>
      </c>
      <c r="D20" s="34">
        <f>I17-(I15*0.03)</f>
        <v>1751443.2000000002</v>
      </c>
      <c r="E20" s="13" t="s">
        <v>9</v>
      </c>
      <c r="K20" s="9"/>
    </row>
    <row r="21" spans="2:11" ht="26.25" customHeight="1" x14ac:dyDescent="0.75">
      <c r="B21" s="11" t="s">
        <v>19</v>
      </c>
      <c r="C21" s="10"/>
      <c r="D21" s="10"/>
      <c r="E21" s="12"/>
      <c r="F21" s="10"/>
      <c r="K21" s="9"/>
    </row>
    <row r="22" spans="2:11" ht="26.25" customHeight="1" x14ac:dyDescent="0.75">
      <c r="B22" s="96" t="s">
        <v>36</v>
      </c>
      <c r="C22" s="96"/>
      <c r="D22" s="96"/>
      <c r="E22" s="96"/>
      <c r="F22" s="96"/>
      <c r="G22" s="96"/>
      <c r="H22" s="96"/>
      <c r="I22" s="96"/>
      <c r="K22" s="9"/>
    </row>
    <row r="23" spans="2:11" ht="26.25" customHeight="1" x14ac:dyDescent="0.75">
      <c r="B23" s="32" t="s">
        <v>20</v>
      </c>
      <c r="K23" s="9"/>
    </row>
    <row r="24" spans="2:11" ht="26.25" customHeight="1" x14ac:dyDescent="0.75">
      <c r="B24" s="32" t="s">
        <v>58</v>
      </c>
      <c r="K24" s="9"/>
    </row>
    <row r="25" spans="2:11" ht="43.5" customHeight="1" x14ac:dyDescent="0.75">
      <c r="C25" s="21" t="s">
        <v>10</v>
      </c>
      <c r="D25" s="33"/>
      <c r="E25" s="33"/>
      <c r="G25" s="21" t="s">
        <v>0</v>
      </c>
      <c r="H25" s="33"/>
      <c r="I25" s="33"/>
    </row>
    <row r="26" spans="2:11" x14ac:dyDescent="0.75">
      <c r="C26" s="8"/>
      <c r="D26" s="97" t="s">
        <v>35</v>
      </c>
      <c r="E26" s="97"/>
      <c r="G26" s="8"/>
      <c r="H26" s="97" t="s">
        <v>22</v>
      </c>
      <c r="I26" s="97"/>
    </row>
    <row r="27" spans="2:11" ht="29.15" customHeight="1" x14ac:dyDescent="0.75">
      <c r="C27" s="21" t="s">
        <v>1</v>
      </c>
      <c r="D27" s="33"/>
      <c r="E27" s="33"/>
      <c r="G27" s="21" t="s">
        <v>1</v>
      </c>
      <c r="H27" s="98" t="s">
        <v>30</v>
      </c>
      <c r="I27" s="98"/>
    </row>
    <row r="28" spans="2:11" ht="31" customHeight="1" x14ac:dyDescent="0.75">
      <c r="B28" s="8"/>
      <c r="C28" s="21" t="s">
        <v>7</v>
      </c>
      <c r="D28" s="33"/>
      <c r="E28" s="33"/>
      <c r="G28" s="21" t="s">
        <v>7</v>
      </c>
      <c r="H28" s="81">
        <f>I7</f>
        <v>46216</v>
      </c>
      <c r="I28" s="81"/>
    </row>
    <row r="34" spans="3:3" ht="24" x14ac:dyDescent="0.8">
      <c r="C34" s="1"/>
    </row>
  </sheetData>
  <mergeCells count="19">
    <mergeCell ref="B15:G15"/>
    <mergeCell ref="H28:I28"/>
    <mergeCell ref="H27:I27"/>
    <mergeCell ref="B16:G16"/>
    <mergeCell ref="B17:G17"/>
    <mergeCell ref="B22:I22"/>
    <mergeCell ref="H26:I26"/>
    <mergeCell ref="H19:I19"/>
    <mergeCell ref="D26:E26"/>
    <mergeCell ref="C8:F8"/>
    <mergeCell ref="B14:C14"/>
    <mergeCell ref="B2:I2"/>
    <mergeCell ref="F11:H11"/>
    <mergeCell ref="C6:E6"/>
    <mergeCell ref="D11:E12"/>
    <mergeCell ref="C9:E9"/>
    <mergeCell ref="B11:C12"/>
    <mergeCell ref="B13:C13"/>
    <mergeCell ref="D13:E13"/>
  </mergeCells>
  <phoneticPr fontId="5" type="noConversion"/>
  <printOptions horizontalCentered="1"/>
  <pageMargins left="0.58748031496062991" right="0.15748031496062992" top="0.31496062992125984" bottom="0" header="0.59055118110236227" footer="0.15748031496062992"/>
  <pageSetup scale="66" orientation="portrait" horizontalDpi="360" verticalDpi="36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91BC3-A6A0-4E0D-9499-9C654AC38B2F}">
  <dimension ref="B1:K34"/>
  <sheetViews>
    <sheetView showGridLines="0" showWhiteSpace="0" view="pageBreakPreview" topLeftCell="A13" zoomScale="57" zoomScaleNormal="100" zoomScaleSheetLayoutView="57" zoomScalePageLayoutView="112" workbookViewId="0">
      <selection activeCell="G21" sqref="G21"/>
    </sheetView>
  </sheetViews>
  <sheetFormatPr defaultColWidth="8.8984375" defaultRowHeight="21.5" x14ac:dyDescent="0.75"/>
  <cols>
    <col min="1" max="1" width="3.59765625" style="2" customWidth="1"/>
    <col min="2" max="2" width="14.69921875" style="2" customWidth="1"/>
    <col min="3" max="3" width="20.09765625" style="2" customWidth="1"/>
    <col min="4" max="4" width="25.19921875" style="2" customWidth="1"/>
    <col min="5" max="5" width="12.796875" style="2" customWidth="1"/>
    <col min="6" max="6" width="15.796875" style="2" customWidth="1"/>
    <col min="7" max="7" width="14.09765625" style="2" customWidth="1"/>
    <col min="8" max="8" width="18" style="2" customWidth="1"/>
    <col min="9" max="9" width="19.69921875" style="2" customWidth="1"/>
    <col min="10" max="10" width="5.19921875" style="2" customWidth="1"/>
    <col min="11" max="16384" width="8.8984375" style="2"/>
  </cols>
  <sheetData>
    <row r="1" spans="2:9" ht="29.5" customHeight="1" x14ac:dyDescent="0.75"/>
    <row r="2" spans="2:9" ht="45" customHeight="1" x14ac:dyDescent="0.75">
      <c r="B2" s="76" t="s">
        <v>6</v>
      </c>
      <c r="C2" s="76"/>
      <c r="D2" s="76"/>
      <c r="E2" s="76"/>
      <c r="F2" s="76"/>
      <c r="G2" s="76"/>
      <c r="H2" s="76"/>
      <c r="I2" s="76"/>
    </row>
    <row r="3" spans="2:9" ht="21" customHeight="1" x14ac:dyDescent="0.75">
      <c r="B3" s="3" t="s">
        <v>11</v>
      </c>
      <c r="C3" s="4"/>
      <c r="D3" s="4"/>
      <c r="E3" s="4"/>
      <c r="F3" s="4"/>
      <c r="G3" s="4"/>
      <c r="H3" s="4"/>
      <c r="I3" s="42" t="s">
        <v>15</v>
      </c>
    </row>
    <row r="4" spans="2:9" s="6" customFormat="1" ht="22.5" customHeight="1" x14ac:dyDescent="0.75">
      <c r="B4" s="6" t="s">
        <v>12</v>
      </c>
      <c r="C4" s="13"/>
      <c r="D4" s="13"/>
      <c r="E4" s="13"/>
      <c r="F4" s="13"/>
      <c r="G4" s="13"/>
      <c r="H4" s="13"/>
      <c r="I4" s="14"/>
    </row>
    <row r="5" spans="2:9" s="6" customFormat="1" ht="24" customHeight="1" thickBot="1" x14ac:dyDescent="0.8">
      <c r="B5" s="16" t="s">
        <v>34</v>
      </c>
      <c r="C5" s="15"/>
      <c r="D5" s="15"/>
      <c r="E5" s="15"/>
      <c r="F5" s="15"/>
      <c r="G5" s="15"/>
      <c r="H5" s="15"/>
      <c r="I5" s="15"/>
    </row>
    <row r="6" spans="2:9" s="6" customFormat="1" ht="44" customHeight="1" x14ac:dyDescent="0.75">
      <c r="B6" s="17" t="s">
        <v>18</v>
      </c>
      <c r="C6" s="77" t="s">
        <v>53</v>
      </c>
      <c r="D6" s="77"/>
      <c r="E6" s="77"/>
      <c r="F6" s="18"/>
      <c r="G6" s="18"/>
      <c r="H6" s="19" t="s">
        <v>5</v>
      </c>
      <c r="I6" s="20" t="s">
        <v>54</v>
      </c>
    </row>
    <row r="7" spans="2:9" ht="33" customHeight="1" x14ac:dyDescent="0.75">
      <c r="B7" s="21" t="s">
        <v>16</v>
      </c>
      <c r="C7" s="2" t="s">
        <v>31</v>
      </c>
      <c r="H7" s="22" t="s">
        <v>4</v>
      </c>
      <c r="I7" s="23">
        <v>46216</v>
      </c>
    </row>
    <row r="8" spans="2:9" x14ac:dyDescent="0.75">
      <c r="C8" s="78" t="s">
        <v>37</v>
      </c>
      <c r="D8" s="78"/>
      <c r="E8" s="78"/>
      <c r="F8" s="78"/>
    </row>
    <row r="9" spans="2:9" ht="27.75" customHeight="1" x14ac:dyDescent="0.75">
      <c r="C9" s="79" t="s">
        <v>32</v>
      </c>
      <c r="D9" s="79"/>
      <c r="E9" s="79"/>
      <c r="F9" s="24"/>
      <c r="G9" s="24"/>
      <c r="H9" s="24"/>
      <c r="I9" s="24"/>
    </row>
    <row r="10" spans="2:9" ht="14" customHeight="1" x14ac:dyDescent="0.75">
      <c r="B10" s="5"/>
      <c r="C10" s="5"/>
      <c r="D10" s="5"/>
      <c r="E10" s="5"/>
      <c r="F10" s="5"/>
      <c r="G10" s="5"/>
      <c r="H10" s="5"/>
      <c r="I10" s="5"/>
    </row>
    <row r="11" spans="2:9" s="6" customFormat="1" ht="21.75" customHeight="1" x14ac:dyDescent="0.75">
      <c r="B11" s="80" t="s">
        <v>23</v>
      </c>
      <c r="C11" s="80"/>
      <c r="D11" s="80" t="s">
        <v>24</v>
      </c>
      <c r="E11" s="80"/>
      <c r="F11" s="80" t="s">
        <v>27</v>
      </c>
      <c r="G11" s="80"/>
      <c r="H11" s="80"/>
      <c r="I11" s="26" t="s">
        <v>2</v>
      </c>
    </row>
    <row r="12" spans="2:9" s="6" customFormat="1" ht="39" customHeight="1" x14ac:dyDescent="0.75">
      <c r="B12" s="80"/>
      <c r="C12" s="80"/>
      <c r="D12" s="80"/>
      <c r="E12" s="80"/>
      <c r="F12" s="25" t="s">
        <v>26</v>
      </c>
      <c r="G12" s="26" t="s">
        <v>28</v>
      </c>
      <c r="H12" s="26" t="s">
        <v>25</v>
      </c>
      <c r="I12" s="26" t="s">
        <v>3</v>
      </c>
    </row>
    <row r="13" spans="2:9" ht="41.5" customHeight="1" x14ac:dyDescent="0.75">
      <c r="B13" s="82" t="s">
        <v>56</v>
      </c>
      <c r="C13" s="83"/>
      <c r="D13" s="82" t="s">
        <v>55</v>
      </c>
      <c r="E13" s="83"/>
      <c r="F13" s="36">
        <v>5613600</v>
      </c>
      <c r="G13" s="35">
        <v>1</v>
      </c>
      <c r="H13" s="37">
        <v>0.3</v>
      </c>
      <c r="I13" s="38">
        <f>F13*H13</f>
        <v>1684080</v>
      </c>
    </row>
    <row r="14" spans="2:9" ht="17.5" customHeight="1" x14ac:dyDescent="0.75">
      <c r="B14" s="84"/>
      <c r="C14" s="85"/>
      <c r="D14" s="33"/>
      <c r="E14" s="33"/>
      <c r="F14" s="39"/>
      <c r="G14" s="39"/>
      <c r="H14" s="40"/>
      <c r="I14" s="41"/>
    </row>
    <row r="15" spans="2:9" ht="24.75" customHeight="1" x14ac:dyDescent="0.75">
      <c r="B15" s="86"/>
      <c r="C15" s="87"/>
      <c r="D15" s="87"/>
      <c r="E15" s="87"/>
      <c r="F15" s="87"/>
      <c r="G15" s="88"/>
      <c r="H15" s="27" t="s">
        <v>29</v>
      </c>
      <c r="I15" s="28">
        <f>SUM(I13:I14)</f>
        <v>1684080</v>
      </c>
    </row>
    <row r="16" spans="2:9" x14ac:dyDescent="0.75">
      <c r="B16" s="89"/>
      <c r="C16" s="90"/>
      <c r="D16" s="90"/>
      <c r="E16" s="90"/>
      <c r="F16" s="90"/>
      <c r="G16" s="91"/>
      <c r="H16" s="29" t="s">
        <v>13</v>
      </c>
      <c r="I16" s="30">
        <f>I15*0.07</f>
        <v>117885.6</v>
      </c>
    </row>
    <row r="17" spans="2:11" ht="22" thickBot="1" x14ac:dyDescent="0.8">
      <c r="B17" s="92" t="str">
        <f>CONCATENATE("(   ***", BAHTTEXT(I17), "***   )")</f>
        <v>(   ***หนึ่งล้านแปดแสนหนึ่งพันเก้าร้อยหกสิบห้าบาทหกสิบสตางค์***   )</v>
      </c>
      <c r="C17" s="93"/>
      <c r="D17" s="93"/>
      <c r="E17" s="93"/>
      <c r="F17" s="93"/>
      <c r="G17" s="94"/>
      <c r="H17" s="7" t="s">
        <v>14</v>
      </c>
      <c r="I17" s="31">
        <f>I15+I16</f>
        <v>1801965.6</v>
      </c>
    </row>
    <row r="18" spans="2:11" ht="12.75" customHeight="1" thickTop="1" x14ac:dyDescent="0.75">
      <c r="B18" s="8"/>
      <c r="K18" s="9"/>
    </row>
    <row r="19" spans="2:11" ht="21" customHeight="1" x14ac:dyDescent="0.75">
      <c r="B19" s="8"/>
      <c r="C19" s="10" t="s">
        <v>21</v>
      </c>
      <c r="D19" s="10"/>
      <c r="E19" s="10"/>
      <c r="F19" s="10"/>
      <c r="H19" s="95"/>
      <c r="I19" s="95"/>
      <c r="K19" s="9"/>
    </row>
    <row r="20" spans="2:11" ht="21" customHeight="1" x14ac:dyDescent="0.75">
      <c r="B20" s="8"/>
      <c r="C20" s="13" t="s">
        <v>8</v>
      </c>
      <c r="D20" s="34">
        <f>I17-(I15*0.03)</f>
        <v>1751443.2000000002</v>
      </c>
      <c r="E20" s="13" t="s">
        <v>9</v>
      </c>
      <c r="K20" s="9"/>
    </row>
    <row r="21" spans="2:11" ht="26.25" customHeight="1" x14ac:dyDescent="0.75">
      <c r="B21" s="11" t="s">
        <v>19</v>
      </c>
      <c r="C21" s="10"/>
      <c r="D21" s="10"/>
      <c r="E21" s="12"/>
      <c r="F21" s="10"/>
      <c r="K21" s="9"/>
    </row>
    <row r="22" spans="2:11" ht="26.25" customHeight="1" x14ac:dyDescent="0.75">
      <c r="B22" s="96" t="s">
        <v>36</v>
      </c>
      <c r="C22" s="96"/>
      <c r="D22" s="96"/>
      <c r="E22" s="96"/>
      <c r="F22" s="96"/>
      <c r="G22" s="96"/>
      <c r="H22" s="96"/>
      <c r="I22" s="96"/>
      <c r="K22" s="9"/>
    </row>
    <row r="23" spans="2:11" ht="26.25" customHeight="1" x14ac:dyDescent="0.75">
      <c r="B23" s="32" t="s">
        <v>20</v>
      </c>
      <c r="K23" s="9"/>
    </row>
    <row r="24" spans="2:11" ht="26.25" customHeight="1" x14ac:dyDescent="0.75">
      <c r="B24" s="32" t="s">
        <v>58</v>
      </c>
      <c r="K24" s="9"/>
    </row>
    <row r="25" spans="2:11" ht="43.5" customHeight="1" x14ac:dyDescent="0.75">
      <c r="C25" s="21" t="s">
        <v>10</v>
      </c>
      <c r="D25" s="33"/>
      <c r="E25" s="33"/>
      <c r="G25" s="21" t="s">
        <v>0</v>
      </c>
      <c r="H25" s="33"/>
      <c r="I25" s="33"/>
    </row>
    <row r="26" spans="2:11" x14ac:dyDescent="0.75">
      <c r="C26" s="8"/>
      <c r="D26" s="97" t="s">
        <v>35</v>
      </c>
      <c r="E26" s="97"/>
      <c r="G26" s="8"/>
      <c r="H26" s="97" t="s">
        <v>22</v>
      </c>
      <c r="I26" s="97"/>
    </row>
    <row r="27" spans="2:11" ht="29.15" customHeight="1" x14ac:dyDescent="0.75">
      <c r="C27" s="21" t="s">
        <v>1</v>
      </c>
      <c r="D27" s="33"/>
      <c r="E27" s="33"/>
      <c r="G27" s="21" t="s">
        <v>1</v>
      </c>
      <c r="H27" s="98" t="s">
        <v>30</v>
      </c>
      <c r="I27" s="98"/>
    </row>
    <row r="28" spans="2:11" ht="31" customHeight="1" x14ac:dyDescent="0.75">
      <c r="B28" s="8"/>
      <c r="C28" s="21" t="s">
        <v>7</v>
      </c>
      <c r="D28" s="33"/>
      <c r="E28" s="33"/>
      <c r="G28" s="21" t="s">
        <v>7</v>
      </c>
      <c r="H28" s="81">
        <f>I7</f>
        <v>46216</v>
      </c>
      <c r="I28" s="81"/>
    </row>
    <row r="34" spans="3:3" ht="24" x14ac:dyDescent="0.8">
      <c r="C34" s="1"/>
    </row>
  </sheetData>
  <mergeCells count="19">
    <mergeCell ref="H28:I28"/>
    <mergeCell ref="B13:C13"/>
    <mergeCell ref="D13:E13"/>
    <mergeCell ref="B14:C14"/>
    <mergeCell ref="B15:G15"/>
    <mergeCell ref="B16:G16"/>
    <mergeCell ref="B17:G17"/>
    <mergeCell ref="H19:I19"/>
    <mergeCell ref="B22:I22"/>
    <mergeCell ref="D26:E26"/>
    <mergeCell ref="H26:I26"/>
    <mergeCell ref="H27:I27"/>
    <mergeCell ref="B2:I2"/>
    <mergeCell ref="C6:E6"/>
    <mergeCell ref="C8:F8"/>
    <mergeCell ref="C9:E9"/>
    <mergeCell ref="B11:C12"/>
    <mergeCell ref="D11:E12"/>
    <mergeCell ref="F11:H11"/>
  </mergeCells>
  <printOptions horizontalCentered="1"/>
  <pageMargins left="0.58748031496062991" right="0.15748031496062992" top="0.31496062992125984" bottom="0" header="0.59055118110236227" footer="0.15748031496062992"/>
  <pageSetup scale="66" orientation="portrait" horizontalDpi="360" verticalDpi="36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2"/>
  <sheetViews>
    <sheetView showGridLines="0" tabSelected="1" showWhiteSpace="0" view="pageBreakPreview" topLeftCell="A25" zoomScaleNormal="100" zoomScaleSheetLayoutView="100" workbookViewId="0">
      <selection activeCell="E30" sqref="E30"/>
    </sheetView>
  </sheetViews>
  <sheetFormatPr defaultColWidth="8.8984375" defaultRowHeight="24.5" x14ac:dyDescent="0.85"/>
  <cols>
    <col min="1" max="1" width="11.09765625" style="50" customWidth="1"/>
    <col min="2" max="2" width="12.59765625" style="50" customWidth="1"/>
    <col min="3" max="3" width="23.09765625" style="50" customWidth="1"/>
    <col min="4" max="4" width="18" style="50" customWidth="1"/>
    <col min="5" max="5" width="15.69921875" style="50" customWidth="1"/>
    <col min="6" max="6" width="13.3984375" style="50" customWidth="1"/>
    <col min="7" max="7" width="18.296875" style="50" customWidth="1"/>
    <col min="8" max="8" width="18.59765625" style="50" customWidth="1"/>
    <col min="9" max="9" width="5" style="50" bestFit="1" customWidth="1"/>
    <col min="10" max="16384" width="8.8984375" style="50"/>
  </cols>
  <sheetData>
    <row r="1" spans="1:10" ht="38.15" customHeight="1" x14ac:dyDescent="0.85">
      <c r="A1" s="99" t="s">
        <v>38</v>
      </c>
      <c r="B1" s="99"/>
      <c r="C1" s="99"/>
      <c r="D1" s="99"/>
      <c r="E1" s="99"/>
      <c r="F1" s="99"/>
      <c r="G1" s="99"/>
      <c r="H1" s="99"/>
      <c r="I1" s="49"/>
    </row>
    <row r="2" spans="1:10" ht="21" customHeight="1" x14ac:dyDescent="0.85">
      <c r="A2" s="51" t="s">
        <v>11</v>
      </c>
      <c r="B2" s="52"/>
      <c r="C2" s="52"/>
      <c r="D2" s="52"/>
      <c r="E2" s="52"/>
      <c r="F2" s="52"/>
      <c r="G2" s="52"/>
      <c r="H2" s="53" t="s">
        <v>39</v>
      </c>
      <c r="I2" s="49"/>
    </row>
    <row r="3" spans="1:10" ht="24" customHeight="1" x14ac:dyDescent="0.85">
      <c r="A3" s="54" t="s">
        <v>12</v>
      </c>
      <c r="B3" s="54"/>
      <c r="C3" s="54"/>
      <c r="D3" s="54"/>
      <c r="E3" s="54"/>
      <c r="F3" s="54"/>
      <c r="G3" s="54"/>
      <c r="H3" s="55" t="s">
        <v>17</v>
      </c>
    </row>
    <row r="4" spans="1:10" ht="24" customHeight="1" x14ac:dyDescent="0.85">
      <c r="A4" s="56" t="s">
        <v>40</v>
      </c>
      <c r="B4" s="56"/>
      <c r="C4" s="56"/>
      <c r="D4" s="56"/>
      <c r="E4" s="56"/>
      <c r="F4" s="57"/>
      <c r="G4" s="57"/>
      <c r="H4" s="58"/>
    </row>
    <row r="5" spans="1:10" ht="23.15" customHeight="1" x14ac:dyDescent="0.85">
      <c r="A5" s="59" t="s">
        <v>41</v>
      </c>
      <c r="B5" s="60"/>
      <c r="C5" s="49"/>
      <c r="D5" s="49"/>
      <c r="E5" s="49"/>
      <c r="F5" s="49"/>
      <c r="G5" s="61" t="s">
        <v>5</v>
      </c>
      <c r="H5" s="62" t="s">
        <v>59</v>
      </c>
    </row>
    <row r="6" spans="1:10" ht="24" customHeight="1" x14ac:dyDescent="0.85">
      <c r="A6" s="59" t="s">
        <v>42</v>
      </c>
      <c r="B6" s="60"/>
      <c r="C6" s="60" t="s">
        <v>33</v>
      </c>
      <c r="D6" s="60"/>
      <c r="E6" s="60"/>
      <c r="F6" s="60"/>
      <c r="G6" s="63" t="s">
        <v>4</v>
      </c>
      <c r="H6" s="64">
        <v>46247</v>
      </c>
    </row>
    <row r="7" spans="1:10" ht="23.25" customHeight="1" x14ac:dyDescent="0.85">
      <c r="A7" s="63" t="s">
        <v>16</v>
      </c>
      <c r="B7" s="65"/>
      <c r="C7" s="63" t="s">
        <v>31</v>
      </c>
      <c r="D7" s="60"/>
      <c r="E7" s="60"/>
      <c r="F7" s="60"/>
      <c r="G7" s="60"/>
    </row>
    <row r="8" spans="1:10" ht="26.25" customHeight="1" x14ac:dyDescent="0.85">
      <c r="A8" s="49"/>
      <c r="B8" s="49"/>
      <c r="C8" s="60" t="s">
        <v>37</v>
      </c>
      <c r="D8" s="60"/>
      <c r="E8" s="60"/>
      <c r="F8" s="60"/>
      <c r="G8" s="60"/>
      <c r="H8" s="60"/>
      <c r="I8" s="60"/>
      <c r="J8" s="66"/>
    </row>
    <row r="9" spans="1:10" ht="27" customHeight="1" x14ac:dyDescent="0.85">
      <c r="A9" s="67"/>
      <c r="B9" s="67"/>
      <c r="C9" s="60" t="s">
        <v>32</v>
      </c>
      <c r="D9" s="60"/>
      <c r="E9" s="60"/>
      <c r="F9" s="60"/>
      <c r="G9" s="60"/>
      <c r="H9" s="60"/>
      <c r="I9" s="60"/>
      <c r="J9" s="60"/>
    </row>
    <row r="10" spans="1:10" ht="18" customHeight="1" x14ac:dyDescent="0.85">
      <c r="A10" s="67"/>
      <c r="B10" s="68" t="s">
        <v>43</v>
      </c>
      <c r="C10" s="49"/>
      <c r="D10" s="49"/>
      <c r="E10" s="49"/>
      <c r="F10" s="49"/>
      <c r="G10" s="49"/>
      <c r="H10" s="49"/>
      <c r="I10" s="49"/>
    </row>
    <row r="11" spans="1:10" ht="15" customHeight="1" x14ac:dyDescent="0.85">
      <c r="A11" s="69"/>
      <c r="B11" s="70"/>
      <c r="C11" s="70"/>
      <c r="D11" s="70"/>
      <c r="E11" s="70"/>
      <c r="F11" s="70"/>
      <c r="G11" s="70"/>
      <c r="H11" s="70"/>
      <c r="I11" s="49"/>
    </row>
    <row r="12" spans="1:10" s="60" customFormat="1" ht="20.5" x14ac:dyDescent="0.65">
      <c r="A12" s="100" t="s">
        <v>23</v>
      </c>
      <c r="B12" s="100"/>
      <c r="C12" s="100" t="s">
        <v>24</v>
      </c>
      <c r="D12" s="100"/>
      <c r="E12" s="100" t="s">
        <v>27</v>
      </c>
      <c r="F12" s="100"/>
      <c r="G12" s="100"/>
      <c r="H12" s="43" t="s">
        <v>2</v>
      </c>
      <c r="I12" s="59"/>
    </row>
    <row r="13" spans="1:10" s="60" customFormat="1" ht="41" x14ac:dyDescent="0.65">
      <c r="A13" s="100"/>
      <c r="B13" s="100"/>
      <c r="C13" s="100"/>
      <c r="D13" s="100"/>
      <c r="E13" s="44" t="s">
        <v>26</v>
      </c>
      <c r="F13" s="43" t="s">
        <v>28</v>
      </c>
      <c r="G13" s="43" t="s">
        <v>25</v>
      </c>
      <c r="H13" s="43" t="s">
        <v>3</v>
      </c>
    </row>
    <row r="14" spans="1:10" s="60" customFormat="1" ht="73.5" customHeight="1" x14ac:dyDescent="0.65">
      <c r="A14" s="104" t="s">
        <v>56</v>
      </c>
      <c r="B14" s="105"/>
      <c r="C14" s="104" t="s">
        <v>55</v>
      </c>
      <c r="D14" s="105"/>
      <c r="E14" s="36">
        <v>5613600</v>
      </c>
      <c r="F14" s="46">
        <v>1</v>
      </c>
      <c r="G14" s="47">
        <v>0.3</v>
      </c>
      <c r="H14" s="48">
        <f>E14*G14</f>
        <v>1684080</v>
      </c>
    </row>
    <row r="15" spans="1:10" ht="21" customHeight="1" x14ac:dyDescent="0.85">
      <c r="A15" s="84"/>
      <c r="B15" s="85"/>
      <c r="C15" s="45" t="s">
        <v>57</v>
      </c>
      <c r="D15" s="33"/>
      <c r="E15" s="39"/>
      <c r="F15" s="39"/>
      <c r="G15" s="40"/>
      <c r="H15" s="41"/>
    </row>
    <row r="16" spans="1:10" s="49" customFormat="1" ht="21.5" x14ac:dyDescent="0.75">
      <c r="A16" s="86"/>
      <c r="B16" s="87"/>
      <c r="C16" s="87"/>
      <c r="D16" s="87"/>
      <c r="E16" s="87"/>
      <c r="F16" s="88"/>
      <c r="G16" s="27" t="s">
        <v>29</v>
      </c>
      <c r="H16" s="28">
        <f>SUM(H14:H15)</f>
        <v>1684080</v>
      </c>
    </row>
    <row r="17" spans="1:9" s="49" customFormat="1" ht="18" customHeight="1" x14ac:dyDescent="0.75">
      <c r="A17" s="89"/>
      <c r="B17" s="90"/>
      <c r="C17" s="90"/>
      <c r="D17" s="90"/>
      <c r="E17" s="90"/>
      <c r="F17" s="91"/>
      <c r="G17" s="29" t="s">
        <v>13</v>
      </c>
      <c r="H17" s="30">
        <f>H16*0.07</f>
        <v>117885.6</v>
      </c>
    </row>
    <row r="18" spans="1:9" s="49" customFormat="1" ht="22" thickBot="1" x14ac:dyDescent="0.8">
      <c r="A18" s="92" t="str">
        <f>CONCATENATE("(   ***", BAHTTEXT(H18), "***   )")</f>
        <v>(   ***หนึ่งล้านแปดแสนหนึ่งพันเก้าร้อยหกสิบห้าบาทหกสิบสตางค์***   )</v>
      </c>
      <c r="B18" s="93"/>
      <c r="C18" s="93"/>
      <c r="D18" s="93"/>
      <c r="E18" s="93"/>
      <c r="F18" s="94"/>
      <c r="G18" s="7" t="s">
        <v>14</v>
      </c>
      <c r="H18" s="31">
        <f>H16+H17</f>
        <v>1801965.6</v>
      </c>
    </row>
    <row r="19" spans="1:9" s="49" customFormat="1" ht="22" thickTop="1" x14ac:dyDescent="0.75">
      <c r="A19" s="8"/>
      <c r="B19" s="2"/>
      <c r="C19" s="2"/>
      <c r="D19" s="2"/>
      <c r="E19" s="2"/>
      <c r="F19" s="2"/>
      <c r="G19" s="2"/>
      <c r="H19" s="2"/>
    </row>
    <row r="20" spans="1:9" s="49" customFormat="1" ht="25.5" customHeight="1" x14ac:dyDescent="0.75">
      <c r="A20" s="8"/>
      <c r="B20" s="10" t="s">
        <v>21</v>
      </c>
      <c r="C20" s="10"/>
      <c r="D20" s="10"/>
      <c r="E20" s="10"/>
      <c r="F20" s="2"/>
      <c r="G20" s="95"/>
      <c r="H20" s="95"/>
    </row>
    <row r="21" spans="1:9" s="49" customFormat="1" ht="28.5" customHeight="1" x14ac:dyDescent="0.75">
      <c r="A21" s="8"/>
      <c r="B21" s="13" t="s">
        <v>8</v>
      </c>
      <c r="C21" s="34">
        <f>H18-(H16*0.03)</f>
        <v>1751443.2000000002</v>
      </c>
      <c r="D21" s="13" t="s">
        <v>9</v>
      </c>
      <c r="E21" s="2"/>
      <c r="F21" s="2"/>
      <c r="G21" s="2"/>
      <c r="H21" s="2"/>
    </row>
    <row r="22" spans="1:9" s="49" customFormat="1" ht="21.5" x14ac:dyDescent="0.75">
      <c r="A22" s="63" t="s">
        <v>44</v>
      </c>
      <c r="B22" s="71"/>
      <c r="C22" s="71"/>
      <c r="D22" s="71"/>
      <c r="E22" s="71"/>
      <c r="F22" s="71"/>
      <c r="G22" s="72"/>
      <c r="H22" s="73"/>
    </row>
    <row r="23" spans="1:9" s="49" customFormat="1" ht="21.5" x14ac:dyDescent="0.75">
      <c r="A23" s="60" t="s">
        <v>45</v>
      </c>
      <c r="B23" s="71"/>
      <c r="C23" s="71"/>
      <c r="D23" s="71"/>
      <c r="E23" s="71"/>
      <c r="F23" s="71"/>
      <c r="G23" s="72"/>
      <c r="H23" s="73"/>
    </row>
    <row r="24" spans="1:9" s="49" customFormat="1" ht="9" customHeight="1" x14ac:dyDescent="0.75">
      <c r="B24" s="71"/>
      <c r="C24" s="71"/>
      <c r="D24" s="71"/>
      <c r="E24" s="71"/>
      <c r="F24" s="71"/>
      <c r="G24" s="72"/>
      <c r="H24" s="73"/>
    </row>
    <row r="25" spans="1:9" s="49" customFormat="1" ht="21.5" x14ac:dyDescent="0.75">
      <c r="A25" s="49" t="s">
        <v>46</v>
      </c>
      <c r="B25" s="71"/>
      <c r="C25" s="71"/>
      <c r="D25" s="71"/>
      <c r="E25" s="71"/>
      <c r="F25" s="71"/>
      <c r="G25" s="72"/>
      <c r="H25" s="73"/>
    </row>
    <row r="26" spans="1:9" s="49" customFormat="1" x14ac:dyDescent="0.85">
      <c r="A26" s="65" t="s">
        <v>47</v>
      </c>
      <c r="B26" s="50"/>
      <c r="C26" s="71"/>
      <c r="D26" s="50"/>
      <c r="E26" s="71"/>
      <c r="F26" s="71"/>
      <c r="G26" s="72"/>
      <c r="H26" s="73"/>
    </row>
    <row r="27" spans="1:9" s="49" customFormat="1" x14ac:dyDescent="0.85">
      <c r="A27" s="65" t="s">
        <v>52</v>
      </c>
      <c r="B27" s="50"/>
      <c r="C27" s="71"/>
      <c r="D27" s="62"/>
      <c r="E27" s="71"/>
      <c r="F27" s="71"/>
      <c r="G27" s="72"/>
      <c r="H27" s="73"/>
    </row>
    <row r="28" spans="1:9" s="49" customFormat="1" x14ac:dyDescent="0.85">
      <c r="A28" s="65" t="s">
        <v>60</v>
      </c>
      <c r="B28" s="50"/>
      <c r="C28" s="71"/>
      <c r="D28" s="71"/>
      <c r="E28" s="71"/>
      <c r="F28" s="71"/>
      <c r="G28" s="72"/>
      <c r="H28" s="73"/>
    </row>
    <row r="29" spans="1:9" ht="21" customHeight="1" x14ac:dyDescent="0.85">
      <c r="A29" s="74"/>
      <c r="F29" s="74"/>
    </row>
    <row r="30" spans="1:9" ht="66.75" customHeight="1" x14ac:dyDescent="0.85">
      <c r="A30" s="101" t="s">
        <v>48</v>
      </c>
      <c r="B30" s="101"/>
      <c r="C30" s="101"/>
      <c r="D30" s="101"/>
      <c r="E30" s="49"/>
      <c r="F30" s="101" t="s">
        <v>49</v>
      </c>
      <c r="G30" s="101"/>
      <c r="H30" s="101"/>
    </row>
    <row r="31" spans="1:9" x14ac:dyDescent="0.85">
      <c r="A31" s="101" t="s">
        <v>50</v>
      </c>
      <c r="B31" s="101"/>
      <c r="C31" s="101"/>
      <c r="D31" s="101"/>
      <c r="E31" s="49"/>
      <c r="F31" s="101" t="s">
        <v>51</v>
      </c>
      <c r="G31" s="101"/>
      <c r="H31" s="101"/>
    </row>
    <row r="32" spans="1:9" x14ac:dyDescent="0.85">
      <c r="A32" s="102">
        <f>H6</f>
        <v>46247</v>
      </c>
      <c r="B32" s="103"/>
      <c r="C32" s="103"/>
      <c r="D32" s="103"/>
      <c r="E32" s="49"/>
      <c r="F32" s="49"/>
      <c r="G32" s="75">
        <f>A32</f>
        <v>46247</v>
      </c>
      <c r="H32" s="49"/>
      <c r="I32" s="49"/>
    </row>
  </sheetData>
  <mergeCells count="16">
    <mergeCell ref="A31:D31"/>
    <mergeCell ref="F31:H31"/>
    <mergeCell ref="A32:D32"/>
    <mergeCell ref="A12:B13"/>
    <mergeCell ref="C12:D13"/>
    <mergeCell ref="C14:D14"/>
    <mergeCell ref="A15:B15"/>
    <mergeCell ref="A16:F16"/>
    <mergeCell ref="A17:F17"/>
    <mergeCell ref="A18:F18"/>
    <mergeCell ref="A14:B14"/>
    <mergeCell ref="A1:H1"/>
    <mergeCell ref="E12:G12"/>
    <mergeCell ref="G20:H20"/>
    <mergeCell ref="A30:D30"/>
    <mergeCell ref="F30:H30"/>
  </mergeCells>
  <printOptions horizontalCentered="1"/>
  <pageMargins left="0.44500000000000001" right="0" top="0.31" bottom="0" header="0.59" footer="0.16"/>
  <pageSetup scale="82" orientation="portrait" horizontalDpi="360" verticalDpi="36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EACF0-EDBF-419E-B697-DCDE32DD4D30}">
  <dimension ref="A1:J32"/>
  <sheetViews>
    <sheetView showGridLines="0" tabSelected="1" showWhiteSpace="0" view="pageBreakPreview" topLeftCell="A30" zoomScaleNormal="100" zoomScaleSheetLayoutView="100" workbookViewId="0">
      <selection activeCell="E30" sqref="E30"/>
    </sheetView>
  </sheetViews>
  <sheetFormatPr defaultColWidth="8.8984375" defaultRowHeight="24.5" x14ac:dyDescent="0.85"/>
  <cols>
    <col min="1" max="1" width="11.09765625" style="50" customWidth="1"/>
    <col min="2" max="2" width="12.59765625" style="50" customWidth="1"/>
    <col min="3" max="3" width="23.09765625" style="50" customWidth="1"/>
    <col min="4" max="4" width="18" style="50" customWidth="1"/>
    <col min="5" max="5" width="15.69921875" style="50" customWidth="1"/>
    <col min="6" max="6" width="13.3984375" style="50" customWidth="1"/>
    <col min="7" max="7" width="18.296875" style="50" customWidth="1"/>
    <col min="8" max="8" width="18.59765625" style="50" customWidth="1"/>
    <col min="9" max="9" width="5" style="50" bestFit="1" customWidth="1"/>
    <col min="10" max="16384" width="8.8984375" style="50"/>
  </cols>
  <sheetData>
    <row r="1" spans="1:10" ht="38.15" customHeight="1" x14ac:dyDescent="0.85">
      <c r="A1" s="99" t="s">
        <v>38</v>
      </c>
      <c r="B1" s="99"/>
      <c r="C1" s="99"/>
      <c r="D1" s="99"/>
      <c r="E1" s="99"/>
      <c r="F1" s="99"/>
      <c r="G1" s="99"/>
      <c r="H1" s="99"/>
      <c r="I1" s="49"/>
    </row>
    <row r="2" spans="1:10" ht="21" customHeight="1" x14ac:dyDescent="0.85">
      <c r="A2" s="51" t="s">
        <v>11</v>
      </c>
      <c r="B2" s="52"/>
      <c r="C2" s="52"/>
      <c r="D2" s="52"/>
      <c r="E2" s="52"/>
      <c r="F2" s="52"/>
      <c r="G2" s="52"/>
      <c r="H2" s="53" t="s">
        <v>39</v>
      </c>
      <c r="I2" s="49"/>
    </row>
    <row r="3" spans="1:10" ht="24" customHeight="1" x14ac:dyDescent="0.85">
      <c r="A3" s="54" t="s">
        <v>12</v>
      </c>
      <c r="B3" s="54"/>
      <c r="C3" s="54"/>
      <c r="D3" s="54"/>
      <c r="E3" s="54"/>
      <c r="F3" s="54"/>
      <c r="G3" s="54"/>
      <c r="H3" s="55" t="s">
        <v>15</v>
      </c>
    </row>
    <row r="4" spans="1:10" ht="24" customHeight="1" x14ac:dyDescent="0.85">
      <c r="A4" s="56" t="s">
        <v>40</v>
      </c>
      <c r="B4" s="56"/>
      <c r="C4" s="56"/>
      <c r="D4" s="56"/>
      <c r="E4" s="56"/>
      <c r="F4" s="57"/>
      <c r="G4" s="57"/>
      <c r="H4" s="58"/>
    </row>
    <row r="5" spans="1:10" ht="23.15" customHeight="1" x14ac:dyDescent="0.85">
      <c r="A5" s="59" t="s">
        <v>41</v>
      </c>
      <c r="B5" s="60"/>
      <c r="C5" s="49"/>
      <c r="D5" s="49"/>
      <c r="E5" s="49"/>
      <c r="F5" s="49"/>
      <c r="G5" s="61" t="s">
        <v>5</v>
      </c>
      <c r="H5" s="62" t="s">
        <v>59</v>
      </c>
    </row>
    <row r="6" spans="1:10" ht="24" customHeight="1" x14ac:dyDescent="0.85">
      <c r="A6" s="59" t="s">
        <v>42</v>
      </c>
      <c r="B6" s="60"/>
      <c r="C6" s="60" t="s">
        <v>33</v>
      </c>
      <c r="D6" s="60"/>
      <c r="E6" s="60"/>
      <c r="F6" s="60"/>
      <c r="G6" s="63" t="s">
        <v>4</v>
      </c>
      <c r="H6" s="64">
        <v>46247</v>
      </c>
    </row>
    <row r="7" spans="1:10" ht="23.25" customHeight="1" x14ac:dyDescent="0.85">
      <c r="A7" s="63" t="s">
        <v>16</v>
      </c>
      <c r="B7" s="65"/>
      <c r="C7" s="63" t="s">
        <v>31</v>
      </c>
      <c r="D7" s="60"/>
      <c r="E7" s="60"/>
      <c r="F7" s="60"/>
      <c r="G7" s="60"/>
    </row>
    <row r="8" spans="1:10" ht="26.25" customHeight="1" x14ac:dyDescent="0.85">
      <c r="A8" s="49"/>
      <c r="B8" s="49"/>
      <c r="C8" s="60" t="s">
        <v>37</v>
      </c>
      <c r="D8" s="60"/>
      <c r="E8" s="60"/>
      <c r="F8" s="60"/>
      <c r="G8" s="60"/>
      <c r="H8" s="60"/>
      <c r="I8" s="60"/>
      <c r="J8" s="66"/>
    </row>
    <row r="9" spans="1:10" ht="27" customHeight="1" x14ac:dyDescent="0.85">
      <c r="A9" s="67"/>
      <c r="B9" s="67"/>
      <c r="C9" s="60" t="s">
        <v>32</v>
      </c>
      <c r="D9" s="60"/>
      <c r="E9" s="60"/>
      <c r="F9" s="60"/>
      <c r="G9" s="60"/>
      <c r="H9" s="60"/>
      <c r="I9" s="60"/>
      <c r="J9" s="60"/>
    </row>
    <row r="10" spans="1:10" ht="18" customHeight="1" x14ac:dyDescent="0.85">
      <c r="A10" s="67"/>
      <c r="B10" s="68" t="s">
        <v>43</v>
      </c>
      <c r="C10" s="49"/>
      <c r="D10" s="49"/>
      <c r="E10" s="49"/>
      <c r="F10" s="49"/>
      <c r="G10" s="49"/>
      <c r="H10" s="49"/>
      <c r="I10" s="49"/>
    </row>
    <row r="11" spans="1:10" ht="15" customHeight="1" x14ac:dyDescent="0.85">
      <c r="A11" s="69"/>
      <c r="B11" s="70"/>
      <c r="C11" s="70"/>
      <c r="D11" s="70"/>
      <c r="E11" s="70"/>
      <c r="F11" s="70"/>
      <c r="G11" s="70"/>
      <c r="H11" s="70"/>
      <c r="I11" s="49"/>
    </row>
    <row r="12" spans="1:10" s="60" customFormat="1" ht="20.5" x14ac:dyDescent="0.65">
      <c r="A12" s="100" t="s">
        <v>23</v>
      </c>
      <c r="B12" s="100"/>
      <c r="C12" s="100" t="s">
        <v>24</v>
      </c>
      <c r="D12" s="100"/>
      <c r="E12" s="100" t="s">
        <v>27</v>
      </c>
      <c r="F12" s="100"/>
      <c r="G12" s="100"/>
      <c r="H12" s="43" t="s">
        <v>2</v>
      </c>
      <c r="I12" s="59"/>
    </row>
    <row r="13" spans="1:10" s="60" customFormat="1" ht="41" x14ac:dyDescent="0.65">
      <c r="A13" s="100"/>
      <c r="B13" s="100"/>
      <c r="C13" s="100"/>
      <c r="D13" s="100"/>
      <c r="E13" s="44" t="s">
        <v>26</v>
      </c>
      <c r="F13" s="43" t="s">
        <v>28</v>
      </c>
      <c r="G13" s="43" t="s">
        <v>25</v>
      </c>
      <c r="H13" s="43" t="s">
        <v>3</v>
      </c>
    </row>
    <row r="14" spans="1:10" s="60" customFormat="1" ht="73.5" customHeight="1" x14ac:dyDescent="0.65">
      <c r="A14" s="104" t="s">
        <v>56</v>
      </c>
      <c r="B14" s="105"/>
      <c r="C14" s="104" t="s">
        <v>55</v>
      </c>
      <c r="D14" s="105"/>
      <c r="E14" s="36">
        <v>5613600</v>
      </c>
      <c r="F14" s="46">
        <v>1</v>
      </c>
      <c r="G14" s="47">
        <v>0.3</v>
      </c>
      <c r="H14" s="48">
        <f>E14*G14</f>
        <v>1684080</v>
      </c>
    </row>
    <row r="15" spans="1:10" ht="21" customHeight="1" x14ac:dyDescent="0.85">
      <c r="A15" s="84"/>
      <c r="B15" s="85"/>
      <c r="C15" s="45" t="s">
        <v>57</v>
      </c>
      <c r="D15" s="33"/>
      <c r="E15" s="39"/>
      <c r="F15" s="39"/>
      <c r="G15" s="40"/>
      <c r="H15" s="41"/>
    </row>
    <row r="16" spans="1:10" s="49" customFormat="1" ht="21.5" x14ac:dyDescent="0.75">
      <c r="A16" s="86"/>
      <c r="B16" s="87"/>
      <c r="C16" s="87"/>
      <c r="D16" s="87"/>
      <c r="E16" s="87"/>
      <c r="F16" s="88"/>
      <c r="G16" s="27" t="s">
        <v>29</v>
      </c>
      <c r="H16" s="28">
        <f>SUM(H14:H15)</f>
        <v>1684080</v>
      </c>
    </row>
    <row r="17" spans="1:9" s="49" customFormat="1" ht="18" customHeight="1" x14ac:dyDescent="0.75">
      <c r="A17" s="89"/>
      <c r="B17" s="90"/>
      <c r="C17" s="90"/>
      <c r="D17" s="90"/>
      <c r="E17" s="90"/>
      <c r="F17" s="91"/>
      <c r="G17" s="29" t="s">
        <v>13</v>
      </c>
      <c r="H17" s="30">
        <f>H16*0.07</f>
        <v>117885.6</v>
      </c>
    </row>
    <row r="18" spans="1:9" s="49" customFormat="1" ht="22" thickBot="1" x14ac:dyDescent="0.8">
      <c r="A18" s="92" t="str">
        <f>CONCATENATE("(   ***", BAHTTEXT(H18), "***   )")</f>
        <v>(   ***หนึ่งล้านแปดแสนหนึ่งพันเก้าร้อยหกสิบห้าบาทหกสิบสตางค์***   )</v>
      </c>
      <c r="B18" s="93"/>
      <c r="C18" s="93"/>
      <c r="D18" s="93"/>
      <c r="E18" s="93"/>
      <c r="F18" s="94"/>
      <c r="G18" s="7" t="s">
        <v>14</v>
      </c>
      <c r="H18" s="31">
        <f>H16+H17</f>
        <v>1801965.6</v>
      </c>
    </row>
    <row r="19" spans="1:9" s="49" customFormat="1" ht="22" thickTop="1" x14ac:dyDescent="0.75">
      <c r="A19" s="8"/>
      <c r="B19" s="2"/>
      <c r="C19" s="2"/>
      <c r="D19" s="2"/>
      <c r="E19" s="2"/>
      <c r="F19" s="2"/>
      <c r="G19" s="2"/>
      <c r="H19" s="2"/>
    </row>
    <row r="20" spans="1:9" s="49" customFormat="1" ht="25.5" customHeight="1" x14ac:dyDescent="0.75">
      <c r="A20" s="8"/>
      <c r="B20" s="10" t="s">
        <v>21</v>
      </c>
      <c r="C20" s="10"/>
      <c r="D20" s="10"/>
      <c r="E20" s="10"/>
      <c r="F20" s="2"/>
      <c r="G20" s="95"/>
      <c r="H20" s="95"/>
    </row>
    <row r="21" spans="1:9" s="49" customFormat="1" ht="28.5" customHeight="1" x14ac:dyDescent="0.75">
      <c r="A21" s="8"/>
      <c r="B21" s="13" t="s">
        <v>8</v>
      </c>
      <c r="C21" s="34">
        <f>H18-(H16*0.03)</f>
        <v>1751443.2000000002</v>
      </c>
      <c r="D21" s="13" t="s">
        <v>9</v>
      </c>
      <c r="E21" s="2"/>
      <c r="F21" s="2"/>
      <c r="G21" s="2"/>
      <c r="H21" s="2"/>
    </row>
    <row r="22" spans="1:9" s="49" customFormat="1" ht="21.5" x14ac:dyDescent="0.75">
      <c r="A22" s="63" t="s">
        <v>44</v>
      </c>
      <c r="B22" s="71"/>
      <c r="C22" s="71"/>
      <c r="D22" s="71"/>
      <c r="E22" s="71"/>
      <c r="F22" s="71"/>
      <c r="G22" s="72"/>
      <c r="H22" s="73"/>
    </row>
    <row r="23" spans="1:9" s="49" customFormat="1" ht="21.5" x14ac:dyDescent="0.75">
      <c r="A23" s="60" t="s">
        <v>45</v>
      </c>
      <c r="B23" s="71"/>
      <c r="C23" s="71"/>
      <c r="D23" s="71"/>
      <c r="E23" s="71"/>
      <c r="F23" s="71"/>
      <c r="G23" s="72"/>
      <c r="H23" s="73"/>
    </row>
    <row r="24" spans="1:9" s="49" customFormat="1" ht="9" customHeight="1" x14ac:dyDescent="0.75">
      <c r="B24" s="71"/>
      <c r="C24" s="71"/>
      <c r="D24" s="71"/>
      <c r="E24" s="71"/>
      <c r="F24" s="71"/>
      <c r="G24" s="72"/>
      <c r="H24" s="73"/>
    </row>
    <row r="25" spans="1:9" s="49" customFormat="1" ht="21.5" x14ac:dyDescent="0.75">
      <c r="A25" s="49" t="s">
        <v>46</v>
      </c>
      <c r="B25" s="71"/>
      <c r="C25" s="71"/>
      <c r="D25" s="71"/>
      <c r="E25" s="71"/>
      <c r="F25" s="71"/>
      <c r="G25" s="72"/>
      <c r="H25" s="73"/>
    </row>
    <row r="26" spans="1:9" s="49" customFormat="1" x14ac:dyDescent="0.85">
      <c r="A26" s="65" t="s">
        <v>47</v>
      </c>
      <c r="B26" s="50"/>
      <c r="C26" s="71"/>
      <c r="D26" s="50"/>
      <c r="E26" s="71"/>
      <c r="F26" s="71"/>
      <c r="G26" s="72"/>
      <c r="H26" s="73"/>
    </row>
    <row r="27" spans="1:9" s="49" customFormat="1" x14ac:dyDescent="0.85">
      <c r="A27" s="65" t="s">
        <v>52</v>
      </c>
      <c r="B27" s="50"/>
      <c r="C27" s="71"/>
      <c r="D27" s="62"/>
      <c r="E27" s="71"/>
      <c r="F27" s="71"/>
      <c r="G27" s="72"/>
      <c r="H27" s="73"/>
    </row>
    <row r="28" spans="1:9" s="49" customFormat="1" x14ac:dyDescent="0.85">
      <c r="A28" s="65" t="s">
        <v>60</v>
      </c>
      <c r="B28" s="50"/>
      <c r="C28" s="71"/>
      <c r="D28" s="71"/>
      <c r="E28" s="71"/>
      <c r="F28" s="71"/>
      <c r="G28" s="72"/>
      <c r="H28" s="73"/>
    </row>
    <row r="29" spans="1:9" ht="21" customHeight="1" x14ac:dyDescent="0.85">
      <c r="A29" s="74"/>
      <c r="F29" s="74"/>
    </row>
    <row r="30" spans="1:9" ht="66.75" customHeight="1" x14ac:dyDescent="0.85">
      <c r="A30" s="101" t="s">
        <v>48</v>
      </c>
      <c r="B30" s="101"/>
      <c r="C30" s="101"/>
      <c r="D30" s="101"/>
      <c r="E30" s="49"/>
      <c r="F30" s="101" t="s">
        <v>49</v>
      </c>
      <c r="G30" s="101"/>
      <c r="H30" s="101"/>
    </row>
    <row r="31" spans="1:9" x14ac:dyDescent="0.85">
      <c r="A31" s="101" t="s">
        <v>50</v>
      </c>
      <c r="B31" s="101"/>
      <c r="C31" s="101"/>
      <c r="D31" s="101"/>
      <c r="E31" s="49"/>
      <c r="F31" s="101" t="s">
        <v>51</v>
      </c>
      <c r="G31" s="101"/>
      <c r="H31" s="101"/>
    </row>
    <row r="32" spans="1:9" x14ac:dyDescent="0.85">
      <c r="A32" s="102">
        <f>H6</f>
        <v>46247</v>
      </c>
      <c r="B32" s="103"/>
      <c r="C32" s="103"/>
      <c r="D32" s="103"/>
      <c r="E32" s="49"/>
      <c r="F32" s="49"/>
      <c r="G32" s="75">
        <f>A32</f>
        <v>46247</v>
      </c>
      <c r="H32" s="49"/>
      <c r="I32" s="49"/>
    </row>
  </sheetData>
  <mergeCells count="16">
    <mergeCell ref="A31:D31"/>
    <mergeCell ref="F31:H31"/>
    <mergeCell ref="A32:D32"/>
    <mergeCell ref="A15:B15"/>
    <mergeCell ref="A16:F16"/>
    <mergeCell ref="A17:F17"/>
    <mergeCell ref="A18:F18"/>
    <mergeCell ref="G20:H20"/>
    <mergeCell ref="A30:D30"/>
    <mergeCell ref="F30:H30"/>
    <mergeCell ref="A1:H1"/>
    <mergeCell ref="A12:B13"/>
    <mergeCell ref="C12:D13"/>
    <mergeCell ref="E12:G12"/>
    <mergeCell ref="A14:B14"/>
    <mergeCell ref="C14:D14"/>
  </mergeCells>
  <printOptions horizontalCentered="1"/>
  <pageMargins left="0.44500000000000001" right="0" top="0.31" bottom="0" header="0.59" footer="0.16"/>
  <pageSetup scale="82" orientation="portrait" horizontalDpi="360" verticalDpi="36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Invoice original</vt:lpstr>
      <vt:lpstr>Invoice Copy</vt:lpstr>
      <vt:lpstr>Tax.Origin 1 </vt:lpstr>
      <vt:lpstr>Tax.Copy</vt:lpstr>
      <vt:lpstr>'Invoice Copy'!Print_Area</vt:lpstr>
      <vt:lpstr>'Invoice original'!Print_Area</vt:lpstr>
      <vt:lpstr>Tax.Copy!Print_Area</vt:lpstr>
      <vt:lpstr>'Tax.Origin 1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 Valued Customer</dc:creator>
  <cp:lastModifiedBy>Kanyarat Derive</cp:lastModifiedBy>
  <cp:lastPrinted>2026-08-13T02:48:31Z</cp:lastPrinted>
  <dcterms:created xsi:type="dcterms:W3CDTF">1999-09-13T06:57:29Z</dcterms:created>
  <dcterms:modified xsi:type="dcterms:W3CDTF">2026-08-13T02:48:38Z</dcterms:modified>
</cp:coreProperties>
</file>