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- Charts" sheetId="1" r:id="rId4"/>
    <sheet state="visible" name="Top-Stations" sheetId="2" r:id="rId5"/>
  </sheets>
  <definedNames/>
  <calcPr/>
</workbook>
</file>

<file path=xl/sharedStrings.xml><?xml version="1.0" encoding="utf-8"?>
<sst xmlns="http://schemas.openxmlformats.org/spreadsheetml/2006/main" count="152" uniqueCount="51">
  <si>
    <t xml:space="preserve">Date </t>
  </si>
  <si>
    <t>total_trips_list</t>
  </si>
  <si>
    <t>sum_ride_length_list</t>
  </si>
  <si>
    <t>mean_total_list</t>
  </si>
  <si>
    <t>med_total_list</t>
  </si>
  <si>
    <t>members_total_rides</t>
  </si>
  <si>
    <t>ride_length_members_mean</t>
  </si>
  <si>
    <t>ride_length_members_med</t>
  </si>
  <si>
    <t>ride_length_members_sum</t>
  </si>
  <si>
    <t>num_electric_members</t>
  </si>
  <si>
    <t>num_docked_members</t>
  </si>
  <si>
    <t>num_classic_members</t>
  </si>
  <si>
    <t>casual_total_rides</t>
  </si>
  <si>
    <t>ride_length_casual_mean</t>
  </si>
  <si>
    <t>ride_length_casual_sum</t>
  </si>
  <si>
    <t>ride_length_casual_med</t>
  </si>
  <si>
    <t>num_electric_casual</t>
  </si>
  <si>
    <t>num_docked_casual</t>
  </si>
  <si>
    <t>num_classic_casual</t>
  </si>
  <si>
    <t>Difference Total (members-Casual)</t>
  </si>
  <si>
    <t>Mean(Casual-Member)</t>
  </si>
  <si>
    <t>Median(Casual -Member)</t>
  </si>
  <si>
    <t xml:space="preserve">Total rides(Casual + Members) </t>
  </si>
  <si>
    <t>% Total Rides Casuals</t>
  </si>
  <si>
    <t>% Toat Rides Drivers</t>
  </si>
  <si>
    <t xml:space="preserve">non electric type casuals </t>
  </si>
  <si>
    <t>non electric type members</t>
  </si>
  <si>
    <t>Start Station</t>
  </si>
  <si>
    <t>Clark St &amp; Elm St</t>
  </si>
  <si>
    <t>Lake Shore Dr &amp; Monroe St</t>
  </si>
  <si>
    <t>Streeter Dr &amp; Grand Ave</t>
  </si>
  <si>
    <t>Dearborn St &amp; Erie St</t>
  </si>
  <si>
    <t>Lake Shore Dr &amp; North Blvd</t>
  </si>
  <si>
    <t>Michigan Ave &amp; Oak St</t>
  </si>
  <si>
    <t>DuSable Lake Shore Dr &amp; North Blvd</t>
  </si>
  <si>
    <t>Ellis Ave &amp; 60th St</t>
  </si>
  <si>
    <t>Theater on the Lake</t>
  </si>
  <si>
    <t>Kingsbury St &amp; Kinzie St</t>
  </si>
  <si>
    <t>Wells St &amp; Huron St</t>
  </si>
  <si>
    <t>St. Clair St &amp; Erie St</t>
  </si>
  <si>
    <t>Millennium Park</t>
  </si>
  <si>
    <t>Wells St &amp; Concord Ln</t>
  </si>
  <si>
    <t>Columbus Dr &amp; Randolph St</t>
  </si>
  <si>
    <t>Broadway &amp; Barry Ave</t>
  </si>
  <si>
    <t>Desplaines St &amp; Kinzie St</t>
  </si>
  <si>
    <t>Wells St &amp; Elm St</t>
  </si>
  <si>
    <t>End Station</t>
  </si>
  <si>
    <t>Wabash Ave &amp; Grand Ave</t>
  </si>
  <si>
    <t>Broadway &amp; Waveland Ave</t>
  </si>
  <si>
    <t xml:space="preserve">Top 1 Start Station </t>
  </si>
  <si>
    <t xml:space="preserve">Top 1 End Station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</si>
</sst>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&quot;DejaVu Sans&quot;"/>
    </font>
    <font>
      <sz val="12.0"/>
      <color theme="1"/>
      <name val="Arial"/>
    </font>
    <font>
      <sz val="10.0"/>
      <color rgb="FF000000"/>
      <name val="&quot;DejaVu Sans&quot;"/>
    </font>
    <font>
      <sz val="10.0"/>
      <color theme="1"/>
      <name val="Arial"/>
    </font>
    <font>
      <sz val="8.0"/>
      <color rgb="FF333333"/>
      <name val="&quot;DejaVu Sans&quot;"/>
    </font>
    <font>
      <color theme="1"/>
      <name val="Arial"/>
    </font>
    <font>
      <sz val="8.0"/>
      <color rgb="FF000000"/>
      <name val="&quot;DejaVu Sans&quot;"/>
    </font>
    <font>
      <sz val="13.0"/>
      <color theme="1"/>
      <name val="Arial"/>
    </font>
    <font>
      <b/>
      <sz val="13.0"/>
      <color theme="1"/>
      <name val="Arial"/>
    </font>
    <font/>
    <font>
      <sz val="12.0"/>
      <color rgb="FF000000"/>
      <name val="Roboto"/>
    </font>
    <font>
      <sz val="12.0"/>
      <color rgb="FF0A0101"/>
      <name val="&quot;Helvetica Neue&quot;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4F8F9"/>
        <bgColor rgb="FFF4F8F9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0" fillId="3" fontId="3" numFmtId="0" xfId="0" applyFill="1" applyFont="1"/>
    <xf borderId="1" fillId="0" fontId="2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/>
    </xf>
    <xf borderId="0" fillId="4" fontId="6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0" fontId="5" numFmtId="10" xfId="0" applyAlignment="1" applyBorder="1" applyFont="1" applyNumberFormat="1">
      <alignment horizontal="center"/>
    </xf>
    <xf borderId="0" fillId="0" fontId="7" numFmtId="10" xfId="0" applyFont="1" applyNumberFormat="1"/>
    <xf borderId="0" fillId="0" fontId="8" numFmtId="0" xfId="0" applyAlignment="1" applyFont="1">
      <alignment readingOrder="0" shrinkToFit="0" wrapText="0"/>
    </xf>
    <xf borderId="2" fillId="0" fontId="9" numFmtId="0" xfId="0" applyAlignment="1" applyBorder="1" applyFont="1">
      <alignment horizontal="center"/>
    </xf>
    <xf borderId="2" fillId="2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vertical="bottom"/>
    </xf>
    <xf borderId="2" fillId="5" fontId="1" numFmtId="0" xfId="0" applyAlignment="1" applyBorder="1" applyFill="1" applyFont="1">
      <alignment horizontal="left" readingOrder="0" vertical="bottom"/>
    </xf>
    <xf borderId="4" fillId="0" fontId="11" numFmtId="0" xfId="0" applyBorder="1" applyFont="1"/>
    <xf borderId="2" fillId="5" fontId="12" numFmtId="0" xfId="0" applyAlignment="1" applyBorder="1" applyFont="1">
      <alignment readingOrder="0" vertical="bottom"/>
    </xf>
    <xf borderId="5" fillId="0" fontId="11" numFmtId="0" xfId="0" applyBorder="1" applyFont="1"/>
    <xf borderId="2" fillId="0" fontId="1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13" numFmtId="0" xfId="0" applyFont="1"/>
    <xf borderId="0" fillId="5" fontId="14" numFmtId="0" xfId="0" applyAlignment="1" applyFont="1">
      <alignment horizontal="left"/>
    </xf>
    <xf borderId="0" fillId="3" fontId="14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Member vs Casual (Total Rides)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Rides_Members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7"/>
          </c:dPt>
          <c:cat>
            <c:strRef>
              <c:f>'Main sheet- Charts'!$A$2:$A$13</c:f>
            </c:strRef>
          </c:cat>
          <c:val>
            <c:numRef>
              <c:f>'Main sheet- Charts'!$F$2:$F$13</c:f>
              <c:numCache/>
            </c:numRef>
          </c:val>
        </c:ser>
        <c:ser>
          <c:idx val="1"/>
          <c:order val="1"/>
          <c:tx>
            <c:v>Total Rides_Casuals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7"/>
          </c:dPt>
          <c:cat>
            <c:strRef>
              <c:f>'Main sheet- Charts'!$A$2:$A$13</c:f>
            </c:strRef>
          </c:cat>
          <c:val>
            <c:numRef>
              <c:f>'Main sheet- Charts'!$M$2:$M$13</c:f>
              <c:numCache/>
            </c:numRef>
          </c:val>
        </c:ser>
        <c:axId val="1734599011"/>
        <c:axId val="876023730"/>
      </c:barChart>
      <c:catAx>
        <c:axId val="1734599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6023730"/>
      </c:catAx>
      <c:valAx>
        <c:axId val="876023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4599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Member vs Casual ( Ride Length)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Ride length Mean_Members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Charts'!$A$1:$A$13</c:f>
            </c:strRef>
          </c:cat>
          <c:val>
            <c:numRef>
              <c:f>'Main sheet- Charts'!$G$1:$G$13</c:f>
              <c:numCache/>
            </c:numRef>
          </c:val>
        </c:ser>
        <c:ser>
          <c:idx val="1"/>
          <c:order val="1"/>
          <c:tx>
            <c:v>Ride Length Mean_Casuals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Charts'!$A$1:$A$13</c:f>
            </c:strRef>
          </c:cat>
          <c:val>
            <c:numRef>
              <c:f>'Main sheet- Charts'!$N$1:$N$13</c:f>
              <c:numCache/>
            </c:numRef>
          </c:val>
        </c:ser>
        <c:axId val="1677354234"/>
        <c:axId val="1425234522"/>
      </c:barChart>
      <c:catAx>
        <c:axId val="1677354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5234522"/>
      </c:catAx>
      <c:valAx>
        <c:axId val="1425234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3542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Member vs Casual (Ride length median)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Ride length median_Members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Charts'!$A$2:$A$13</c:f>
            </c:strRef>
          </c:cat>
          <c:val>
            <c:numRef>
              <c:f>'Main sheet- Charts'!$H$2:$H$13</c:f>
              <c:numCache/>
            </c:numRef>
          </c:val>
        </c:ser>
        <c:ser>
          <c:idx val="1"/>
          <c:order val="1"/>
          <c:tx>
            <c:v>Ride length median_Casuals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Charts'!$A$2:$A$13</c:f>
            </c:strRef>
          </c:cat>
          <c:val>
            <c:numRef>
              <c:f>'Main sheet- Charts'!$P$2:$P$13</c:f>
              <c:numCache/>
            </c:numRef>
          </c:val>
        </c:ser>
        <c:axId val="2142277745"/>
        <c:axId val="58344910"/>
      </c:barChart>
      <c:catAx>
        <c:axId val="2142277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44910"/>
      </c:catAx>
      <c:valAx>
        <c:axId val="58344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2777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Bike type Casual Riders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Electric Bikes 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Charts'!$A$2:$A$13</c:f>
            </c:strRef>
          </c:cat>
          <c:val>
            <c:numRef>
              <c:f>'Main sheet- Charts'!$Q$2:$Q$13</c:f>
              <c:numCache/>
            </c:numRef>
          </c:val>
        </c:ser>
        <c:ser>
          <c:idx val="1"/>
          <c:order val="1"/>
          <c:tx>
            <c:v>Non electric Bikes 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Charts'!$A$2:$A$13</c:f>
            </c:strRef>
          </c:cat>
          <c:val>
            <c:numRef>
              <c:f>'Main sheet- Charts'!$S$16:$S$27</c:f>
              <c:numCache/>
            </c:numRef>
          </c:val>
        </c:ser>
        <c:axId val="1396199781"/>
        <c:axId val="378914853"/>
      </c:barChart>
      <c:catAx>
        <c:axId val="1396199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8914853"/>
      </c:catAx>
      <c:valAx>
        <c:axId val="378914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199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Bike type Member Rides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Electric Bikes 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Charts'!$A$2:$A$13</c:f>
            </c:strRef>
          </c:cat>
          <c:val>
            <c:numRef>
              <c:f>'Main sheet- Charts'!$J$2:$J$13</c:f>
              <c:numCache/>
            </c:numRef>
          </c:val>
        </c:ser>
        <c:ser>
          <c:idx val="1"/>
          <c:order val="1"/>
          <c:tx>
            <c:v>Non electric Bikes 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'Main sheet- Charts'!$A$2:$A$13</c:f>
            </c:strRef>
          </c:cat>
          <c:val>
            <c:numRef>
              <c:f>'Main sheet- Charts'!$T$16:$T$27</c:f>
              <c:numCache/>
            </c:numRef>
          </c:val>
        </c:ser>
        <c:axId val="50452748"/>
        <c:axId val="1776099710"/>
      </c:barChart>
      <c:catAx>
        <c:axId val="50452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099710"/>
      </c:catAx>
      <c:valAx>
        <c:axId val="1776099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452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28575</xdr:rowOff>
    </xdr:from>
    <xdr:ext cx="4324350" cy="2676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323850</xdr:colOff>
      <xdr:row>14</xdr:row>
      <xdr:rowOff>28575</xdr:rowOff>
    </xdr:from>
    <xdr:ext cx="4324350" cy="2676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361950</xdr:colOff>
      <xdr:row>14</xdr:row>
      <xdr:rowOff>28575</xdr:rowOff>
    </xdr:from>
    <xdr:ext cx="4324350" cy="2676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29</xdr:row>
      <xdr:rowOff>95250</xdr:rowOff>
    </xdr:from>
    <xdr:ext cx="4324350" cy="26765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323850</xdr:colOff>
      <xdr:row>29</xdr:row>
      <xdr:rowOff>95250</xdr:rowOff>
    </xdr:from>
    <xdr:ext cx="4324350" cy="26765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5.14"/>
    <col customWidth="1" min="3" max="3" width="22.14"/>
    <col customWidth="1" min="4" max="4" width="16.71"/>
    <col customWidth="1" min="5" max="5" width="15.29"/>
    <col customWidth="1" min="6" max="6" width="22.43"/>
    <col customWidth="1" min="7" max="7" width="30.29"/>
    <col customWidth="1" min="8" max="8" width="29.0"/>
    <col customWidth="1" min="9" max="9" width="28.86"/>
    <col customWidth="1" min="10" max="10" width="24.86"/>
    <col customWidth="1" min="11" max="11" width="25.0"/>
    <col customWidth="1" min="12" max="12" width="24.57"/>
    <col customWidth="1" min="13" max="13" width="19.57"/>
    <col customWidth="1" min="14" max="14" width="27.29"/>
    <col customWidth="1" min="15" max="15" width="26.43"/>
    <col customWidth="1" min="16" max="16" width="26.0"/>
    <col customWidth="1" min="17" max="17" width="22.0"/>
    <col customWidth="1" min="18" max="18" width="22.14"/>
    <col customWidth="1" min="19" max="19" width="21.57"/>
    <col customWidth="1" min="20" max="20" width="36.71"/>
    <col customWidth="1" min="21" max="21" width="21.14"/>
    <col customWidth="1" min="22" max="22" width="22.71"/>
    <col customWidth="1" min="23" max="23" width="26.86"/>
    <col customWidth="1" min="24" max="24" width="2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Y1" s="4"/>
    </row>
    <row r="2">
      <c r="A2" s="5">
        <v>202011.0</v>
      </c>
      <c r="B2" s="6">
        <v>240628.0</v>
      </c>
      <c r="C2" s="6">
        <v>3212840.8833334</v>
      </c>
      <c r="D2" s="6">
        <v>13.351899543417</v>
      </c>
      <c r="E2" s="6">
        <v>10.55</v>
      </c>
      <c r="F2" s="6">
        <v>161119.0</v>
      </c>
      <c r="G2" s="7">
        <v>11.1694816667598</v>
      </c>
      <c r="H2" s="6">
        <v>9.03333333333333</v>
      </c>
      <c r="I2" s="6">
        <v>1799615.71666664</v>
      </c>
      <c r="J2" s="6">
        <v>62668.0</v>
      </c>
      <c r="K2" s="6">
        <v>98451.0</v>
      </c>
      <c r="L2" s="6">
        <v>0.0</v>
      </c>
      <c r="M2" s="7">
        <v>80413.0</v>
      </c>
      <c r="N2" s="6">
        <v>19.3207563868196</v>
      </c>
      <c r="O2" s="6">
        <v>1553639.98333333</v>
      </c>
      <c r="P2" s="6">
        <v>14.8333333333333</v>
      </c>
      <c r="Q2" s="6">
        <v>40144.0</v>
      </c>
      <c r="R2" s="6">
        <v>40269.0</v>
      </c>
      <c r="S2" s="6">
        <v>0.0</v>
      </c>
      <c r="T2" s="8">
        <f t="shared" ref="T2:T13" si="1">F2-M2</f>
        <v>80706</v>
      </c>
    </row>
    <row r="3">
      <c r="A3" s="5">
        <v>202012.0</v>
      </c>
      <c r="B3" s="6">
        <v>122642.0</v>
      </c>
      <c r="C3" s="6">
        <v>1388287.16666667</v>
      </c>
      <c r="D3" s="6">
        <v>11.3198346950202</v>
      </c>
      <c r="E3" s="6">
        <v>9.15</v>
      </c>
      <c r="F3" s="6">
        <v>95190.0</v>
      </c>
      <c r="G3" s="6">
        <v>10.3184900374689</v>
      </c>
      <c r="H3" s="6">
        <v>8.45</v>
      </c>
      <c r="I3" s="6">
        <v>982217.066666668</v>
      </c>
      <c r="J3" s="6">
        <v>32182.0</v>
      </c>
      <c r="K3" s="6">
        <v>7395.0</v>
      </c>
      <c r="L3" s="6">
        <v>55613.0</v>
      </c>
      <c r="M3" s="6">
        <v>27514.0</v>
      </c>
      <c r="N3" s="6">
        <v>15.4639807613094</v>
      </c>
      <c r="O3" s="6">
        <v>425475.966666665</v>
      </c>
      <c r="P3" s="6">
        <v>12.3833333333333</v>
      </c>
      <c r="Q3" s="6">
        <v>13161.0</v>
      </c>
      <c r="R3" s="6">
        <v>4043.0</v>
      </c>
      <c r="S3" s="6">
        <v>10310.0</v>
      </c>
      <c r="T3" s="8">
        <f t="shared" si="1"/>
        <v>67676</v>
      </c>
    </row>
    <row r="4">
      <c r="A4" s="5">
        <v>202101.0</v>
      </c>
      <c r="B4" s="6">
        <v>90379.0</v>
      </c>
      <c r="C4" s="6">
        <v>961163.033333333</v>
      </c>
      <c r="D4" s="6">
        <v>10.6348049141209</v>
      </c>
      <c r="E4" s="6">
        <v>8.68333333333333</v>
      </c>
      <c r="F4" s="6">
        <v>73714.0</v>
      </c>
      <c r="G4" s="6">
        <v>9.94417229653345</v>
      </c>
      <c r="H4" s="6">
        <v>8.18333333333333</v>
      </c>
      <c r="I4" s="6">
        <v>733024.716666666</v>
      </c>
      <c r="J4" s="6">
        <v>23813.0</v>
      </c>
      <c r="K4" s="6">
        <v>1.0</v>
      </c>
      <c r="L4" s="6">
        <v>49900.0</v>
      </c>
      <c r="M4" s="6">
        <v>16657.0</v>
      </c>
      <c r="N4" s="6">
        <v>14.1088521342379</v>
      </c>
      <c r="O4" s="6">
        <v>235011.149999999</v>
      </c>
      <c r="P4" s="6">
        <v>11.4</v>
      </c>
      <c r="Q4" s="6">
        <v>7463.0</v>
      </c>
      <c r="R4" s="6">
        <v>1652.0</v>
      </c>
      <c r="S4" s="6">
        <v>7542.0</v>
      </c>
      <c r="T4" s="8">
        <f t="shared" si="1"/>
        <v>57057</v>
      </c>
    </row>
    <row r="5">
      <c r="A5" s="5">
        <v>202102.0</v>
      </c>
      <c r="B5" s="6">
        <v>46080.0</v>
      </c>
      <c r="C5" s="6">
        <v>580365.466666667</v>
      </c>
      <c r="D5" s="6">
        <v>12.5947366898148</v>
      </c>
      <c r="E5" s="6">
        <v>10.25</v>
      </c>
      <c r="F5" s="6">
        <v>36841.0</v>
      </c>
      <c r="G5" s="6">
        <v>11.4152230757399</v>
      </c>
      <c r="H5" s="6">
        <v>9.46666666666667</v>
      </c>
      <c r="I5" s="6">
        <v>420548.233333332</v>
      </c>
      <c r="J5" s="6">
        <v>9564.0</v>
      </c>
      <c r="K5" s="6">
        <v>0.0</v>
      </c>
      <c r="L5" s="6">
        <v>27277.0</v>
      </c>
      <c r="M5" s="6">
        <v>9175.0</v>
      </c>
      <c r="N5" s="6">
        <v>18.208931880109</v>
      </c>
      <c r="O5" s="6">
        <v>167066.95</v>
      </c>
      <c r="P5" s="6">
        <v>14.4333333333333</v>
      </c>
      <c r="Q5" s="6">
        <v>3055.0</v>
      </c>
      <c r="R5" s="6">
        <v>1026.0</v>
      </c>
      <c r="S5" s="6">
        <v>5094.0</v>
      </c>
      <c r="T5" s="8">
        <f t="shared" si="1"/>
        <v>27666</v>
      </c>
    </row>
    <row r="6">
      <c r="A6" s="5">
        <v>202103.0</v>
      </c>
      <c r="B6" s="6">
        <v>211742.0</v>
      </c>
      <c r="C6" s="6">
        <v>3036598.83333336</v>
      </c>
      <c r="D6" s="6">
        <v>14.3410321680787</v>
      </c>
      <c r="E6" s="6">
        <v>11.3333333333333</v>
      </c>
      <c r="F6" s="6">
        <v>136725.0</v>
      </c>
      <c r="G6" s="6">
        <v>11.5436207716219</v>
      </c>
      <c r="H6" s="6">
        <v>9.43333333333333</v>
      </c>
      <c r="I6" s="6">
        <v>1578301.55000002</v>
      </c>
      <c r="J6" s="6">
        <v>35413.0</v>
      </c>
      <c r="K6" s="6">
        <v>0.0</v>
      </c>
      <c r="L6" s="6">
        <v>101312.0</v>
      </c>
      <c r="M6" s="6">
        <v>77187.0</v>
      </c>
      <c r="N6" s="6">
        <v>21.8971294820804</v>
      </c>
      <c r="O6" s="6">
        <v>1690173.73333335</v>
      </c>
      <c r="P6" s="6">
        <v>16.9666666666667</v>
      </c>
      <c r="Q6" s="6">
        <v>21966.0</v>
      </c>
      <c r="R6" s="6">
        <v>13014.0</v>
      </c>
      <c r="S6" s="6">
        <v>42207.0</v>
      </c>
      <c r="T6" s="8">
        <f t="shared" si="1"/>
        <v>59538</v>
      </c>
    </row>
    <row r="7">
      <c r="A7" s="5">
        <v>202104.0</v>
      </c>
      <c r="B7" s="6">
        <v>310886.0</v>
      </c>
      <c r="C7" s="6">
        <v>4562476.59999988</v>
      </c>
      <c r="D7" s="6">
        <v>14.6757222904859</v>
      </c>
      <c r="E7" s="6">
        <v>11.6666666666667</v>
      </c>
      <c r="F7" s="6">
        <v>189711.0</v>
      </c>
      <c r="G7" s="6">
        <v>11.899530689663</v>
      </c>
      <c r="H7" s="6">
        <v>9.83333333333333</v>
      </c>
      <c r="I7" s="6">
        <v>2257471.86666663</v>
      </c>
      <c r="J7" s="6">
        <v>53537.0</v>
      </c>
      <c r="K7" s="6">
        <v>0.0</v>
      </c>
      <c r="L7" s="6">
        <v>136174.0</v>
      </c>
      <c r="M7" s="6">
        <v>124779.0</v>
      </c>
      <c r="N7" s="6">
        <v>21.2172557080919</v>
      </c>
      <c r="O7" s="6">
        <v>2647467.95</v>
      </c>
      <c r="P7" s="6">
        <v>16.2333333333333</v>
      </c>
      <c r="Q7" s="6">
        <v>39413.0</v>
      </c>
      <c r="R7" s="6">
        <v>19844.0</v>
      </c>
      <c r="S7" s="6">
        <v>65522.0</v>
      </c>
      <c r="T7" s="8">
        <f t="shared" si="1"/>
        <v>64932</v>
      </c>
    </row>
    <row r="8">
      <c r="A8" s="5">
        <v>202105.0</v>
      </c>
      <c r="B8" s="6">
        <v>489489.0</v>
      </c>
      <c r="C8" s="6">
        <v>7647955.33333323</v>
      </c>
      <c r="D8" s="6">
        <v>15.6243660906238</v>
      </c>
      <c r="E8" s="6">
        <v>12.5</v>
      </c>
      <c r="F8" s="6">
        <v>260217.0</v>
      </c>
      <c r="G8" s="6">
        <v>11.9969089900609</v>
      </c>
      <c r="H8" s="6">
        <v>9.93333333333333</v>
      </c>
      <c r="I8" s="6">
        <v>3121799.66666665</v>
      </c>
      <c r="J8" s="6">
        <v>85134.0</v>
      </c>
      <c r="K8" s="6">
        <v>0.0</v>
      </c>
      <c r="L8" s="6">
        <v>175083.0</v>
      </c>
      <c r="M8" s="6">
        <v>234270.0</v>
      </c>
      <c r="N8" s="6">
        <v>21.5037210625916</v>
      </c>
      <c r="O8" s="6">
        <v>5037676.73333343</v>
      </c>
      <c r="P8" s="6">
        <v>16.95</v>
      </c>
      <c r="Q8" s="6">
        <v>85770.0</v>
      </c>
      <c r="R8" s="6">
        <v>34421.0</v>
      </c>
      <c r="S8" s="6">
        <v>114079.0</v>
      </c>
      <c r="T8" s="8">
        <f t="shared" si="1"/>
        <v>25947</v>
      </c>
    </row>
    <row r="9">
      <c r="A9" s="5">
        <v>202106.0</v>
      </c>
      <c r="B9" s="6">
        <v>672695.0</v>
      </c>
      <c r="C9" s="6">
        <v>1.02213548166664E7</v>
      </c>
      <c r="D9" s="6">
        <v>15.1946347403603</v>
      </c>
      <c r="E9" s="6">
        <v>12.45</v>
      </c>
      <c r="F9" s="6">
        <v>340719.0</v>
      </c>
      <c r="G9" s="6">
        <v>12.0596734161191</v>
      </c>
      <c r="H9" s="6">
        <v>10.1</v>
      </c>
      <c r="I9" s="6">
        <v>4108959.86666668</v>
      </c>
      <c r="J9" s="6">
        <v>106825.0</v>
      </c>
      <c r="K9" s="6">
        <v>0.0</v>
      </c>
      <c r="L9" s="6">
        <v>233894.0</v>
      </c>
      <c r="M9" s="6">
        <v>336633.0</v>
      </c>
      <c r="N9" s="6">
        <v>19.4909522635432</v>
      </c>
      <c r="O9" s="6">
        <v>6561297.7333331</v>
      </c>
      <c r="P9" s="6">
        <v>15.75</v>
      </c>
      <c r="Q9" s="6">
        <v>124081.0</v>
      </c>
      <c r="R9" s="6">
        <v>39775.0</v>
      </c>
      <c r="S9" s="6">
        <v>172777.0</v>
      </c>
      <c r="T9" s="8">
        <f t="shared" si="1"/>
        <v>4086</v>
      </c>
    </row>
    <row r="10">
      <c r="A10" s="5">
        <v>202107.0</v>
      </c>
      <c r="B10" s="6">
        <v>759166.0</v>
      </c>
      <c r="C10" s="6">
        <v>1.13674860666667E7</v>
      </c>
      <c r="D10" s="6">
        <v>14.973650119561</v>
      </c>
      <c r="E10" s="6">
        <v>12.3166666666667</v>
      </c>
      <c r="F10" s="6">
        <v>360737.0</v>
      </c>
      <c r="G10" s="6">
        <v>11.7845524116831</v>
      </c>
      <c r="H10" s="6">
        <v>9.91666666666667</v>
      </c>
      <c r="I10" s="6">
        <v>4251124.08333343</v>
      </c>
      <c r="J10" s="6">
        <v>109037.0</v>
      </c>
      <c r="K10" s="6">
        <v>0.0</v>
      </c>
      <c r="L10" s="7">
        <v>251700.0</v>
      </c>
      <c r="M10" s="6">
        <v>402032.0</v>
      </c>
      <c r="N10" s="6">
        <v>18.6410427528157</v>
      </c>
      <c r="O10" s="6">
        <v>7494295.70000025</v>
      </c>
      <c r="P10" s="6">
        <v>15.2</v>
      </c>
      <c r="Q10" s="6">
        <v>134994.0</v>
      </c>
      <c r="R10" s="6">
        <v>44502.0</v>
      </c>
      <c r="S10" s="6">
        <v>222536.0</v>
      </c>
      <c r="T10" s="8">
        <f t="shared" si="1"/>
        <v>-41295</v>
      </c>
    </row>
    <row r="11">
      <c r="A11" s="5">
        <v>202108.0</v>
      </c>
      <c r="B11" s="6">
        <v>744915.0</v>
      </c>
      <c r="C11" s="6">
        <v>1.07849425166666E7</v>
      </c>
      <c r="D11" s="6">
        <v>14.4780847702982</v>
      </c>
      <c r="E11" s="6">
        <v>11.8666666666667</v>
      </c>
      <c r="F11" s="6">
        <v>370432.0</v>
      </c>
      <c r="G11" s="6">
        <v>11.5445583804855</v>
      </c>
      <c r="H11" s="6">
        <v>9.61666666666667</v>
      </c>
      <c r="I11" s="6">
        <v>4276473.85000006</v>
      </c>
      <c r="J11" s="6">
        <v>111803.0</v>
      </c>
      <c r="K11" s="6">
        <v>0.0</v>
      </c>
      <c r="L11" s="6">
        <v>258629.0</v>
      </c>
      <c r="M11" s="6">
        <v>376055.0</v>
      </c>
      <c r="N11" s="6">
        <v>17.9794774257311</v>
      </c>
      <c r="O11" s="6">
        <v>6761272.38333334</v>
      </c>
      <c r="P11" s="6">
        <v>14.6833333333333</v>
      </c>
      <c r="Q11" s="6">
        <v>129743.0</v>
      </c>
      <c r="R11" s="6">
        <v>34720.0</v>
      </c>
      <c r="S11" s="6">
        <v>211592.0</v>
      </c>
      <c r="T11" s="8">
        <f t="shared" si="1"/>
        <v>-5623</v>
      </c>
    </row>
    <row r="12">
      <c r="A12" s="5">
        <v>202109.0</v>
      </c>
      <c r="B12" s="6">
        <v>701286.0</v>
      </c>
      <c r="C12" s="6">
        <v>9642431.38333293</v>
      </c>
      <c r="D12" s="6">
        <v>13.7496419197493</v>
      </c>
      <c r="E12" s="6">
        <v>11.2333333333333</v>
      </c>
      <c r="F12" s="6">
        <v>370069.0</v>
      </c>
      <c r="G12" s="6">
        <v>11.1277167681343</v>
      </c>
      <c r="H12" s="6">
        <v>9.25</v>
      </c>
      <c r="I12" s="6">
        <v>4118023.01666653</v>
      </c>
      <c r="J12" s="6">
        <v>117975.0</v>
      </c>
      <c r="K12" s="6">
        <v>0.0</v>
      </c>
      <c r="L12" s="6">
        <v>252094.0</v>
      </c>
      <c r="M12" s="6">
        <v>332596.0</v>
      </c>
      <c r="N12" s="6">
        <v>17.2849944577406</v>
      </c>
      <c r="O12" s="6">
        <v>5748920.01666674</v>
      </c>
      <c r="P12" s="6">
        <v>14.05</v>
      </c>
      <c r="Q12" s="6">
        <v>126034.0</v>
      </c>
      <c r="R12" s="6">
        <v>27137.0</v>
      </c>
      <c r="S12" s="6">
        <v>179425.0</v>
      </c>
      <c r="T12" s="8">
        <f t="shared" si="1"/>
        <v>37473</v>
      </c>
    </row>
    <row r="13">
      <c r="A13" s="5">
        <v>202110.0</v>
      </c>
      <c r="B13" s="6">
        <v>585611.0</v>
      </c>
      <c r="C13" s="6">
        <v>6956305.31666679</v>
      </c>
      <c r="D13" s="6">
        <v>11.878713543063</v>
      </c>
      <c r="E13" s="6">
        <v>9.63333333333333</v>
      </c>
      <c r="F13" s="6">
        <v>350428.0</v>
      </c>
      <c r="G13" s="6">
        <v>9.81207385444848</v>
      </c>
      <c r="H13" s="6">
        <v>8.11666666666667</v>
      </c>
      <c r="I13" s="6">
        <v>3438425.41666663</v>
      </c>
      <c r="J13" s="6">
        <v>154097.0</v>
      </c>
      <c r="K13" s="6">
        <v>0.0</v>
      </c>
      <c r="L13" s="6">
        <v>196331.0</v>
      </c>
      <c r="M13" s="6">
        <v>235886.0</v>
      </c>
      <c r="N13" s="6">
        <v>15.5597691257641</v>
      </c>
      <c r="O13" s="6">
        <v>3670331.69999999</v>
      </c>
      <c r="P13" s="6">
        <v>12.5666666666667</v>
      </c>
      <c r="Q13" s="6">
        <v>122824.0</v>
      </c>
      <c r="R13" s="6">
        <v>17261.0</v>
      </c>
      <c r="S13" s="6">
        <v>95801.0</v>
      </c>
      <c r="T13" s="8">
        <f t="shared" si="1"/>
        <v>114542</v>
      </c>
    </row>
    <row r="14">
      <c r="A14" s="9"/>
    </row>
    <row r="15">
      <c r="M15" s="10" t="s">
        <v>0</v>
      </c>
      <c r="N15" s="1" t="s">
        <v>20</v>
      </c>
      <c r="O15" s="1" t="s">
        <v>21</v>
      </c>
      <c r="P15" s="3" t="s">
        <v>22</v>
      </c>
      <c r="Q15" s="3" t="s">
        <v>23</v>
      </c>
      <c r="R15" s="3" t="s">
        <v>24</v>
      </c>
      <c r="S15" s="3" t="s">
        <v>25</v>
      </c>
      <c r="T15" s="3" t="s">
        <v>26</v>
      </c>
    </row>
    <row r="16">
      <c r="M16" s="5">
        <v>202011.0</v>
      </c>
      <c r="N16" s="6">
        <f t="shared" ref="N16:N27" si="2">N2-G2</f>
        <v>8.15127472</v>
      </c>
      <c r="O16" s="6">
        <f t="shared" ref="O16:O27" si="3">P2-H2</f>
        <v>5.8</v>
      </c>
      <c r="P16" s="8">
        <f t="shared" ref="P16:P27" si="4">F2+M2</f>
        <v>241532</v>
      </c>
      <c r="Q16" s="11">
        <f t="shared" ref="Q16:Q27" si="5">M2/P16</f>
        <v>0.3329289701</v>
      </c>
      <c r="R16" s="11">
        <f t="shared" ref="R16:R27" si="6">F2/P16</f>
        <v>0.6670710299</v>
      </c>
      <c r="S16" s="8">
        <f t="shared" ref="S16:S27" si="7">S2+R2</f>
        <v>40269</v>
      </c>
      <c r="T16" s="8">
        <f t="shared" ref="T16:T27" si="8">L2+K2</f>
        <v>98451</v>
      </c>
      <c r="W16" s="12"/>
      <c r="X16" s="12"/>
    </row>
    <row r="17">
      <c r="M17" s="5">
        <v>202012.0</v>
      </c>
      <c r="N17" s="6">
        <f t="shared" si="2"/>
        <v>5.145490724</v>
      </c>
      <c r="O17" s="6">
        <f t="shared" si="3"/>
        <v>3.933333333</v>
      </c>
      <c r="P17" s="8">
        <f t="shared" si="4"/>
        <v>122704</v>
      </c>
      <c r="Q17" s="11">
        <f t="shared" si="5"/>
        <v>0.2242306689</v>
      </c>
      <c r="R17" s="11">
        <f t="shared" si="6"/>
        <v>0.7757693311</v>
      </c>
      <c r="S17" s="8">
        <f t="shared" si="7"/>
        <v>14353</v>
      </c>
      <c r="T17" s="8">
        <f t="shared" si="8"/>
        <v>63008</v>
      </c>
      <c r="W17" s="12"/>
      <c r="X17" s="12"/>
    </row>
    <row r="18">
      <c r="M18" s="5">
        <v>202101.0</v>
      </c>
      <c r="N18" s="6">
        <f t="shared" si="2"/>
        <v>4.164679838</v>
      </c>
      <c r="O18" s="6">
        <f t="shared" si="3"/>
        <v>3.216666667</v>
      </c>
      <c r="P18" s="8">
        <f t="shared" si="4"/>
        <v>90371</v>
      </c>
      <c r="Q18" s="11">
        <f t="shared" si="5"/>
        <v>0.1843179781</v>
      </c>
      <c r="R18" s="11">
        <f t="shared" si="6"/>
        <v>0.8156820219</v>
      </c>
      <c r="S18" s="8">
        <f t="shared" si="7"/>
        <v>9194</v>
      </c>
      <c r="T18" s="8">
        <f t="shared" si="8"/>
        <v>49901</v>
      </c>
      <c r="W18" s="12"/>
      <c r="X18" s="12"/>
    </row>
    <row r="19">
      <c r="M19" s="5">
        <v>202102.0</v>
      </c>
      <c r="N19" s="6">
        <f t="shared" si="2"/>
        <v>6.793708804</v>
      </c>
      <c r="O19" s="6">
        <f t="shared" si="3"/>
        <v>4.966666667</v>
      </c>
      <c r="P19" s="8">
        <f t="shared" si="4"/>
        <v>46016</v>
      </c>
      <c r="Q19" s="11">
        <f t="shared" si="5"/>
        <v>0.1993871697</v>
      </c>
      <c r="R19" s="11">
        <f t="shared" si="6"/>
        <v>0.8006128303</v>
      </c>
      <c r="S19" s="8">
        <f t="shared" si="7"/>
        <v>6120</v>
      </c>
      <c r="T19" s="8">
        <f t="shared" si="8"/>
        <v>27277</v>
      </c>
      <c r="W19" s="12"/>
      <c r="X19" s="12"/>
    </row>
    <row r="20">
      <c r="M20" s="5">
        <v>202103.0</v>
      </c>
      <c r="N20" s="6">
        <f t="shared" si="2"/>
        <v>10.35350871</v>
      </c>
      <c r="O20" s="6">
        <f t="shared" si="3"/>
        <v>7.533333333</v>
      </c>
      <c r="P20" s="8">
        <f t="shared" si="4"/>
        <v>213912</v>
      </c>
      <c r="Q20" s="11">
        <f t="shared" si="5"/>
        <v>0.3608352968</v>
      </c>
      <c r="R20" s="11">
        <f t="shared" si="6"/>
        <v>0.6391647032</v>
      </c>
      <c r="S20" s="8">
        <f t="shared" si="7"/>
        <v>55221</v>
      </c>
      <c r="T20" s="8">
        <f t="shared" si="8"/>
        <v>101312</v>
      </c>
      <c r="W20" s="12"/>
      <c r="X20" s="12"/>
    </row>
    <row r="21">
      <c r="M21" s="5">
        <v>202104.0</v>
      </c>
      <c r="N21" s="6">
        <f t="shared" si="2"/>
        <v>9.317725018</v>
      </c>
      <c r="O21" s="6">
        <f t="shared" si="3"/>
        <v>6.4</v>
      </c>
      <c r="P21" s="8">
        <f t="shared" si="4"/>
        <v>314490</v>
      </c>
      <c r="Q21" s="11">
        <f t="shared" si="5"/>
        <v>0.3967661929</v>
      </c>
      <c r="R21" s="11">
        <f t="shared" si="6"/>
        <v>0.6032338071</v>
      </c>
      <c r="S21" s="8">
        <f t="shared" si="7"/>
        <v>85366</v>
      </c>
      <c r="T21" s="8">
        <f t="shared" si="8"/>
        <v>136174</v>
      </c>
      <c r="W21" s="12"/>
      <c r="X21" s="12"/>
    </row>
    <row r="22">
      <c r="M22" s="5">
        <v>202105.0</v>
      </c>
      <c r="N22" s="6">
        <f t="shared" si="2"/>
        <v>9.506812073</v>
      </c>
      <c r="O22" s="6">
        <f t="shared" si="3"/>
        <v>7.016666667</v>
      </c>
      <c r="P22" s="8">
        <f t="shared" si="4"/>
        <v>494487</v>
      </c>
      <c r="Q22" s="11">
        <f t="shared" si="5"/>
        <v>0.4737637188</v>
      </c>
      <c r="R22" s="11">
        <f t="shared" si="6"/>
        <v>0.5262362812</v>
      </c>
      <c r="S22" s="8">
        <f t="shared" si="7"/>
        <v>148500</v>
      </c>
      <c r="T22" s="8">
        <f t="shared" si="8"/>
        <v>175083</v>
      </c>
      <c r="W22" s="12"/>
      <c r="X22" s="12"/>
    </row>
    <row r="23">
      <c r="M23" s="5">
        <v>202106.0</v>
      </c>
      <c r="N23" s="6">
        <f t="shared" si="2"/>
        <v>7.431278847</v>
      </c>
      <c r="O23" s="6">
        <f t="shared" si="3"/>
        <v>5.65</v>
      </c>
      <c r="P23" s="8">
        <f t="shared" si="4"/>
        <v>677352</v>
      </c>
      <c r="Q23" s="11">
        <f t="shared" si="5"/>
        <v>0.496983843</v>
      </c>
      <c r="R23" s="11">
        <f t="shared" si="6"/>
        <v>0.503016157</v>
      </c>
      <c r="S23" s="8">
        <f t="shared" si="7"/>
        <v>212552</v>
      </c>
      <c r="T23" s="8">
        <f t="shared" si="8"/>
        <v>233894</v>
      </c>
      <c r="W23" s="12"/>
      <c r="X23" s="12"/>
    </row>
    <row r="24">
      <c r="M24" s="5">
        <v>202107.0</v>
      </c>
      <c r="N24" s="6">
        <f t="shared" si="2"/>
        <v>6.856490341</v>
      </c>
      <c r="O24" s="6">
        <f t="shared" si="3"/>
        <v>5.283333333</v>
      </c>
      <c r="P24" s="8">
        <f t="shared" si="4"/>
        <v>762769</v>
      </c>
      <c r="Q24" s="11">
        <f t="shared" si="5"/>
        <v>0.5270691389</v>
      </c>
      <c r="R24" s="11">
        <f t="shared" si="6"/>
        <v>0.4729308611</v>
      </c>
      <c r="S24" s="8">
        <f t="shared" si="7"/>
        <v>267038</v>
      </c>
      <c r="T24" s="8">
        <f t="shared" si="8"/>
        <v>251700</v>
      </c>
      <c r="W24" s="12"/>
      <c r="X24" s="12"/>
    </row>
    <row r="25">
      <c r="M25" s="5">
        <v>202108.0</v>
      </c>
      <c r="N25" s="6">
        <f t="shared" si="2"/>
        <v>6.434919045</v>
      </c>
      <c r="O25" s="6">
        <f t="shared" si="3"/>
        <v>5.066666667</v>
      </c>
      <c r="P25" s="8">
        <f t="shared" si="4"/>
        <v>746487</v>
      </c>
      <c r="Q25" s="11">
        <f t="shared" si="5"/>
        <v>0.5037663081</v>
      </c>
      <c r="R25" s="11">
        <f t="shared" si="6"/>
        <v>0.4962336919</v>
      </c>
      <c r="S25" s="8">
        <f t="shared" si="7"/>
        <v>246312</v>
      </c>
      <c r="T25" s="8">
        <f t="shared" si="8"/>
        <v>258629</v>
      </c>
      <c r="W25" s="12"/>
      <c r="X25" s="12"/>
    </row>
    <row r="26">
      <c r="M26" s="5">
        <v>202109.0</v>
      </c>
      <c r="N26" s="6">
        <f t="shared" si="2"/>
        <v>6.15727769</v>
      </c>
      <c r="O26" s="6">
        <f t="shared" si="3"/>
        <v>4.8</v>
      </c>
      <c r="P26" s="8">
        <f t="shared" si="4"/>
        <v>702665</v>
      </c>
      <c r="Q26" s="11">
        <f t="shared" si="5"/>
        <v>0.4733350886</v>
      </c>
      <c r="R26" s="11">
        <f t="shared" si="6"/>
        <v>0.5266649114</v>
      </c>
      <c r="S26" s="8">
        <f t="shared" si="7"/>
        <v>206562</v>
      </c>
      <c r="T26" s="8">
        <f t="shared" si="8"/>
        <v>252094</v>
      </c>
      <c r="W26" s="12"/>
      <c r="X26" s="12"/>
    </row>
    <row r="27">
      <c r="M27" s="5">
        <v>202110.0</v>
      </c>
      <c r="N27" s="6">
        <f t="shared" si="2"/>
        <v>5.747695271</v>
      </c>
      <c r="O27" s="6">
        <f t="shared" si="3"/>
        <v>4.45</v>
      </c>
      <c r="P27" s="8">
        <f t="shared" si="4"/>
        <v>586314</v>
      </c>
      <c r="Q27" s="11">
        <f t="shared" si="5"/>
        <v>0.4023202584</v>
      </c>
      <c r="R27" s="11">
        <f t="shared" si="6"/>
        <v>0.5976797416</v>
      </c>
      <c r="S27" s="8">
        <f t="shared" si="7"/>
        <v>113062</v>
      </c>
      <c r="T27" s="8">
        <f t="shared" si="8"/>
        <v>196331</v>
      </c>
      <c r="W27" s="12"/>
      <c r="X27" s="12"/>
    </row>
    <row r="32">
      <c r="L32" s="13"/>
    </row>
    <row r="33">
      <c r="L3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8.57"/>
    <col customWidth="1" min="3" max="3" width="27.71"/>
    <col customWidth="1" min="4" max="4" width="25.86"/>
    <col customWidth="1" min="5" max="5" width="29.86"/>
    <col customWidth="1" min="6" max="10" width="29.29"/>
    <col customWidth="1" min="11" max="12" width="38.71"/>
    <col customWidth="1" min="13" max="13" width="25.86"/>
  </cols>
  <sheetData>
    <row r="1" ht="16.5" customHeight="1">
      <c r="A1" s="14"/>
      <c r="B1" s="15">
        <v>202011.0</v>
      </c>
      <c r="C1" s="15">
        <v>202012.0</v>
      </c>
      <c r="D1" s="15">
        <v>202101.0</v>
      </c>
      <c r="E1" s="15">
        <v>202102.0</v>
      </c>
      <c r="F1" s="15">
        <v>202103.0</v>
      </c>
      <c r="G1" s="15">
        <v>202104.0</v>
      </c>
      <c r="H1" s="15">
        <v>202105.0</v>
      </c>
      <c r="I1" s="15">
        <v>202106.0</v>
      </c>
      <c r="J1" s="15">
        <v>202107.0</v>
      </c>
      <c r="K1" s="15">
        <v>202108.0</v>
      </c>
      <c r="L1" s="15">
        <v>202109.0</v>
      </c>
      <c r="M1" s="15">
        <v>202110.0</v>
      </c>
    </row>
    <row r="2">
      <c r="A2" s="16" t="s">
        <v>27</v>
      </c>
      <c r="B2" s="17" t="s">
        <v>28</v>
      </c>
      <c r="C2" s="18" t="s">
        <v>28</v>
      </c>
      <c r="D2" s="18" t="s">
        <v>28</v>
      </c>
      <c r="E2" s="18" t="s">
        <v>28</v>
      </c>
      <c r="F2" s="18" t="s">
        <v>29</v>
      </c>
      <c r="G2" s="18" t="s">
        <v>29</v>
      </c>
      <c r="H2" s="18" t="s">
        <v>30</v>
      </c>
      <c r="I2" s="18" t="s">
        <v>30</v>
      </c>
      <c r="J2" s="18" t="s">
        <v>30</v>
      </c>
      <c r="K2" s="18" t="s">
        <v>30</v>
      </c>
      <c r="L2" s="18" t="s">
        <v>30</v>
      </c>
      <c r="M2" s="18" t="s">
        <v>30</v>
      </c>
    </row>
    <row r="3">
      <c r="A3" s="19"/>
      <c r="B3" s="20" t="s">
        <v>29</v>
      </c>
      <c r="C3" s="18" t="s">
        <v>31</v>
      </c>
      <c r="D3" s="18" t="s">
        <v>31</v>
      </c>
      <c r="E3" s="18" t="s">
        <v>31</v>
      </c>
      <c r="F3" s="18" t="s">
        <v>30</v>
      </c>
      <c r="G3" s="18" t="s">
        <v>30</v>
      </c>
      <c r="H3" s="18" t="s">
        <v>29</v>
      </c>
      <c r="I3" s="18" t="s">
        <v>32</v>
      </c>
      <c r="J3" s="18" t="s">
        <v>33</v>
      </c>
      <c r="K3" s="18" t="s">
        <v>34</v>
      </c>
      <c r="L3" s="18" t="s">
        <v>34</v>
      </c>
      <c r="M3" s="18" t="s">
        <v>35</v>
      </c>
    </row>
    <row r="4">
      <c r="A4" s="19"/>
      <c r="B4" s="20" t="s">
        <v>36</v>
      </c>
      <c r="C4" s="18" t="s">
        <v>37</v>
      </c>
      <c r="D4" s="18" t="s">
        <v>38</v>
      </c>
      <c r="E4" s="18" t="s">
        <v>39</v>
      </c>
      <c r="F4" s="18" t="s">
        <v>28</v>
      </c>
      <c r="G4" s="18" t="s">
        <v>40</v>
      </c>
      <c r="H4" s="18" t="s">
        <v>40</v>
      </c>
      <c r="I4" s="18" t="s">
        <v>33</v>
      </c>
      <c r="J4" s="18" t="s">
        <v>40</v>
      </c>
      <c r="K4" s="18" t="s">
        <v>33</v>
      </c>
      <c r="L4" s="18" t="s">
        <v>33</v>
      </c>
      <c r="M4" s="18" t="s">
        <v>41</v>
      </c>
    </row>
    <row r="5">
      <c r="A5" s="19"/>
      <c r="B5" s="20" t="s">
        <v>37</v>
      </c>
      <c r="C5" s="18" t="s">
        <v>38</v>
      </c>
      <c r="D5" s="18" t="s">
        <v>37</v>
      </c>
      <c r="E5" s="18" t="s">
        <v>42</v>
      </c>
      <c r="F5" s="18" t="s">
        <v>40</v>
      </c>
      <c r="G5" s="18" t="s">
        <v>28</v>
      </c>
      <c r="H5" s="18" t="s">
        <v>33</v>
      </c>
      <c r="I5" s="18" t="s">
        <v>29</v>
      </c>
      <c r="J5" s="18" t="s">
        <v>41</v>
      </c>
      <c r="K5" s="18" t="s">
        <v>36</v>
      </c>
      <c r="L5" s="18" t="s">
        <v>41</v>
      </c>
      <c r="M5" s="18" t="s">
        <v>28</v>
      </c>
    </row>
    <row r="6">
      <c r="A6" s="21"/>
      <c r="B6" s="20" t="s">
        <v>43</v>
      </c>
      <c r="C6" s="18" t="s">
        <v>44</v>
      </c>
      <c r="D6" s="18" t="s">
        <v>39</v>
      </c>
      <c r="E6" s="18" t="s">
        <v>45</v>
      </c>
      <c r="F6" s="18" t="s">
        <v>45</v>
      </c>
      <c r="G6" s="18" t="s">
        <v>33</v>
      </c>
      <c r="H6" s="18" t="s">
        <v>32</v>
      </c>
      <c r="I6" s="18" t="s">
        <v>40</v>
      </c>
      <c r="J6" s="18" t="s">
        <v>36</v>
      </c>
      <c r="K6" s="18" t="s">
        <v>41</v>
      </c>
      <c r="L6" s="18" t="s">
        <v>40</v>
      </c>
      <c r="M6" s="18" t="s">
        <v>40</v>
      </c>
    </row>
    <row r="7">
      <c r="A7" s="22"/>
      <c r="B7" s="2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>
      <c r="A8" s="16" t="s">
        <v>46</v>
      </c>
      <c r="B8" s="20" t="s">
        <v>28</v>
      </c>
      <c r="C8" s="18" t="s">
        <v>28</v>
      </c>
      <c r="D8" s="18" t="s">
        <v>31</v>
      </c>
      <c r="E8" s="18" t="s">
        <v>28</v>
      </c>
      <c r="F8" s="18" t="s">
        <v>29</v>
      </c>
      <c r="G8" s="18" t="s">
        <v>29</v>
      </c>
      <c r="H8" s="18" t="s">
        <v>30</v>
      </c>
      <c r="I8" s="18" t="s">
        <v>30</v>
      </c>
      <c r="J8" s="18" t="s">
        <v>30</v>
      </c>
      <c r="K8" s="18" t="s">
        <v>30</v>
      </c>
      <c r="L8" s="18" t="s">
        <v>30</v>
      </c>
      <c r="M8" s="18" t="s">
        <v>30</v>
      </c>
    </row>
    <row r="9">
      <c r="A9" s="19"/>
      <c r="B9" s="20" t="s">
        <v>39</v>
      </c>
      <c r="C9" s="18" t="s">
        <v>31</v>
      </c>
      <c r="D9" s="18" t="s">
        <v>28</v>
      </c>
      <c r="E9" s="18" t="s">
        <v>31</v>
      </c>
      <c r="F9" s="18" t="s">
        <v>30</v>
      </c>
      <c r="G9" s="18" t="s">
        <v>30</v>
      </c>
      <c r="H9" s="18" t="s">
        <v>29</v>
      </c>
      <c r="I9" s="18" t="s">
        <v>32</v>
      </c>
      <c r="J9" s="18" t="s">
        <v>33</v>
      </c>
      <c r="K9" s="18" t="s">
        <v>34</v>
      </c>
      <c r="L9" s="18" t="s">
        <v>34</v>
      </c>
      <c r="M9" s="18" t="s">
        <v>35</v>
      </c>
    </row>
    <row r="10">
      <c r="A10" s="19"/>
      <c r="B10" s="18" t="s">
        <v>36</v>
      </c>
      <c r="C10" s="18" t="s">
        <v>39</v>
      </c>
      <c r="D10" s="18" t="s">
        <v>37</v>
      </c>
      <c r="E10" s="18" t="s">
        <v>39</v>
      </c>
      <c r="F10" s="18" t="s">
        <v>28</v>
      </c>
      <c r="G10" s="18" t="s">
        <v>40</v>
      </c>
      <c r="H10" s="18" t="s">
        <v>40</v>
      </c>
      <c r="I10" s="18" t="s">
        <v>33</v>
      </c>
      <c r="J10" s="18" t="s">
        <v>32</v>
      </c>
      <c r="K10" s="18" t="s">
        <v>33</v>
      </c>
      <c r="L10" s="18" t="s">
        <v>33</v>
      </c>
      <c r="M10" s="18" t="s">
        <v>41</v>
      </c>
    </row>
    <row r="11">
      <c r="A11" s="19"/>
      <c r="B11" s="18" t="s">
        <v>29</v>
      </c>
      <c r="C11" s="18" t="s">
        <v>43</v>
      </c>
      <c r="D11" s="18" t="s">
        <v>39</v>
      </c>
      <c r="E11" s="18" t="s">
        <v>45</v>
      </c>
      <c r="F11" s="18" t="s">
        <v>40</v>
      </c>
      <c r="G11" s="18" t="s">
        <v>28</v>
      </c>
      <c r="H11" s="18" t="s">
        <v>33</v>
      </c>
      <c r="I11" s="18" t="s">
        <v>29</v>
      </c>
      <c r="J11" s="18" t="s">
        <v>40</v>
      </c>
      <c r="K11" s="18" t="s">
        <v>36</v>
      </c>
      <c r="L11" s="18" t="s">
        <v>41</v>
      </c>
      <c r="M11" s="18" t="s">
        <v>28</v>
      </c>
    </row>
    <row r="12" ht="21.75" customHeight="1">
      <c r="A12" s="21"/>
      <c r="B12" s="18" t="s">
        <v>43</v>
      </c>
      <c r="C12" s="18" t="s">
        <v>47</v>
      </c>
      <c r="D12" s="18" t="s">
        <v>41</v>
      </c>
      <c r="E12" s="18" t="s">
        <v>48</v>
      </c>
      <c r="F12" s="18" t="s">
        <v>33</v>
      </c>
      <c r="G12" s="18" t="s">
        <v>33</v>
      </c>
      <c r="H12" s="18" t="s">
        <v>32</v>
      </c>
      <c r="I12" s="18" t="s">
        <v>41</v>
      </c>
      <c r="J12" s="18" t="s">
        <v>36</v>
      </c>
      <c r="K12" s="18" t="s">
        <v>41</v>
      </c>
      <c r="L12" s="18" t="s">
        <v>40</v>
      </c>
      <c r="M12" s="18" t="s">
        <v>40</v>
      </c>
    </row>
    <row r="14">
      <c r="A14" s="23" t="s">
        <v>49</v>
      </c>
      <c r="B14" s="24" t="str">
        <f t="array" ref="B14">INDEX(B2:B6,MATCH(MAX(COUNTIF(B2:B6,B2:B6)),COUNTIF(B2:B6,B2:B6),0))</f>
        <v>Clark St &amp; Elm St</v>
      </c>
      <c r="C14" s="25" t="str">
        <f t="array" ref="C14">INDEX(C2:C6,MATCH(MAX(COUNTIF(C2:C6,C2:C6)),COUNTIF(C2:C6,C2:C6),0))</f>
        <v>Clark St &amp; Elm St</v>
      </c>
      <c r="D14" s="25" t="str">
        <f t="array" ref="D14">INDEX(D2:D6,MATCH(MAX(COUNTIF(D2:D6,D2:D6)),COUNTIF(D2:D6,D2:D6),0))</f>
        <v>Clark St &amp; Elm St</v>
      </c>
      <c r="E14" s="25" t="str">
        <f t="array" ref="E14">INDEX(E2:E6,MATCH(MAX(COUNTIF(E2:E6,E2:E6)),COUNTIF(E2:E6,E2:E6),0))</f>
        <v>Clark St &amp; Elm St</v>
      </c>
      <c r="F14" s="25" t="str">
        <f t="array" ref="F14">INDEX(F2:F6,MATCH(MAX(COUNTIF(F2:F6,F2:F6)),COUNTIF(F2:F6,F2:F6),0))</f>
        <v>Lake Shore Dr &amp; Monroe St</v>
      </c>
      <c r="G14" s="25" t="str">
        <f t="array" ref="G14">INDEX(G2:G6,MATCH(MAX(COUNTIF(G2:G6,G2:G6)),COUNTIF(G2:G6,G2:G6),0))</f>
        <v>Lake Shore Dr &amp; Monroe St</v>
      </c>
      <c r="H14" s="26" t="str">
        <f t="array" ref="H14">INDEX(H2:H6,MATCH(MAX(COUNTIF(H2:H6,H2:H6)),COUNTIF(H2:H6,H2:H6),0))</f>
        <v>Streeter Dr &amp; Grand Ave</v>
      </c>
      <c r="I14" s="25" t="str">
        <f t="array" ref="I14">INDEX(I2:I6,MATCH(MAX(COUNTIF(I2:I6,I2:I6)),COUNTIF(I2:I6,I2:I6),0))</f>
        <v>Streeter Dr &amp; Grand Ave</v>
      </c>
      <c r="J14" s="25" t="str">
        <f t="array" ref="J14">INDEX(J2:J6,MATCH(MAX(COUNTIF(J2:J6,J2:J6)),COUNTIF(J2:J6,J2:J6),0))</f>
        <v>Streeter Dr &amp; Grand Ave</v>
      </c>
      <c r="K14" s="25" t="str">
        <f t="array" ref="K14">INDEX(K2:K6,MATCH(MAX(COUNTIF(K2:K6,K2:K6)),COUNTIF(K2:K6,K2:K6),0))</f>
        <v>Streeter Dr &amp; Grand Ave</v>
      </c>
      <c r="L14" s="25" t="str">
        <f t="array" ref="L14">INDEX(L2:L6,MATCH(MAX(COUNTIF(L2:L6,L2:L6)),COUNTIF(L2:L6,L2:L6),0))</f>
        <v>Streeter Dr &amp; Grand Ave</v>
      </c>
      <c r="M14" s="25" t="str">
        <f t="array" ref="M14">INDEX(M2:M6,MATCH(MAX(COUNTIF(M2:M6,M2:M6)),COUNTIF(M2:M6,M2:M6),0))</f>
        <v>Streeter Dr &amp; Grand Ave</v>
      </c>
    </row>
    <row r="15">
      <c r="A15" s="23" t="s">
        <v>50</v>
      </c>
      <c r="B15" s="27" t="str">
        <f t="array" ref="B15">INDEX(B8:B12,MATCH(MAX(COUNTIF(B8:B12,B8:B12)),COUNTIF(B8:B12,B8:B12),0))</f>
        <v>Clark St &amp; Elm St</v>
      </c>
      <c r="C15" s="26" t="str">
        <f t="array" ref="C15">INDEX(C8:C12,MATCH(MAX(COUNTIF(C8:C12,C8:C12)),COUNTIF(C8:C12,C8:C12),0))</f>
        <v>Clark St &amp; Elm St</v>
      </c>
      <c r="D15" s="26" t="str">
        <f t="array" ref="D15">INDEX(D8:D12,MATCH(MAX(COUNTIF(D8:D12,D8:D12)),COUNTIF(D8:D12,D8:D12),0))</f>
        <v>Dearborn St &amp; Erie St</v>
      </c>
      <c r="E15" s="25" t="str">
        <f t="array" ref="E15">INDEX(E8:E12,MATCH(MAX(COUNTIF(E8:E12,E8:E12)),COUNTIF(E8:E12,E8:E12),0))</f>
        <v>Clark St &amp; Elm St</v>
      </c>
      <c r="F15" s="25" t="str">
        <f t="array" ref="F15">INDEX(F8:F12,MATCH(MAX(COUNTIF(F2:F6,F2:F6)),COUNTIF(F2:F6,F2:F6),0))</f>
        <v>Lake Shore Dr &amp; Monroe St</v>
      </c>
      <c r="G15" s="25" t="str">
        <f t="array" ref="G15">INDEX(G8:G12,MATCH(MAX(COUNTIF(G8:G12,G8:G12)),COUNTIF(G8:G12,G8:G12),0))</f>
        <v>Lake Shore Dr &amp; Monroe St</v>
      </c>
      <c r="H15" s="25" t="str">
        <f t="array" ref="H15">INDEX(H8:H12,MATCH(MAX(COUNTIF(H8:H12,H8:H12)),COUNTIF(H8:H12,H8:H12),0))</f>
        <v>Streeter Dr &amp; Grand Ave</v>
      </c>
      <c r="I15" s="25" t="str">
        <f t="array" ref="I15">INDEX(I8:I12,MATCH(MAX(COUNTIF(I8:I12,I8:I12)),COUNTIF(I8:I12,I8:I12),0))</f>
        <v>Streeter Dr &amp; Grand Ave</v>
      </c>
      <c r="J15" s="25" t="str">
        <f t="array" ref="J15">INDEX(J8:J12,MATCH(MAX(COUNTIF(J8:J12,J8:J12)),COUNTIF(J8:J12,J8:J12),0))</f>
        <v>Streeter Dr &amp; Grand Ave</v>
      </c>
      <c r="K15" s="25" t="str">
        <f t="array" ref="K15">INDEX(K8:K12,MATCH(MAX(COUNTIF(K8:K12,K8:K12)),COUNTIF(K8:K12,K8:K12),0))</f>
        <v>Streeter Dr &amp; Grand Ave</v>
      </c>
      <c r="L15" s="25" t="str">
        <f t="array" ref="L15">INDEX(L8:L12,MATCH(MAX(COUNTIF(L8:L12,L8:L12)),COUNTIF(L8:L12,L8:L12),0))</f>
        <v>Streeter Dr &amp; Grand Ave</v>
      </c>
      <c r="M15" s="25" t="str">
        <f t="array" ref="M15">INDEX(M8:M12,MATCH(MAX(COUNTIF(M8:M12,M8:M12)),COUNTIF(M8:M12,M8:M12),0))</f>
        <v>Streeter Dr &amp; Grand Ave</v>
      </c>
    </row>
  </sheetData>
  <mergeCells count="2">
    <mergeCell ref="A2:A6"/>
    <mergeCell ref="A8:A12"/>
  </mergeCells>
  <drawing r:id="rId1"/>
</worksheet>
</file>