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Teresa\Presentations and Writing\Spix et al 2020\for Resubmission\Data Files\Blockers\"/>
    </mc:Choice>
  </mc:AlternateContent>
  <xr:revisionPtr revIDLastSave="0" documentId="13_ncr:1_{49D8DCCB-54D6-42AD-9ECA-B4F7C9FC3871}" xr6:coauthVersionLast="46" xr6:coauthVersionMax="46" xr10:uidLastSave="{00000000-0000-0000-0000-000000000000}"/>
  <bookViews>
    <workbookView xWindow="2655" yWindow="-12825" windowWidth="22965" windowHeight="14430" tabRatio="604" activeTab="4" xr2:uid="{00000000-000D-0000-FFFF-FFFF00000000}"/>
  </bookViews>
  <sheets>
    <sheet name="gen notes" sheetId="1" r:id="rId1"/>
    <sheet name="data" sheetId="2" r:id="rId2"/>
    <sheet name="data_zeroed" sheetId="5" r:id="rId3"/>
    <sheet name="data_zeroed_grouped" sheetId="6" r:id="rId4"/>
    <sheet name="Data in paper 111520" sheetId="7" r:id="rId5"/>
    <sheet name="Sheet4" sheetId="8" r:id="rId6"/>
    <sheet name="analysis" sheetId="3" r:id="rId7"/>
    <sheet name="analysis 1Lhx6removed" sheetId="4" r:id="rId8"/>
  </sheets>
  <definedNames>
    <definedName name="_xlnm._FilterDatabase" localSheetId="3" hidden="1">data_zeroed_grouped!$A$2:$H$23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1" i="7" l="1"/>
  <c r="I72" i="7" s="1"/>
  <c r="I70" i="7"/>
  <c r="I69" i="7"/>
  <c r="I60" i="7"/>
  <c r="I62" i="7"/>
  <c r="I54" i="7"/>
  <c r="R71" i="7"/>
  <c r="R72" i="7" s="1"/>
  <c r="R70" i="7"/>
  <c r="R69" i="7"/>
  <c r="R61" i="7"/>
  <c r="R62" i="7"/>
  <c r="R63" i="7"/>
  <c r="R64" i="7"/>
  <c r="R54" i="7"/>
  <c r="I95" i="7"/>
  <c r="I96" i="7" s="1"/>
  <c r="I94" i="7"/>
  <c r="I93" i="7"/>
  <c r="I88" i="7"/>
  <c r="I79" i="7"/>
  <c r="I80" i="7"/>
  <c r="I87" i="7"/>
  <c r="I78" i="7"/>
  <c r="R95" i="7"/>
  <c r="R96" i="7" s="1"/>
  <c r="R94" i="7"/>
  <c r="R93" i="7"/>
  <c r="R88" i="7"/>
  <c r="R89" i="7"/>
  <c r="R79" i="7"/>
  <c r="R80" i="7"/>
  <c r="R78" i="7"/>
  <c r="M93" i="7"/>
  <c r="N93" i="7"/>
  <c r="O93" i="7"/>
  <c r="P93" i="7"/>
  <c r="Q93" i="7"/>
  <c r="M94" i="7"/>
  <c r="N94" i="7"/>
  <c r="O94" i="7"/>
  <c r="P94" i="7"/>
  <c r="Q94" i="7"/>
  <c r="M95" i="7"/>
  <c r="N95" i="7"/>
  <c r="O95" i="7"/>
  <c r="P95" i="7"/>
  <c r="P96" i="7" s="1"/>
  <c r="Q95" i="7"/>
  <c r="Q96" i="7" s="1"/>
  <c r="M96" i="7"/>
  <c r="N96" i="7"/>
  <c r="O96" i="7"/>
  <c r="L95" i="7"/>
  <c r="L96" i="7" s="1"/>
  <c r="L94" i="7"/>
  <c r="L93" i="7"/>
  <c r="C93" i="7"/>
  <c r="G213" i="2" l="1"/>
  <c r="F213" i="2"/>
  <c r="E213" i="2"/>
  <c r="D213" i="2"/>
  <c r="C213" i="2"/>
  <c r="B213" i="2"/>
  <c r="G223" i="2"/>
  <c r="F223" i="2"/>
  <c r="E223" i="2"/>
  <c r="D223" i="2"/>
  <c r="C223" i="2"/>
  <c r="B223" i="2"/>
  <c r="G235" i="2"/>
  <c r="F235" i="2"/>
  <c r="E235" i="2"/>
  <c r="D235" i="2"/>
  <c r="C235" i="2"/>
  <c r="B235" i="2"/>
  <c r="C259" i="2"/>
  <c r="D259" i="2"/>
  <c r="E259" i="2"/>
  <c r="F259" i="2"/>
  <c r="G259" i="2"/>
  <c r="C247" i="2"/>
  <c r="D247" i="2"/>
  <c r="E247" i="2"/>
  <c r="F247" i="2"/>
  <c r="G247" i="2"/>
  <c r="B247" i="2"/>
  <c r="B259" i="2"/>
  <c r="H95" i="7" l="1"/>
  <c r="H96" i="7" s="1"/>
  <c r="G95" i="7"/>
  <c r="G96" i="7" s="1"/>
  <c r="F95" i="7"/>
  <c r="F96" i="7" s="1"/>
  <c r="E95" i="7"/>
  <c r="E96" i="7" s="1"/>
  <c r="D95" i="7"/>
  <c r="D96" i="7" s="1"/>
  <c r="C95" i="7"/>
  <c r="C96" i="7" s="1"/>
  <c r="H94" i="7"/>
  <c r="G94" i="7"/>
  <c r="F94" i="7"/>
  <c r="E94" i="7"/>
  <c r="D94" i="7"/>
  <c r="C94" i="7"/>
  <c r="H93" i="7"/>
  <c r="G93" i="7"/>
  <c r="F93" i="7"/>
  <c r="E93" i="7"/>
  <c r="D93" i="7"/>
  <c r="D69" i="7"/>
  <c r="Q71" i="7"/>
  <c r="Q72" i="7" s="1"/>
  <c r="P71" i="7"/>
  <c r="P72" i="7" s="1"/>
  <c r="O71" i="7"/>
  <c r="O72" i="7" s="1"/>
  <c r="N71" i="7"/>
  <c r="N72" i="7" s="1"/>
  <c r="M71" i="7"/>
  <c r="M72" i="7" s="1"/>
  <c r="L71" i="7"/>
  <c r="L72" i="7" s="1"/>
  <c r="H71" i="7"/>
  <c r="H72" i="7" s="1"/>
  <c r="G71" i="7"/>
  <c r="G72" i="7" s="1"/>
  <c r="F71" i="7"/>
  <c r="F72" i="7" s="1"/>
  <c r="E71" i="7"/>
  <c r="E72" i="7" s="1"/>
  <c r="D71" i="7"/>
  <c r="D72" i="7" s="1"/>
  <c r="C71" i="7"/>
  <c r="C72" i="7" s="1"/>
  <c r="Q70" i="7"/>
  <c r="P70" i="7"/>
  <c r="O70" i="7"/>
  <c r="N70" i="7"/>
  <c r="M70" i="7"/>
  <c r="L70" i="7"/>
  <c r="H70" i="7"/>
  <c r="G70" i="7"/>
  <c r="F70" i="7"/>
  <c r="E70" i="7"/>
  <c r="D70" i="7"/>
  <c r="C70" i="7"/>
  <c r="Q69" i="7"/>
  <c r="P69" i="7"/>
  <c r="O69" i="7"/>
  <c r="N69" i="7"/>
  <c r="M69" i="7"/>
  <c r="L69" i="7"/>
  <c r="H69" i="7"/>
  <c r="G69" i="7"/>
  <c r="F69" i="7"/>
  <c r="E69" i="7"/>
  <c r="C69" i="7"/>
  <c r="Q47" i="7"/>
  <c r="Q48" i="7" s="1"/>
  <c r="P47" i="7"/>
  <c r="P48" i="7" s="1"/>
  <c r="O47" i="7"/>
  <c r="O48" i="7" s="1"/>
  <c r="N47" i="7"/>
  <c r="N48" i="7" s="1"/>
  <c r="M47" i="7"/>
  <c r="M48" i="7" s="1"/>
  <c r="L47" i="7"/>
  <c r="L48" i="7" s="1"/>
  <c r="H47" i="7"/>
  <c r="H48" i="7" s="1"/>
  <c r="G47" i="7"/>
  <c r="G48" i="7" s="1"/>
  <c r="F47" i="7"/>
  <c r="F48" i="7" s="1"/>
  <c r="E47" i="7"/>
  <c r="E48" i="7" s="1"/>
  <c r="D47" i="7"/>
  <c r="D48" i="7" s="1"/>
  <c r="C47" i="7"/>
  <c r="C48" i="7" s="1"/>
  <c r="Q46" i="7"/>
  <c r="P46" i="7"/>
  <c r="O46" i="7"/>
  <c r="N46" i="7"/>
  <c r="M46" i="7"/>
  <c r="L46" i="7"/>
  <c r="H46" i="7"/>
  <c r="G46" i="7"/>
  <c r="F46" i="7"/>
  <c r="E46" i="7"/>
  <c r="D46" i="7"/>
  <c r="C46" i="7"/>
  <c r="Q45" i="7"/>
  <c r="P45" i="7"/>
  <c r="O45" i="7"/>
  <c r="N45" i="7"/>
  <c r="M45" i="7"/>
  <c r="L45" i="7"/>
  <c r="H45" i="7"/>
  <c r="G45" i="7"/>
  <c r="F45" i="7"/>
  <c r="E45" i="7"/>
  <c r="D45" i="7"/>
  <c r="C45" i="7"/>
  <c r="Q22" i="7"/>
  <c r="Q23" i="7" s="1"/>
  <c r="P22" i="7"/>
  <c r="P23" i="7" s="1"/>
  <c r="O22" i="7"/>
  <c r="O23" i="7" s="1"/>
  <c r="N22" i="7"/>
  <c r="N23" i="7" s="1"/>
  <c r="M22" i="7"/>
  <c r="M23" i="7" s="1"/>
  <c r="L22" i="7"/>
  <c r="L23" i="7" s="1"/>
  <c r="H22" i="7"/>
  <c r="H23" i="7" s="1"/>
  <c r="G22" i="7"/>
  <c r="G23" i="7" s="1"/>
  <c r="F22" i="7"/>
  <c r="F23" i="7" s="1"/>
  <c r="E22" i="7"/>
  <c r="E23" i="7" s="1"/>
  <c r="D22" i="7"/>
  <c r="D23" i="7" s="1"/>
  <c r="C22" i="7"/>
  <c r="C23" i="7" s="1"/>
  <c r="Q21" i="7"/>
  <c r="P21" i="7"/>
  <c r="O21" i="7"/>
  <c r="N21" i="7"/>
  <c r="M21" i="7"/>
  <c r="L21" i="7"/>
  <c r="H21" i="7"/>
  <c r="G21" i="7"/>
  <c r="F21" i="7"/>
  <c r="E21" i="7"/>
  <c r="D21" i="7"/>
  <c r="C21" i="7"/>
  <c r="Q20" i="7"/>
  <c r="P20" i="7"/>
  <c r="O20" i="7"/>
  <c r="N20" i="7"/>
  <c r="M20" i="7"/>
  <c r="L20" i="7"/>
  <c r="H20" i="7"/>
  <c r="G20" i="7"/>
  <c r="F20" i="7"/>
  <c r="E20" i="7"/>
  <c r="D20" i="7"/>
  <c r="C20" i="7"/>
  <c r="R20" i="6"/>
  <c r="R21" i="6" s="1"/>
  <c r="Q20" i="6"/>
  <c r="Q21" i="6" s="1"/>
  <c r="P20" i="6"/>
  <c r="P21" i="6" s="1"/>
  <c r="O20" i="6"/>
  <c r="O21" i="6" s="1"/>
  <c r="N20" i="6"/>
  <c r="N21" i="6" s="1"/>
  <c r="M20" i="6"/>
  <c r="M21" i="6" s="1"/>
  <c r="R19" i="6"/>
  <c r="Q19" i="6"/>
  <c r="P19" i="6"/>
  <c r="O19" i="6"/>
  <c r="N19" i="6"/>
  <c r="M19" i="6"/>
  <c r="R18" i="6"/>
  <c r="Q18" i="6"/>
  <c r="P18" i="6"/>
  <c r="O18" i="6"/>
  <c r="N18" i="6"/>
  <c r="M18" i="6"/>
  <c r="W18" i="6"/>
  <c r="X18" i="6"/>
  <c r="Y18" i="6"/>
  <c r="Z18" i="6"/>
  <c r="AA18" i="6"/>
  <c r="W19" i="6"/>
  <c r="X19" i="6"/>
  <c r="Y19" i="6"/>
  <c r="Z19" i="6"/>
  <c r="AA19" i="6"/>
  <c r="W20" i="6"/>
  <c r="W21" i="6" s="1"/>
  <c r="X20" i="6"/>
  <c r="X21" i="6" s="1"/>
  <c r="Y20" i="6"/>
  <c r="Y21" i="6" s="1"/>
  <c r="Z20" i="6"/>
  <c r="Z21" i="6" s="1"/>
  <c r="AA20" i="6"/>
  <c r="AA21" i="6" s="1"/>
  <c r="V20" i="6"/>
  <c r="V21" i="6" s="1"/>
  <c r="V19" i="6"/>
  <c r="V18" i="6"/>
  <c r="G211" i="5"/>
  <c r="F211" i="5"/>
  <c r="E211" i="5"/>
  <c r="D211" i="5"/>
  <c r="C211" i="5"/>
  <c r="B211" i="5"/>
  <c r="G201" i="5"/>
  <c r="F201" i="5"/>
  <c r="E201" i="5"/>
  <c r="D201" i="5"/>
  <c r="C201" i="5"/>
  <c r="B201" i="5"/>
  <c r="G191" i="5"/>
  <c r="F191" i="5"/>
  <c r="E191" i="5"/>
  <c r="D191" i="5"/>
  <c r="C191" i="5"/>
  <c r="B191" i="5"/>
  <c r="G181" i="5"/>
  <c r="F181" i="5"/>
  <c r="E181" i="5"/>
  <c r="D181" i="5"/>
  <c r="C181" i="5"/>
  <c r="B181" i="5"/>
  <c r="G171" i="5"/>
  <c r="F171" i="5"/>
  <c r="E171" i="5"/>
  <c r="D171" i="5"/>
  <c r="C171" i="5"/>
  <c r="B171" i="5"/>
  <c r="G161" i="5"/>
  <c r="F161" i="5"/>
  <c r="E161" i="5"/>
  <c r="D161" i="5"/>
  <c r="C161" i="5"/>
  <c r="B161" i="5"/>
  <c r="G151" i="5"/>
  <c r="F151" i="5"/>
  <c r="E151" i="5"/>
  <c r="D151" i="5"/>
  <c r="C151" i="5"/>
  <c r="B151" i="5"/>
  <c r="G141" i="5"/>
  <c r="F141" i="5"/>
  <c r="E141" i="5"/>
  <c r="D141" i="5"/>
  <c r="C141" i="5"/>
  <c r="B141" i="5"/>
  <c r="G130" i="5"/>
  <c r="F130" i="5"/>
  <c r="E130" i="5"/>
  <c r="D130" i="5"/>
  <c r="C130" i="5"/>
  <c r="B130" i="5"/>
  <c r="G119" i="5"/>
  <c r="F119" i="5"/>
  <c r="E119" i="5"/>
  <c r="D119" i="5"/>
  <c r="C119" i="5"/>
  <c r="B119" i="5"/>
  <c r="G108" i="5"/>
  <c r="F108" i="5"/>
  <c r="E108" i="5"/>
  <c r="D108" i="5"/>
  <c r="C108" i="5"/>
  <c r="B108" i="5"/>
  <c r="G97" i="5"/>
  <c r="F97" i="5"/>
  <c r="E97" i="5"/>
  <c r="D97" i="5"/>
  <c r="C97" i="5"/>
  <c r="B97" i="5"/>
  <c r="G86" i="5"/>
  <c r="F86" i="5"/>
  <c r="E86" i="5"/>
  <c r="D86" i="5"/>
  <c r="C86" i="5"/>
  <c r="B86" i="5"/>
  <c r="G75" i="5"/>
  <c r="F75" i="5"/>
  <c r="E75" i="5"/>
  <c r="D75" i="5"/>
  <c r="C75" i="5"/>
  <c r="B75" i="5"/>
  <c r="G64" i="5"/>
  <c r="F64" i="5"/>
  <c r="E64" i="5"/>
  <c r="D64" i="5"/>
  <c r="C64" i="5"/>
  <c r="B64" i="5"/>
  <c r="G53" i="5"/>
  <c r="F53" i="5"/>
  <c r="E53" i="5"/>
  <c r="D53" i="5"/>
  <c r="C53" i="5"/>
  <c r="B53" i="5"/>
  <c r="G42" i="5"/>
  <c r="F42" i="5"/>
  <c r="E42" i="5"/>
  <c r="D42" i="5"/>
  <c r="C42" i="5"/>
  <c r="B42" i="5"/>
  <c r="G31" i="5"/>
  <c r="F31" i="5"/>
  <c r="E31" i="5"/>
  <c r="D31" i="5"/>
  <c r="C31" i="5"/>
  <c r="B31" i="5"/>
  <c r="G20" i="5"/>
  <c r="F20" i="5"/>
  <c r="E20" i="5"/>
  <c r="D20" i="5"/>
  <c r="C20" i="5"/>
  <c r="B20" i="5"/>
  <c r="G9" i="5"/>
  <c r="F9" i="5"/>
  <c r="E9" i="5"/>
  <c r="D9" i="5"/>
  <c r="C9" i="5"/>
  <c r="B9" i="5"/>
  <c r="G173" i="2"/>
  <c r="G203" i="2"/>
  <c r="F203" i="2"/>
  <c r="E203" i="2"/>
  <c r="D203" i="2"/>
  <c r="C203" i="2"/>
  <c r="B203" i="2"/>
  <c r="G193" i="2"/>
  <c r="F193" i="2"/>
  <c r="E193" i="2"/>
  <c r="D193" i="2"/>
  <c r="C193" i="2"/>
  <c r="B193" i="2"/>
  <c r="G183" i="2"/>
  <c r="F183" i="2"/>
  <c r="E183" i="2"/>
  <c r="D183" i="2"/>
  <c r="C183" i="2"/>
  <c r="B183" i="2"/>
  <c r="F173" i="2"/>
  <c r="E173" i="2"/>
  <c r="D173" i="2"/>
  <c r="C173" i="2"/>
  <c r="B173" i="2"/>
  <c r="G163" i="2"/>
  <c r="F163" i="2"/>
  <c r="E163" i="2"/>
  <c r="D163" i="2"/>
  <c r="C163" i="2"/>
  <c r="B163" i="2"/>
  <c r="I25" i="4" l="1"/>
  <c r="I24" i="4"/>
  <c r="H24" i="4"/>
  <c r="H25" i="4" s="1"/>
  <c r="D24" i="4"/>
  <c r="D25" i="4" s="1"/>
  <c r="C24" i="4"/>
  <c r="C25" i="4" s="1"/>
  <c r="I23" i="4"/>
  <c r="H23" i="4"/>
  <c r="D23" i="4"/>
  <c r="C23" i="4"/>
  <c r="I22" i="4"/>
  <c r="H22" i="4"/>
  <c r="D22" i="4"/>
  <c r="C22" i="4"/>
  <c r="H11" i="4"/>
  <c r="I10" i="4"/>
  <c r="I11" i="4" s="1"/>
  <c r="H10" i="4"/>
  <c r="D10" i="4"/>
  <c r="D11" i="4" s="1"/>
  <c r="C10" i="4"/>
  <c r="C11" i="4" s="1"/>
  <c r="I9" i="4"/>
  <c r="H9" i="4"/>
  <c r="D9" i="4"/>
  <c r="C9" i="4"/>
  <c r="I8" i="4"/>
  <c r="J8" i="4" s="1"/>
  <c r="H8" i="4"/>
  <c r="D8" i="4"/>
  <c r="C8" i="4"/>
  <c r="I24" i="3"/>
  <c r="I25" i="3" s="1"/>
  <c r="H24" i="3"/>
  <c r="H25" i="3" s="1"/>
  <c r="I23" i="3"/>
  <c r="H23" i="3"/>
  <c r="I22" i="3"/>
  <c r="H22" i="3"/>
  <c r="D22" i="3"/>
  <c r="D23" i="3"/>
  <c r="D24" i="3"/>
  <c r="D25" i="3" s="1"/>
  <c r="C24" i="3"/>
  <c r="C25" i="3" s="1"/>
  <c r="C23" i="3"/>
  <c r="C22" i="3"/>
  <c r="I10" i="3"/>
  <c r="I11" i="3" s="1"/>
  <c r="H10" i="3"/>
  <c r="H11" i="3" s="1"/>
  <c r="I9" i="3"/>
  <c r="H9" i="3"/>
  <c r="I8" i="3"/>
  <c r="J8" i="3" s="1"/>
  <c r="H8" i="3"/>
  <c r="D8" i="3"/>
  <c r="D9" i="3"/>
  <c r="D10" i="3"/>
  <c r="D11" i="3" s="1"/>
  <c r="C10" i="3"/>
  <c r="C11" i="3" s="1"/>
  <c r="C9" i="3"/>
  <c r="C8" i="3"/>
  <c r="E8" i="3" s="1"/>
  <c r="G153" i="2"/>
  <c r="F153" i="2"/>
  <c r="E153" i="2"/>
  <c r="D153" i="2"/>
  <c r="C153" i="2"/>
  <c r="B153" i="2"/>
  <c r="G142" i="2"/>
  <c r="F142" i="2"/>
  <c r="E142" i="2"/>
  <c r="D142" i="2"/>
  <c r="C142" i="2"/>
  <c r="B142" i="2"/>
  <c r="G131" i="2"/>
  <c r="F131" i="2"/>
  <c r="E131" i="2"/>
  <c r="D131" i="2"/>
  <c r="C131" i="2"/>
  <c r="B131" i="2"/>
  <c r="G120" i="2"/>
  <c r="F120" i="2"/>
  <c r="E120" i="2"/>
  <c r="D120" i="2"/>
  <c r="C120" i="2"/>
  <c r="B120" i="2"/>
  <c r="G109" i="2"/>
  <c r="F109" i="2"/>
  <c r="E109" i="2"/>
  <c r="D109" i="2"/>
  <c r="C109" i="2"/>
  <c r="B109" i="2"/>
  <c r="G98" i="2"/>
  <c r="F98" i="2"/>
  <c r="E98" i="2"/>
  <c r="D98" i="2"/>
  <c r="C98" i="2"/>
  <c r="B98" i="2"/>
  <c r="G87" i="2"/>
  <c r="F87" i="2"/>
  <c r="E87" i="2"/>
  <c r="D87" i="2"/>
  <c r="C87" i="2"/>
  <c r="B87" i="2"/>
  <c r="G76" i="2"/>
  <c r="F76" i="2"/>
  <c r="E76" i="2"/>
  <c r="D76" i="2"/>
  <c r="C76" i="2"/>
  <c r="B76" i="2"/>
  <c r="G65" i="2"/>
  <c r="F65" i="2"/>
  <c r="E65" i="2"/>
  <c r="D65" i="2"/>
  <c r="C65" i="2"/>
  <c r="B65" i="2"/>
  <c r="G54" i="2"/>
  <c r="F54" i="2"/>
  <c r="E54" i="2"/>
  <c r="D54" i="2"/>
  <c r="C54" i="2"/>
  <c r="B54" i="2"/>
  <c r="G43" i="2"/>
  <c r="F43" i="2"/>
  <c r="E43" i="2"/>
  <c r="D43" i="2"/>
  <c r="C43" i="2"/>
  <c r="B43" i="2"/>
  <c r="G32" i="2"/>
  <c r="F32" i="2"/>
  <c r="E32" i="2"/>
  <c r="D32" i="2"/>
  <c r="C32" i="2"/>
  <c r="B32" i="2"/>
  <c r="G21" i="2"/>
  <c r="F21" i="2"/>
  <c r="E21" i="2"/>
  <c r="D21" i="2"/>
  <c r="C21" i="2"/>
  <c r="B21" i="2"/>
  <c r="G10" i="2"/>
  <c r="F10" i="2"/>
  <c r="E10" i="2"/>
  <c r="D10" i="2"/>
  <c r="C10" i="2"/>
  <c r="B10" i="2"/>
  <c r="G50" i="1"/>
  <c r="F50" i="1"/>
  <c r="E50" i="1"/>
  <c r="D50" i="1"/>
  <c r="C50" i="1"/>
  <c r="B50" i="1"/>
  <c r="E8" i="4" l="1"/>
  <c r="J22" i="4"/>
  <c r="E22" i="4"/>
  <c r="J22" i="3"/>
  <c r="E22" i="3"/>
  <c r="G35" i="1"/>
  <c r="F35" i="1"/>
  <c r="E35" i="1"/>
  <c r="D35" i="1"/>
  <c r="C35" i="1"/>
  <c r="B35" i="1"/>
  <c r="C20" i="1"/>
  <c r="D20" i="1"/>
  <c r="E20" i="1"/>
  <c r="F20" i="1"/>
  <c r="G20" i="1"/>
  <c r="B20" i="1"/>
</calcChain>
</file>

<file path=xl/sharedStrings.xml><?xml version="1.0" encoding="utf-8"?>
<sst xmlns="http://schemas.openxmlformats.org/spreadsheetml/2006/main" count="975" uniqueCount="63">
  <si>
    <t>Lhx6</t>
  </si>
  <si>
    <t>TS100420a</t>
  </si>
  <si>
    <t>Exc</t>
  </si>
  <si>
    <t>Pre blockers</t>
  </si>
  <si>
    <t>Inh</t>
  </si>
  <si>
    <t>APV/NBQX</t>
  </si>
  <si>
    <t>APV/NBQX/Picro</t>
  </si>
  <si>
    <t>Median</t>
  </si>
  <si>
    <t>Mean</t>
  </si>
  <si>
    <t>StDev</t>
  </si>
  <si>
    <t>SEM</t>
  </si>
  <si>
    <t>PV</t>
  </si>
  <si>
    <t>TS100420c</t>
  </si>
  <si>
    <t>D PV IC exc</t>
  </si>
  <si>
    <t>E PV, Lhx6 IC exc</t>
  </si>
  <si>
    <t>F Lhx6 IC exc</t>
  </si>
  <si>
    <t>A not Lhx6 exc/inh</t>
  </si>
  <si>
    <t>B Lhx6, exc/inh</t>
  </si>
  <si>
    <t>C not Lhx6 exc/inh</t>
  </si>
  <si>
    <t>D Lhx6, exc/inh</t>
  </si>
  <si>
    <t>PV exc</t>
  </si>
  <si>
    <t>PV inh</t>
  </si>
  <si>
    <t>Lhx6 exc</t>
  </si>
  <si>
    <t>E Lhx6, exc</t>
  </si>
  <si>
    <t>F Lhx6, inh</t>
  </si>
  <si>
    <t>TS101020d</t>
  </si>
  <si>
    <t>TS101020e1</t>
  </si>
  <si>
    <t>TS101020e2</t>
  </si>
  <si>
    <t>TS101020f</t>
  </si>
  <si>
    <t>TS101120a</t>
  </si>
  <si>
    <t>not Lhx6</t>
  </si>
  <si>
    <t>TS101120b</t>
  </si>
  <si>
    <t>TS101120c</t>
  </si>
  <si>
    <t>TS101120d</t>
  </si>
  <si>
    <t>TS101120e</t>
  </si>
  <si>
    <t>TS101120f</t>
  </si>
  <si>
    <t>TS101120g</t>
  </si>
  <si>
    <t>SD</t>
  </si>
  <si>
    <t>Cell Type</t>
  </si>
  <si>
    <t>File</t>
  </si>
  <si>
    <t>Picro</t>
  </si>
  <si>
    <t>TS101820a</t>
  </si>
  <si>
    <t>TS101820b</t>
  </si>
  <si>
    <t>(no syncd inh)</t>
  </si>
  <si>
    <t>TS101820c</t>
  </si>
  <si>
    <t>Any non syn'd inhibition that calculates as a negative with PPR() is changed to zero (consistent with submitted data)</t>
  </si>
  <si>
    <t>See data_zeroed tab for individual sweeps used to calc</t>
  </si>
  <si>
    <t>See data tab for raw data</t>
  </si>
  <si>
    <t>TS101820d</t>
  </si>
  <si>
    <t>TS101820e</t>
  </si>
  <si>
    <t>TS101820f</t>
  </si>
  <si>
    <t>TS101820g</t>
  </si>
  <si>
    <t>CellType</t>
  </si>
  <si>
    <t>Copied from "data_zeroed_grouped" tab</t>
  </si>
  <si>
    <t>Excitation</t>
  </si>
  <si>
    <t>Inhibition</t>
  </si>
  <si>
    <t>Inhibition: Single transgenic data removed</t>
  </si>
  <si>
    <t>Excitation: single transgenic data removed</t>
  </si>
  <si>
    <t>TS111520a</t>
  </si>
  <si>
    <t>TS111520b</t>
  </si>
  <si>
    <t>TS111520c</t>
  </si>
  <si>
    <t>Data used in paper</t>
  </si>
  <si>
    <t>%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</si>
</sst>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thick">
        <color rgb="FFFF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1" fillId="0" borderId="0" xfId="0" applyFont="1" applyFill="1"/>
    <xf numFmtId="0" fontId="0" fillId="5" borderId="0" xfId="0" applyFill="1"/>
    <xf numFmtId="0" fontId="1" fillId="2" borderId="0" xfId="0" applyFont="1" applyFill="1"/>
    <xf numFmtId="16" fontId="0" fillId="0" borderId="0" xfId="0" applyNumberFormat="1" applyFill="1"/>
    <xf numFmtId="0" fontId="1" fillId="0" borderId="0" xfId="0" applyFont="1"/>
    <xf numFmtId="0" fontId="3" fillId="0" borderId="0" xfId="0" applyFont="1"/>
    <xf numFmtId="0" fontId="0" fillId="0" borderId="0" xfId="0" applyBorder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1" fillId="0" borderId="0" xfId="0" applyFont="1" applyBorder="1"/>
    <xf numFmtId="0" fontId="0" fillId="0" borderId="1" xfId="0" applyBorder="1"/>
    <xf numFmtId="0" fontId="3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0" borderId="5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3"/>
  <sheetViews>
    <sheetView topLeftCell="A13" workbookViewId="0">
      <selection activeCell="A4" sqref="A4"/>
    </sheetView>
  </sheetViews>
  <sheetFormatPr defaultColWidth="8.88671875" defaultRowHeight="14.4" x14ac:dyDescent="0.3"/>
  <cols>
    <col min="1" max="1" width="13.6640625" style="4" customWidth="1"/>
    <col min="2" max="10" width="8.88671875" style="4"/>
    <col min="11" max="11" width="22.109375" style="4" customWidth="1"/>
    <col min="12" max="16384" width="8.88671875" style="4"/>
  </cols>
  <sheetData>
    <row r="1" spans="1:7" x14ac:dyDescent="0.3">
      <c r="A1" s="4" t="s">
        <v>45</v>
      </c>
    </row>
    <row r="2" spans="1:7" x14ac:dyDescent="0.3">
      <c r="A2" s="4" t="s">
        <v>46</v>
      </c>
    </row>
    <row r="3" spans="1:7" x14ac:dyDescent="0.3">
      <c r="A3" s="4" t="s">
        <v>47</v>
      </c>
    </row>
    <row r="11" spans="1:7" x14ac:dyDescent="0.3">
      <c r="A11" s="4" t="s">
        <v>0</v>
      </c>
      <c r="B11" s="4" t="s">
        <v>3</v>
      </c>
      <c r="D11" s="4" t="s">
        <v>5</v>
      </c>
      <c r="F11" s="4" t="s">
        <v>6</v>
      </c>
    </row>
    <row r="12" spans="1:7" x14ac:dyDescent="0.3">
      <c r="A12" s="4" t="s">
        <v>1</v>
      </c>
      <c r="B12" s="4" t="s">
        <v>2</v>
      </c>
      <c r="C12" s="4" t="s">
        <v>4</v>
      </c>
      <c r="D12" s="4" t="s">
        <v>2</v>
      </c>
      <c r="E12" s="4" t="s">
        <v>4</v>
      </c>
      <c r="F12" s="4" t="s">
        <v>2</v>
      </c>
      <c r="G12" s="4" t="s">
        <v>4</v>
      </c>
    </row>
    <row r="13" spans="1:7" x14ac:dyDescent="0.3">
      <c r="B13" s="4">
        <v>-39.553899999999999</v>
      </c>
      <c r="C13" s="4">
        <v>818.28899999999999</v>
      </c>
      <c r="D13" s="4">
        <v>-7.5604699999999996</v>
      </c>
      <c r="E13" s="4">
        <v>463.97899999999998</v>
      </c>
      <c r="F13" s="4">
        <v>-5.76844</v>
      </c>
      <c r="G13" s="4">
        <v>10.282</v>
      </c>
    </row>
    <row r="14" spans="1:7" x14ac:dyDescent="0.3">
      <c r="B14" s="4">
        <v>-56.112499999999997</v>
      </c>
      <c r="C14" s="4">
        <v>785.18399999999997</v>
      </c>
      <c r="D14" s="4">
        <v>-7.3556299999999997</v>
      </c>
      <c r="E14" s="4">
        <v>416.113</v>
      </c>
      <c r="F14" s="4">
        <v>-8.5479699999999994</v>
      </c>
      <c r="G14" s="4">
        <v>10.562200000000001</v>
      </c>
    </row>
    <row r="15" spans="1:7" x14ac:dyDescent="0.3">
      <c r="B15" s="4">
        <v>-48.833399999999997</v>
      </c>
      <c r="C15" s="4">
        <v>669.92200000000003</v>
      </c>
      <c r="D15" s="4">
        <v>-5.1115599999999999</v>
      </c>
      <c r="E15" s="4">
        <v>377.97199999999998</v>
      </c>
      <c r="F15" s="4">
        <v>-8.1125000000000007</v>
      </c>
      <c r="G15" s="4">
        <v>9.0787499999999994</v>
      </c>
    </row>
    <row r="16" spans="1:7" x14ac:dyDescent="0.3">
      <c r="B16" s="4">
        <v>-35.0381</v>
      </c>
      <c r="C16" s="4">
        <v>898.35599999999999</v>
      </c>
      <c r="D16" s="4">
        <v>-6.2668699999999999</v>
      </c>
      <c r="E16" s="4">
        <v>433.68099999999998</v>
      </c>
      <c r="F16" s="4">
        <v>-6.6414099999999996</v>
      </c>
      <c r="G16" s="4">
        <v>5.8453099999999996</v>
      </c>
    </row>
    <row r="17" spans="1:11" x14ac:dyDescent="0.3">
      <c r="B17" s="4">
        <v>-31.106300000000001</v>
      </c>
      <c r="C17" s="4">
        <v>925.09400000000005</v>
      </c>
      <c r="D17" s="4">
        <v>-5.2210900000000002</v>
      </c>
      <c r="E17" s="4">
        <v>517.57299999999998</v>
      </c>
      <c r="F17" s="4">
        <v>-8.2899999999999991</v>
      </c>
      <c r="G17" s="4">
        <v>9.7234400000000001</v>
      </c>
    </row>
    <row r="20" spans="1:11" x14ac:dyDescent="0.3">
      <c r="A20" s="4" t="s">
        <v>8</v>
      </c>
      <c r="B20" s="4">
        <f t="shared" ref="B20:G20" si="0">AVERAGE(B13:B17)</f>
        <v>-42.128839999999997</v>
      </c>
      <c r="C20" s="4">
        <f t="shared" si="0"/>
        <v>819.36900000000003</v>
      </c>
      <c r="D20" s="4">
        <f t="shared" si="0"/>
        <v>-6.3031240000000004</v>
      </c>
      <c r="E20" s="4">
        <f t="shared" si="0"/>
        <v>441.86359999999996</v>
      </c>
      <c r="F20" s="4">
        <f t="shared" si="0"/>
        <v>-7.4720640000000005</v>
      </c>
      <c r="G20" s="4">
        <f t="shared" si="0"/>
        <v>9.0983399999999985</v>
      </c>
    </row>
    <row r="21" spans="1:11" x14ac:dyDescent="0.3">
      <c r="A21" s="4" t="s">
        <v>7</v>
      </c>
    </row>
    <row r="22" spans="1:11" x14ac:dyDescent="0.3">
      <c r="A22" s="4" t="s">
        <v>9</v>
      </c>
      <c r="K22" s="8">
        <v>44114</v>
      </c>
    </row>
    <row r="23" spans="1:11" x14ac:dyDescent="0.3">
      <c r="A23" s="4" t="s">
        <v>10</v>
      </c>
      <c r="K23" s="4" t="s">
        <v>13</v>
      </c>
    </row>
    <row r="24" spans="1:11" x14ac:dyDescent="0.3">
      <c r="K24" s="4" t="s">
        <v>14</v>
      </c>
    </row>
    <row r="25" spans="1:11" x14ac:dyDescent="0.3">
      <c r="K25" s="4" t="s">
        <v>15</v>
      </c>
    </row>
    <row r="26" spans="1:11" x14ac:dyDescent="0.3">
      <c r="A26" s="4" t="s">
        <v>11</v>
      </c>
      <c r="B26" s="4" t="s">
        <v>3</v>
      </c>
      <c r="D26" s="4" t="s">
        <v>5</v>
      </c>
      <c r="F26" s="4" t="s">
        <v>6</v>
      </c>
    </row>
    <row r="27" spans="1:11" x14ac:dyDescent="0.3">
      <c r="A27" s="4" t="s">
        <v>12</v>
      </c>
      <c r="B27" s="4" t="s">
        <v>2</v>
      </c>
      <c r="C27" s="4" t="s">
        <v>4</v>
      </c>
      <c r="D27" s="4" t="s">
        <v>2</v>
      </c>
      <c r="E27" s="4" t="s">
        <v>4</v>
      </c>
      <c r="F27" s="4" t="s">
        <v>2</v>
      </c>
      <c r="G27" s="4" t="s">
        <v>4</v>
      </c>
      <c r="K27" s="8">
        <v>44115</v>
      </c>
    </row>
    <row r="28" spans="1:11" x14ac:dyDescent="0.3">
      <c r="B28" s="4">
        <v>-180.29400000000001</v>
      </c>
      <c r="C28" s="4">
        <v>61.317700000000002</v>
      </c>
      <c r="D28" s="4">
        <v>-16.287299999999998</v>
      </c>
      <c r="E28" s="4">
        <v>211.17500000000001</v>
      </c>
      <c r="G28" s="4">
        <v>4.09781</v>
      </c>
      <c r="K28" s="4" t="s">
        <v>16</v>
      </c>
    </row>
    <row r="29" spans="1:11" x14ac:dyDescent="0.3">
      <c r="B29" s="4">
        <v>-127.051</v>
      </c>
      <c r="C29" s="4">
        <v>182.124</v>
      </c>
      <c r="D29" s="4">
        <v>-17.143000000000001</v>
      </c>
      <c r="E29" s="4">
        <v>127.05800000000001</v>
      </c>
      <c r="G29" s="4">
        <v>8.0517199999999995</v>
      </c>
      <c r="K29" s="4" t="s">
        <v>17</v>
      </c>
    </row>
    <row r="30" spans="1:11" x14ac:dyDescent="0.3">
      <c r="B30" s="4">
        <v>-105.492</v>
      </c>
      <c r="C30" s="4">
        <v>213.23599999999999</v>
      </c>
      <c r="D30" s="4">
        <v>-20.873799999999999</v>
      </c>
      <c r="E30" s="4">
        <v>94.561899999999994</v>
      </c>
      <c r="G30" s="4">
        <v>3.92266</v>
      </c>
      <c r="K30" s="4" t="s">
        <v>18</v>
      </c>
    </row>
    <row r="31" spans="1:11" x14ac:dyDescent="0.3">
      <c r="B31" s="4">
        <v>-152.76900000000001</v>
      </c>
      <c r="C31" s="4">
        <v>97.177700000000002</v>
      </c>
      <c r="D31" s="4">
        <v>-20.446300000000001</v>
      </c>
      <c r="E31" s="4">
        <v>79.078599999999994</v>
      </c>
      <c r="G31" s="4">
        <v>6.5015599999999996</v>
      </c>
      <c r="K31" s="4" t="s">
        <v>19</v>
      </c>
    </row>
    <row r="32" spans="1:11" x14ac:dyDescent="0.3">
      <c r="B32" s="4">
        <v>-107.59699999999999</v>
      </c>
      <c r="C32" s="4">
        <v>83.137</v>
      </c>
      <c r="D32" s="4">
        <v>-21.1158</v>
      </c>
      <c r="E32" s="4">
        <v>202.49799999999999</v>
      </c>
      <c r="G32" s="4">
        <v>6.5548400000000004</v>
      </c>
      <c r="K32" s="4" t="s">
        <v>23</v>
      </c>
    </row>
    <row r="33" spans="1:17" x14ac:dyDescent="0.3">
      <c r="K33" s="4" t="s">
        <v>24</v>
      </c>
    </row>
    <row r="35" spans="1:17" x14ac:dyDescent="0.3">
      <c r="A35" s="4" t="s">
        <v>8</v>
      </c>
      <c r="B35" s="4">
        <f t="shared" ref="B35:G35" si="1">AVERAGE(B28:B32)</f>
        <v>-134.64060000000001</v>
      </c>
      <c r="C35" s="4">
        <f t="shared" si="1"/>
        <v>127.39847999999998</v>
      </c>
      <c r="D35" s="4">
        <f t="shared" si="1"/>
        <v>-19.173240000000003</v>
      </c>
      <c r="E35" s="4">
        <f t="shared" si="1"/>
        <v>142.87430000000001</v>
      </c>
      <c r="F35" s="4" t="e">
        <f t="shared" si="1"/>
        <v>#DIV/0!</v>
      </c>
      <c r="G35" s="4">
        <f t="shared" si="1"/>
        <v>5.8257179999999993</v>
      </c>
    </row>
    <row r="36" spans="1:17" x14ac:dyDescent="0.3">
      <c r="A36" s="4" t="s">
        <v>7</v>
      </c>
    </row>
    <row r="37" spans="1:17" x14ac:dyDescent="0.3">
      <c r="A37" s="4" t="s">
        <v>9</v>
      </c>
      <c r="K37" s="4" t="s">
        <v>20</v>
      </c>
      <c r="L37" s="4">
        <v>1</v>
      </c>
      <c r="M37" s="4">
        <v>1</v>
      </c>
      <c r="N37" s="4">
        <v>1</v>
      </c>
      <c r="O37" s="4">
        <v>1</v>
      </c>
      <c r="P37" s="4">
        <v>1</v>
      </c>
    </row>
    <row r="38" spans="1:17" x14ac:dyDescent="0.3">
      <c r="A38" s="4" t="s">
        <v>10</v>
      </c>
      <c r="K38" s="4" t="s">
        <v>21</v>
      </c>
      <c r="L38" s="4">
        <v>1</v>
      </c>
      <c r="M38" s="4">
        <v>1</v>
      </c>
      <c r="N38" s="4">
        <v>1</v>
      </c>
    </row>
    <row r="40" spans="1:17" x14ac:dyDescent="0.3">
      <c r="K40" s="4" t="s">
        <v>22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</row>
    <row r="41" spans="1:17" x14ac:dyDescent="0.3">
      <c r="A41" s="4" t="s">
        <v>0</v>
      </c>
      <c r="B41" s="4" t="s">
        <v>3</v>
      </c>
      <c r="D41" s="4" t="s">
        <v>5</v>
      </c>
      <c r="F41" s="4" t="s">
        <v>6</v>
      </c>
    </row>
    <row r="42" spans="1:17" x14ac:dyDescent="0.3">
      <c r="A42" s="4" t="s">
        <v>1</v>
      </c>
      <c r="B42" s="4" t="s">
        <v>2</v>
      </c>
      <c r="C42" s="4" t="s">
        <v>4</v>
      </c>
      <c r="D42" s="4" t="s">
        <v>2</v>
      </c>
      <c r="E42" s="4" t="s">
        <v>4</v>
      </c>
      <c r="F42" s="4" t="s">
        <v>2</v>
      </c>
      <c r="G42" s="4" t="s">
        <v>4</v>
      </c>
    </row>
    <row r="43" spans="1:17" x14ac:dyDescent="0.3">
      <c r="B43" s="4">
        <v>-39.553899999999999</v>
      </c>
      <c r="C43" s="4">
        <v>818.28899999999999</v>
      </c>
      <c r="D43" s="4">
        <v>-7.5604699999999996</v>
      </c>
      <c r="E43" s="4">
        <v>463.97899999999998</v>
      </c>
      <c r="F43" s="4">
        <v>-5.76844</v>
      </c>
      <c r="G43" s="4">
        <v>10.282</v>
      </c>
    </row>
    <row r="44" spans="1:17" x14ac:dyDescent="0.3">
      <c r="B44" s="4">
        <v>-56.112499999999997</v>
      </c>
      <c r="C44" s="4">
        <v>785.18399999999997</v>
      </c>
      <c r="D44" s="4">
        <v>-7.3556299999999997</v>
      </c>
      <c r="E44" s="4">
        <v>416.113</v>
      </c>
      <c r="F44" s="4">
        <v>-8.5479699999999994</v>
      </c>
      <c r="G44" s="4">
        <v>10.562200000000001</v>
      </c>
    </row>
    <row r="45" spans="1:17" x14ac:dyDescent="0.3">
      <c r="B45" s="4">
        <v>-48.833399999999997</v>
      </c>
      <c r="C45" s="4">
        <v>669.92200000000003</v>
      </c>
      <c r="D45" s="4">
        <v>-5.1115599999999999</v>
      </c>
      <c r="E45" s="4">
        <v>377.97199999999998</v>
      </c>
      <c r="F45" s="4">
        <v>-8.1125000000000007</v>
      </c>
      <c r="G45" s="4">
        <v>9.0787499999999994</v>
      </c>
    </row>
    <row r="46" spans="1:17" x14ac:dyDescent="0.3">
      <c r="B46" s="4">
        <v>-35.0381</v>
      </c>
      <c r="C46" s="4">
        <v>898.35599999999999</v>
      </c>
      <c r="D46" s="4">
        <v>-6.2668699999999999</v>
      </c>
      <c r="E46" s="4">
        <v>433.68099999999998</v>
      </c>
      <c r="F46" s="4">
        <v>-6.6414099999999996</v>
      </c>
      <c r="G46" s="4">
        <v>5.8453099999999996</v>
      </c>
    </row>
    <row r="47" spans="1:17" x14ac:dyDescent="0.3">
      <c r="B47" s="4">
        <v>-31.106300000000001</v>
      </c>
      <c r="C47" s="4">
        <v>925.09400000000005</v>
      </c>
      <c r="D47" s="4">
        <v>-5.2210900000000002</v>
      </c>
      <c r="E47" s="4">
        <v>517.57299999999998</v>
      </c>
      <c r="F47" s="4">
        <v>-8.2899999999999991</v>
      </c>
      <c r="G47" s="4">
        <v>9.7234400000000001</v>
      </c>
    </row>
    <row r="50" spans="1:11" x14ac:dyDescent="0.3">
      <c r="A50" s="4" t="s">
        <v>8</v>
      </c>
      <c r="B50" s="4">
        <f t="shared" ref="B50:G50" si="2">AVERAGE(B43:B47)</f>
        <v>-42.128839999999997</v>
      </c>
      <c r="C50" s="4">
        <f t="shared" si="2"/>
        <v>819.36900000000003</v>
      </c>
      <c r="D50" s="4">
        <f t="shared" si="2"/>
        <v>-6.3031240000000004</v>
      </c>
      <c r="E50" s="4">
        <f t="shared" si="2"/>
        <v>441.86359999999996</v>
      </c>
      <c r="F50" s="4">
        <f t="shared" si="2"/>
        <v>-7.4720640000000005</v>
      </c>
      <c r="G50" s="4">
        <f t="shared" si="2"/>
        <v>9.0983399999999985</v>
      </c>
    </row>
    <row r="51" spans="1:11" x14ac:dyDescent="0.3">
      <c r="A51" s="4" t="s">
        <v>7</v>
      </c>
    </row>
    <row r="52" spans="1:11" x14ac:dyDescent="0.3">
      <c r="A52" s="4" t="s">
        <v>9</v>
      </c>
      <c r="K52" s="8"/>
    </row>
    <row r="53" spans="1:11" x14ac:dyDescent="0.3">
      <c r="A53" s="4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59"/>
  <sheetViews>
    <sheetView topLeftCell="A220" zoomScale="70" zoomScaleNormal="70" workbookViewId="0">
      <selection activeCell="B259" sqref="B259:G259"/>
    </sheetView>
  </sheetViews>
  <sheetFormatPr defaultRowHeight="14.4" x14ac:dyDescent="0.3"/>
  <cols>
    <col min="1" max="1" width="13.6640625" customWidth="1"/>
    <col min="2" max="3" width="8.88671875" style="1"/>
    <col min="4" max="5" width="8.88671875" style="2"/>
    <col min="6" max="7" width="8.88671875" style="3"/>
  </cols>
  <sheetData>
    <row r="1" spans="1:7" x14ac:dyDescent="0.3">
      <c r="A1" t="s">
        <v>0</v>
      </c>
      <c r="B1" s="1" t="s">
        <v>3</v>
      </c>
      <c r="D1" s="2" t="s">
        <v>5</v>
      </c>
      <c r="F1" s="3" t="s">
        <v>6</v>
      </c>
    </row>
    <row r="2" spans="1:7" x14ac:dyDescent="0.3">
      <c r="A2" t="s">
        <v>1</v>
      </c>
      <c r="B2" s="1" t="s">
        <v>2</v>
      </c>
      <c r="C2" s="1" t="s">
        <v>4</v>
      </c>
      <c r="D2" s="2" t="s">
        <v>2</v>
      </c>
      <c r="E2" s="2" t="s">
        <v>4</v>
      </c>
      <c r="F2" s="3" t="s">
        <v>2</v>
      </c>
      <c r="G2" s="3" t="s">
        <v>4</v>
      </c>
    </row>
    <row r="3" spans="1:7" x14ac:dyDescent="0.3">
      <c r="B3" s="1">
        <v>-39.553899999999999</v>
      </c>
      <c r="C3" s="1">
        <v>818.28899999999999</v>
      </c>
      <c r="D3" s="2">
        <v>-7.5604699999999996</v>
      </c>
      <c r="E3" s="2">
        <v>463.97899999999998</v>
      </c>
      <c r="F3" s="3">
        <v>-5.76844</v>
      </c>
      <c r="G3" s="3">
        <v>10.282</v>
      </c>
    </row>
    <row r="4" spans="1:7" x14ac:dyDescent="0.3">
      <c r="B4" s="1">
        <v>-56.112499999999997</v>
      </c>
      <c r="C4" s="1">
        <v>785.18399999999997</v>
      </c>
      <c r="D4" s="2">
        <v>-7.3556299999999997</v>
      </c>
      <c r="E4" s="2">
        <v>416.113</v>
      </c>
      <c r="F4" s="3">
        <v>-8.5479699999999994</v>
      </c>
      <c r="G4" s="3">
        <v>10.562200000000001</v>
      </c>
    </row>
    <row r="5" spans="1:7" x14ac:dyDescent="0.3">
      <c r="B5" s="1">
        <v>-48.833399999999997</v>
      </c>
      <c r="C5" s="1">
        <v>669.92200000000003</v>
      </c>
      <c r="D5" s="2">
        <v>-5.1115599999999999</v>
      </c>
      <c r="E5" s="2">
        <v>377.97199999999998</v>
      </c>
      <c r="F5" s="3">
        <v>-8.1125000000000007</v>
      </c>
      <c r="G5" s="3">
        <v>9.0787499999999994</v>
      </c>
    </row>
    <row r="6" spans="1:7" x14ac:dyDescent="0.3">
      <c r="B6" s="1">
        <v>-35.0381</v>
      </c>
      <c r="C6" s="1">
        <v>898.35599999999999</v>
      </c>
      <c r="D6" s="2">
        <v>-6.2668699999999999</v>
      </c>
      <c r="E6" s="2">
        <v>433.68099999999998</v>
      </c>
      <c r="F6" s="3">
        <v>-6.6414099999999996</v>
      </c>
      <c r="G6" s="3">
        <v>5.8453099999999996</v>
      </c>
    </row>
    <row r="7" spans="1:7" x14ac:dyDescent="0.3">
      <c r="B7" s="1">
        <v>-31.106300000000001</v>
      </c>
      <c r="C7" s="1">
        <v>925.09400000000005</v>
      </c>
      <c r="D7" s="2">
        <v>-5.2210900000000002</v>
      </c>
      <c r="E7" s="2">
        <v>517.57299999999998</v>
      </c>
      <c r="F7" s="3">
        <v>-8.2899999999999991</v>
      </c>
      <c r="G7" s="3">
        <v>9.7234400000000001</v>
      </c>
    </row>
    <row r="10" spans="1:7" x14ac:dyDescent="0.3">
      <c r="A10" t="s">
        <v>8</v>
      </c>
      <c r="B10" s="1">
        <f t="shared" ref="B10:G10" si="0">AVERAGE(B3:B7)</f>
        <v>-42.128839999999997</v>
      </c>
      <c r="C10" s="1">
        <f t="shared" si="0"/>
        <v>819.36900000000003</v>
      </c>
      <c r="D10" s="2">
        <f t="shared" si="0"/>
        <v>-6.3031240000000004</v>
      </c>
      <c r="E10" s="2">
        <f t="shared" si="0"/>
        <v>441.86359999999996</v>
      </c>
      <c r="F10" s="3">
        <f t="shared" si="0"/>
        <v>-7.4720640000000005</v>
      </c>
      <c r="G10" s="3">
        <f t="shared" si="0"/>
        <v>9.0983399999999985</v>
      </c>
    </row>
    <row r="13" spans="1:7" x14ac:dyDescent="0.3">
      <c r="A13" t="s">
        <v>11</v>
      </c>
      <c r="B13" s="1" t="s">
        <v>2</v>
      </c>
      <c r="C13" s="1" t="s">
        <v>4</v>
      </c>
      <c r="D13" s="2" t="s">
        <v>2</v>
      </c>
      <c r="E13" s="2" t="s">
        <v>4</v>
      </c>
      <c r="F13" s="3" t="s">
        <v>2</v>
      </c>
      <c r="G13" s="3" t="s">
        <v>4</v>
      </c>
    </row>
    <row r="14" spans="1:7" x14ac:dyDescent="0.3">
      <c r="A14" t="s">
        <v>12</v>
      </c>
      <c r="B14" s="1">
        <v>-180.29400000000001</v>
      </c>
      <c r="C14" s="1">
        <v>61.317700000000002</v>
      </c>
      <c r="D14" s="2">
        <v>-16.287299999999998</v>
      </c>
      <c r="E14" s="2">
        <v>211.17500000000001</v>
      </c>
      <c r="G14" s="3">
        <v>4.09781</v>
      </c>
    </row>
    <row r="15" spans="1:7" x14ac:dyDescent="0.3">
      <c r="B15" s="1">
        <v>-127.051</v>
      </c>
      <c r="C15" s="1">
        <v>182.124</v>
      </c>
      <c r="D15" s="2">
        <v>-17.143000000000001</v>
      </c>
      <c r="E15" s="2">
        <v>127.05800000000001</v>
      </c>
      <c r="G15" s="3">
        <v>8.0517199999999995</v>
      </c>
    </row>
    <row r="16" spans="1:7" x14ac:dyDescent="0.3">
      <c r="B16" s="1">
        <v>-105.492</v>
      </c>
      <c r="C16" s="1">
        <v>213.23599999999999</v>
      </c>
      <c r="D16" s="2">
        <v>-20.873799999999999</v>
      </c>
      <c r="E16" s="2">
        <v>94.561899999999994</v>
      </c>
      <c r="G16" s="3">
        <v>3.92266</v>
      </c>
    </row>
    <row r="17" spans="1:7" x14ac:dyDescent="0.3">
      <c r="B17" s="1">
        <v>-152.76900000000001</v>
      </c>
      <c r="C17" s="1">
        <v>97.177700000000002</v>
      </c>
      <c r="D17" s="2">
        <v>-20.446300000000001</v>
      </c>
      <c r="E17" s="2">
        <v>79.078599999999994</v>
      </c>
      <c r="G17" s="3">
        <v>6.5015599999999996</v>
      </c>
    </row>
    <row r="18" spans="1:7" x14ac:dyDescent="0.3">
      <c r="B18" s="1">
        <v>-107.59699999999999</v>
      </c>
      <c r="C18" s="1">
        <v>83.137</v>
      </c>
      <c r="D18" s="2">
        <v>-21.1158</v>
      </c>
      <c r="E18" s="2">
        <v>202.49799999999999</v>
      </c>
      <c r="G18" s="3">
        <v>6.5548400000000004</v>
      </c>
    </row>
    <row r="21" spans="1:7" x14ac:dyDescent="0.3">
      <c r="A21" t="s">
        <v>8</v>
      </c>
      <c r="B21" s="1">
        <f t="shared" ref="B21:G21" si="1">AVERAGE(B14:B18)</f>
        <v>-134.64060000000001</v>
      </c>
      <c r="C21" s="1">
        <f t="shared" si="1"/>
        <v>127.39847999999998</v>
      </c>
      <c r="D21" s="2">
        <f t="shared" si="1"/>
        <v>-19.173240000000003</v>
      </c>
      <c r="E21" s="2">
        <f t="shared" si="1"/>
        <v>142.87430000000001</v>
      </c>
      <c r="F21" s="3" t="e">
        <f t="shared" si="1"/>
        <v>#DIV/0!</v>
      </c>
      <c r="G21" s="3">
        <f t="shared" si="1"/>
        <v>5.8257179999999993</v>
      </c>
    </row>
    <row r="24" spans="1:7" x14ac:dyDescent="0.3">
      <c r="A24" t="s">
        <v>0</v>
      </c>
      <c r="B24" s="1" t="s">
        <v>2</v>
      </c>
      <c r="C24" s="1" t="s">
        <v>4</v>
      </c>
      <c r="D24" s="2" t="s">
        <v>2</v>
      </c>
      <c r="E24" s="2" t="s">
        <v>4</v>
      </c>
      <c r="F24" s="3" t="s">
        <v>2</v>
      </c>
      <c r="G24" s="3" t="s">
        <v>4</v>
      </c>
    </row>
    <row r="25" spans="1:7" x14ac:dyDescent="0.3">
      <c r="A25" t="s">
        <v>1</v>
      </c>
      <c r="B25" s="1">
        <v>-39.553899999999999</v>
      </c>
      <c r="C25" s="1">
        <v>818.28899999999999</v>
      </c>
      <c r="D25" s="2">
        <v>-7.5604699999999996</v>
      </c>
      <c r="E25" s="2">
        <v>463.97899999999998</v>
      </c>
      <c r="F25" s="3">
        <v>-5.76844</v>
      </c>
      <c r="G25" s="3">
        <v>10.282</v>
      </c>
    </row>
    <row r="26" spans="1:7" x14ac:dyDescent="0.3">
      <c r="B26" s="1">
        <v>-56.112499999999997</v>
      </c>
      <c r="C26" s="1">
        <v>785.18399999999997</v>
      </c>
      <c r="D26" s="2">
        <v>-7.3556299999999997</v>
      </c>
      <c r="E26" s="2">
        <v>416.113</v>
      </c>
      <c r="F26" s="3">
        <v>-8.5479699999999994</v>
      </c>
      <c r="G26" s="3">
        <v>10.562200000000001</v>
      </c>
    </row>
    <row r="27" spans="1:7" x14ac:dyDescent="0.3">
      <c r="B27" s="1">
        <v>-48.833399999999997</v>
      </c>
      <c r="C27" s="1">
        <v>669.92200000000003</v>
      </c>
      <c r="D27" s="2">
        <v>-5.1115599999999999</v>
      </c>
      <c r="E27" s="2">
        <v>377.97199999999998</v>
      </c>
      <c r="F27" s="3">
        <v>-8.1125000000000007</v>
      </c>
      <c r="G27" s="3">
        <v>9.0787499999999994</v>
      </c>
    </row>
    <row r="28" spans="1:7" x14ac:dyDescent="0.3">
      <c r="B28" s="1">
        <v>-35.0381</v>
      </c>
      <c r="C28" s="1">
        <v>898.35599999999999</v>
      </c>
      <c r="D28" s="2">
        <v>-6.2668699999999999</v>
      </c>
      <c r="E28" s="2">
        <v>433.68099999999998</v>
      </c>
      <c r="F28" s="3">
        <v>-6.6414099999999996</v>
      </c>
      <c r="G28" s="3">
        <v>5.8453099999999996</v>
      </c>
    </row>
    <row r="29" spans="1:7" x14ac:dyDescent="0.3">
      <c r="B29" s="1">
        <v>-31.106300000000001</v>
      </c>
      <c r="C29" s="1">
        <v>925.09400000000005</v>
      </c>
      <c r="D29" s="2">
        <v>-5.2210900000000002</v>
      </c>
      <c r="E29" s="2">
        <v>517.57299999999998</v>
      </c>
      <c r="F29" s="3">
        <v>-8.2899999999999991</v>
      </c>
      <c r="G29" s="3">
        <v>9.7234400000000001</v>
      </c>
    </row>
    <row r="32" spans="1:7" x14ac:dyDescent="0.3">
      <c r="A32" t="s">
        <v>8</v>
      </c>
      <c r="B32" s="1">
        <f t="shared" ref="B32:G32" si="2">AVERAGE(B25:B29)</f>
        <v>-42.128839999999997</v>
      </c>
      <c r="C32" s="1">
        <f t="shared" si="2"/>
        <v>819.36900000000003</v>
      </c>
      <c r="D32" s="2">
        <f t="shared" si="2"/>
        <v>-6.3031240000000004</v>
      </c>
      <c r="E32" s="2">
        <f t="shared" si="2"/>
        <v>441.86359999999996</v>
      </c>
      <c r="F32" s="3">
        <f t="shared" si="2"/>
        <v>-7.4720640000000005</v>
      </c>
      <c r="G32" s="3">
        <f t="shared" si="2"/>
        <v>9.0983399999999985</v>
      </c>
    </row>
    <row r="35" spans="1:7" x14ac:dyDescent="0.3">
      <c r="A35" t="s">
        <v>11</v>
      </c>
      <c r="B35" s="1" t="s">
        <v>2</v>
      </c>
      <c r="C35" s="1" t="s">
        <v>4</v>
      </c>
      <c r="D35" s="2" t="s">
        <v>2</v>
      </c>
      <c r="E35" s="2" t="s">
        <v>4</v>
      </c>
      <c r="F35" s="3" t="s">
        <v>2</v>
      </c>
      <c r="G35" s="3" t="s">
        <v>4</v>
      </c>
    </row>
    <row r="36" spans="1:7" x14ac:dyDescent="0.3">
      <c r="A36" t="s">
        <v>25</v>
      </c>
      <c r="B36" s="1">
        <v>-285.30500000000001</v>
      </c>
      <c r="C36" s="1">
        <v>116.94199999999999</v>
      </c>
      <c r="D36" s="2">
        <v>-26.305</v>
      </c>
      <c r="E36" s="2">
        <v>55.830599999999997</v>
      </c>
    </row>
    <row r="37" spans="1:7" x14ac:dyDescent="0.3">
      <c r="B37" s="1">
        <v>-209.73400000000001</v>
      </c>
      <c r="C37" s="1">
        <v>167.048</v>
      </c>
      <c r="D37" s="2">
        <v>-18.691600000000001</v>
      </c>
      <c r="E37" s="2">
        <v>73.847700000000003</v>
      </c>
    </row>
    <row r="38" spans="1:7" x14ac:dyDescent="0.3">
      <c r="B38" s="1">
        <v>-352.64299999999997</v>
      </c>
      <c r="C38" s="1">
        <v>186.03800000000001</v>
      </c>
      <c r="D38" s="2">
        <v>-22.540800000000001</v>
      </c>
      <c r="E38" s="2">
        <v>90.448400000000007</v>
      </c>
    </row>
    <row r="39" spans="1:7" x14ac:dyDescent="0.3">
      <c r="B39" s="1">
        <v>-367.78100000000001</v>
      </c>
      <c r="C39" s="1">
        <v>254.71899999999999</v>
      </c>
      <c r="D39" s="2">
        <v>-16.823</v>
      </c>
      <c r="E39" s="2">
        <v>24.9345</v>
      </c>
    </row>
    <row r="40" spans="1:7" x14ac:dyDescent="0.3">
      <c r="B40" s="1">
        <v>-384.55700000000002</v>
      </c>
      <c r="C40" s="1">
        <v>75.766599999999997</v>
      </c>
      <c r="D40" s="2">
        <v>-23.712800000000001</v>
      </c>
      <c r="E40" s="2">
        <v>10.722200000000001</v>
      </c>
    </row>
    <row r="43" spans="1:7" x14ac:dyDescent="0.3">
      <c r="A43" t="s">
        <v>8</v>
      </c>
      <c r="B43" s="1">
        <f t="shared" ref="B43:G43" si="3">AVERAGE(B36:B40)</f>
        <v>-320.00400000000002</v>
      </c>
      <c r="C43" s="1">
        <f t="shared" si="3"/>
        <v>160.10272000000003</v>
      </c>
      <c r="D43" s="2">
        <f t="shared" si="3"/>
        <v>-21.614640000000001</v>
      </c>
      <c r="E43" s="2">
        <f t="shared" si="3"/>
        <v>51.156680000000009</v>
      </c>
      <c r="F43" s="3" t="e">
        <f t="shared" si="3"/>
        <v>#DIV/0!</v>
      </c>
      <c r="G43" s="3" t="e">
        <f t="shared" si="3"/>
        <v>#DIV/0!</v>
      </c>
    </row>
    <row r="46" spans="1:7" x14ac:dyDescent="0.3">
      <c r="A46" t="s">
        <v>11</v>
      </c>
      <c r="B46" s="1" t="s">
        <v>2</v>
      </c>
      <c r="C46" s="1" t="s">
        <v>4</v>
      </c>
      <c r="D46" s="2" t="s">
        <v>2</v>
      </c>
      <c r="E46" s="2" t="s">
        <v>4</v>
      </c>
      <c r="F46" s="3" t="s">
        <v>2</v>
      </c>
      <c r="G46" s="3" t="s">
        <v>4</v>
      </c>
    </row>
    <row r="47" spans="1:7" x14ac:dyDescent="0.3">
      <c r="A47" t="s">
        <v>26</v>
      </c>
      <c r="B47" s="1">
        <v>-112.244</v>
      </c>
      <c r="D47" s="2">
        <v>-21.5228</v>
      </c>
    </row>
    <row r="48" spans="1:7" x14ac:dyDescent="0.3">
      <c r="B48" s="1">
        <v>-118.33</v>
      </c>
      <c r="D48" s="2">
        <v>-22.818300000000001</v>
      </c>
    </row>
    <row r="49" spans="1:7" x14ac:dyDescent="0.3">
      <c r="B49" s="1">
        <v>-98.437700000000007</v>
      </c>
      <c r="D49" s="2">
        <v>-22.4344</v>
      </c>
    </row>
    <row r="50" spans="1:7" x14ac:dyDescent="0.3">
      <c r="B50" s="1">
        <v>-124.512</v>
      </c>
      <c r="D50" s="2">
        <v>-33.336599999999997</v>
      </c>
    </row>
    <row r="51" spans="1:7" x14ac:dyDescent="0.3">
      <c r="B51" s="1">
        <v>-142.83799999999999</v>
      </c>
      <c r="D51" s="2">
        <v>-24.8186</v>
      </c>
    </row>
    <row r="54" spans="1:7" x14ac:dyDescent="0.3">
      <c r="A54" t="s">
        <v>8</v>
      </c>
      <c r="B54" s="1">
        <f t="shared" ref="B54:G54" si="4">AVERAGE(B47:B51)</f>
        <v>-119.27234000000001</v>
      </c>
      <c r="C54" s="1" t="e">
        <f t="shared" si="4"/>
        <v>#DIV/0!</v>
      </c>
      <c r="D54" s="2">
        <f t="shared" si="4"/>
        <v>-24.986139999999999</v>
      </c>
      <c r="E54" s="2" t="e">
        <f t="shared" si="4"/>
        <v>#DIV/0!</v>
      </c>
      <c r="F54" s="3" t="e">
        <f t="shared" si="4"/>
        <v>#DIV/0!</v>
      </c>
      <c r="G54" s="3" t="e">
        <f t="shared" si="4"/>
        <v>#DIV/0!</v>
      </c>
    </row>
    <row r="57" spans="1:7" x14ac:dyDescent="0.3">
      <c r="A57" t="s">
        <v>0</v>
      </c>
      <c r="B57" s="1" t="s">
        <v>2</v>
      </c>
      <c r="C57" s="1" t="s">
        <v>4</v>
      </c>
      <c r="D57" s="2" t="s">
        <v>2</v>
      </c>
      <c r="E57" s="2" t="s">
        <v>4</v>
      </c>
      <c r="F57" s="3" t="s">
        <v>2</v>
      </c>
      <c r="G57" s="3" t="s">
        <v>4</v>
      </c>
    </row>
    <row r="58" spans="1:7" x14ac:dyDescent="0.3">
      <c r="A58" t="s">
        <v>27</v>
      </c>
      <c r="B58" s="1">
        <v>-94.252300000000005</v>
      </c>
      <c r="D58" s="2">
        <v>-22.585799999999999</v>
      </c>
    </row>
    <row r="59" spans="1:7" x14ac:dyDescent="0.3">
      <c r="B59" s="1">
        <v>-137.05500000000001</v>
      </c>
      <c r="D59" s="2">
        <v>-20.608599999999999</v>
      </c>
    </row>
    <row r="60" spans="1:7" x14ac:dyDescent="0.3">
      <c r="B60" s="1">
        <v>-101.33</v>
      </c>
      <c r="D60" s="2">
        <v>-22.101900000000001</v>
      </c>
    </row>
    <row r="61" spans="1:7" x14ac:dyDescent="0.3">
      <c r="B61" s="1">
        <v>-140.29300000000001</v>
      </c>
      <c r="D61" s="2">
        <v>-24.722999999999999</v>
      </c>
    </row>
    <row r="62" spans="1:7" x14ac:dyDescent="0.3">
      <c r="B62" s="1">
        <v>-148.96899999999999</v>
      </c>
      <c r="D62" s="2">
        <v>-21.1631</v>
      </c>
    </row>
    <row r="65" spans="1:7" x14ac:dyDescent="0.3">
      <c r="A65" t="s">
        <v>8</v>
      </c>
      <c r="B65" s="1">
        <f t="shared" ref="B65:G65" si="5">AVERAGE(B58:B62)</f>
        <v>-124.37986000000001</v>
      </c>
      <c r="C65" s="1" t="e">
        <f t="shared" si="5"/>
        <v>#DIV/0!</v>
      </c>
      <c r="D65" s="2">
        <f t="shared" si="5"/>
        <v>-22.23648</v>
      </c>
      <c r="E65" s="2" t="e">
        <f t="shared" si="5"/>
        <v>#DIV/0!</v>
      </c>
      <c r="F65" s="3" t="e">
        <f t="shared" si="5"/>
        <v>#DIV/0!</v>
      </c>
      <c r="G65" s="3" t="e">
        <f t="shared" si="5"/>
        <v>#DIV/0!</v>
      </c>
    </row>
    <row r="68" spans="1:7" x14ac:dyDescent="0.3">
      <c r="A68" t="s">
        <v>0</v>
      </c>
      <c r="B68" s="1" t="s">
        <v>2</v>
      </c>
      <c r="C68" s="1" t="s">
        <v>4</v>
      </c>
      <c r="D68" s="2" t="s">
        <v>2</v>
      </c>
      <c r="E68" s="2" t="s">
        <v>4</v>
      </c>
      <c r="F68" s="3" t="s">
        <v>2</v>
      </c>
      <c r="G68" s="3" t="s">
        <v>4</v>
      </c>
    </row>
    <row r="69" spans="1:7" x14ac:dyDescent="0.3">
      <c r="A69" t="s">
        <v>28</v>
      </c>
      <c r="B69" s="1">
        <v>-68.265299999999996</v>
      </c>
      <c r="D69" s="2">
        <v>-12.255800000000001</v>
      </c>
    </row>
    <row r="70" spans="1:7" x14ac:dyDescent="0.3">
      <c r="B70" s="1">
        <v>-54.471600000000002</v>
      </c>
      <c r="D70" s="2">
        <v>-12.0413</v>
      </c>
    </row>
    <row r="71" spans="1:7" x14ac:dyDescent="0.3">
      <c r="B71" s="1">
        <v>-85.025199999999998</v>
      </c>
      <c r="D71" s="2">
        <v>-12.410299999999999</v>
      </c>
    </row>
    <row r="72" spans="1:7" x14ac:dyDescent="0.3">
      <c r="B72" s="1">
        <v>-52.210799999999999</v>
      </c>
      <c r="D72" s="2">
        <v>-14.1556</v>
      </c>
    </row>
    <row r="73" spans="1:7" x14ac:dyDescent="0.3">
      <c r="B73" s="1">
        <v>-36.888100000000001</v>
      </c>
      <c r="D73" s="2">
        <v>-12.9338</v>
      </c>
    </row>
    <row r="74" spans="1:7" x14ac:dyDescent="0.3">
      <c r="B74" s="1">
        <v>-67.313100000000006</v>
      </c>
    </row>
    <row r="76" spans="1:7" x14ac:dyDescent="0.3">
      <c r="A76" t="s">
        <v>8</v>
      </c>
      <c r="B76" s="1">
        <f t="shared" ref="B76:G76" si="6">AVERAGE(B69:B73)</f>
        <v>-59.372199999999999</v>
      </c>
      <c r="C76" s="1" t="e">
        <f t="shared" si="6"/>
        <v>#DIV/0!</v>
      </c>
      <c r="D76" s="2">
        <f t="shared" si="6"/>
        <v>-12.759359999999999</v>
      </c>
      <c r="E76" s="2" t="e">
        <f t="shared" si="6"/>
        <v>#DIV/0!</v>
      </c>
      <c r="F76" s="3" t="e">
        <f t="shared" si="6"/>
        <v>#DIV/0!</v>
      </c>
      <c r="G76" s="3" t="e">
        <f t="shared" si="6"/>
        <v>#DIV/0!</v>
      </c>
    </row>
    <row r="79" spans="1:7" x14ac:dyDescent="0.3">
      <c r="A79" t="s">
        <v>30</v>
      </c>
      <c r="B79" s="1" t="s">
        <v>2</v>
      </c>
      <c r="C79" s="1" t="s">
        <v>4</v>
      </c>
      <c r="D79" s="2" t="s">
        <v>2</v>
      </c>
      <c r="E79" s="2" t="s">
        <v>4</v>
      </c>
      <c r="F79" s="3" t="s">
        <v>2</v>
      </c>
      <c r="G79" s="3" t="s">
        <v>4</v>
      </c>
    </row>
    <row r="80" spans="1:7" x14ac:dyDescent="0.3">
      <c r="A80" t="s">
        <v>29</v>
      </c>
      <c r="B80" s="1">
        <v>-188.24299999999999</v>
      </c>
      <c r="C80" s="1">
        <v>2640.57</v>
      </c>
      <c r="D80" s="2">
        <v>-11.6008</v>
      </c>
      <c r="E80" s="2">
        <v>1977.57</v>
      </c>
      <c r="G80" s="3">
        <v>4.08453</v>
      </c>
    </row>
    <row r="81" spans="1:7" x14ac:dyDescent="0.3">
      <c r="B81" s="1">
        <v>-170.80099999999999</v>
      </c>
      <c r="C81" s="1">
        <v>2537.9</v>
      </c>
      <c r="D81" s="2">
        <v>-11.7866</v>
      </c>
      <c r="E81" s="2">
        <v>1983.79</v>
      </c>
      <c r="G81" s="3">
        <v>6.8232799999999996</v>
      </c>
    </row>
    <row r="82" spans="1:7" x14ac:dyDescent="0.3">
      <c r="B82" s="1">
        <v>-163.59899999999999</v>
      </c>
      <c r="C82" s="1">
        <v>2701.54</v>
      </c>
      <c r="D82" s="2">
        <v>-11.177199999999999</v>
      </c>
      <c r="E82" s="2">
        <v>2015.14</v>
      </c>
      <c r="G82" s="3">
        <v>7.0995299999999997</v>
      </c>
    </row>
    <row r="83" spans="1:7" x14ac:dyDescent="0.3">
      <c r="B83" s="1">
        <v>-154.46299999999999</v>
      </c>
      <c r="C83" s="1">
        <v>2709.93</v>
      </c>
      <c r="D83" s="2">
        <v>-11.570600000000001</v>
      </c>
      <c r="E83" s="2">
        <v>1877.51</v>
      </c>
      <c r="G83" s="3">
        <v>4.8489100000000001</v>
      </c>
    </row>
    <row r="84" spans="1:7" x14ac:dyDescent="0.3">
      <c r="B84" s="1">
        <v>-123.381</v>
      </c>
      <c r="C84" s="1">
        <v>2554.8200000000002</v>
      </c>
      <c r="D84" s="2">
        <v>-18.7133</v>
      </c>
      <c r="E84" s="2">
        <v>1854.11</v>
      </c>
      <c r="G84" s="3">
        <v>4.3604700000000003</v>
      </c>
    </row>
    <row r="87" spans="1:7" x14ac:dyDescent="0.3">
      <c r="A87" t="s">
        <v>8</v>
      </c>
      <c r="B87" s="1">
        <f t="shared" ref="B87:G87" si="7">AVERAGE(B80:B84)</f>
        <v>-160.09739999999999</v>
      </c>
      <c r="C87" s="1">
        <f t="shared" si="7"/>
        <v>2628.9520000000002</v>
      </c>
      <c r="D87" s="2">
        <f t="shared" si="7"/>
        <v>-12.9697</v>
      </c>
      <c r="E87" s="2">
        <f t="shared" si="7"/>
        <v>1941.6240000000003</v>
      </c>
      <c r="F87" s="3" t="e">
        <f t="shared" si="7"/>
        <v>#DIV/0!</v>
      </c>
      <c r="G87" s="3">
        <f t="shared" si="7"/>
        <v>5.4433439999999997</v>
      </c>
    </row>
    <row r="90" spans="1:7" x14ac:dyDescent="0.3">
      <c r="A90" t="s">
        <v>0</v>
      </c>
      <c r="B90" s="1" t="s">
        <v>2</v>
      </c>
      <c r="C90" s="1" t="s">
        <v>4</v>
      </c>
      <c r="D90" s="2" t="s">
        <v>2</v>
      </c>
      <c r="E90" s="2" t="s">
        <v>4</v>
      </c>
      <c r="F90" s="3" t="s">
        <v>2</v>
      </c>
      <c r="G90" s="3" t="s">
        <v>4</v>
      </c>
    </row>
    <row r="91" spans="1:7" x14ac:dyDescent="0.3">
      <c r="A91" t="s">
        <v>31</v>
      </c>
      <c r="B91" s="1">
        <v>-38.278300000000002</v>
      </c>
      <c r="C91" s="1">
        <v>33.295200000000001</v>
      </c>
      <c r="D91" s="2">
        <v>-18.611999999999998</v>
      </c>
      <c r="E91" s="2">
        <v>105.039</v>
      </c>
      <c r="G91" s="3">
        <v>30.3384</v>
      </c>
    </row>
    <row r="92" spans="1:7" x14ac:dyDescent="0.3">
      <c r="B92" s="1">
        <v>-34.196300000000001</v>
      </c>
      <c r="C92" s="1">
        <v>78.936400000000006</v>
      </c>
      <c r="D92" s="2">
        <v>-12.1791</v>
      </c>
      <c r="E92" s="2">
        <v>221.33600000000001</v>
      </c>
      <c r="G92" s="3">
        <v>24.125900000000001</v>
      </c>
    </row>
    <row r="93" spans="1:7" x14ac:dyDescent="0.3">
      <c r="B93" s="1">
        <v>-32.202199999999998</v>
      </c>
      <c r="C93" s="1">
        <v>47.6327</v>
      </c>
      <c r="D93" s="2">
        <v>-7.7309400000000004</v>
      </c>
      <c r="E93" s="2">
        <v>260.13900000000001</v>
      </c>
      <c r="G93" s="3">
        <v>14.960599999999999</v>
      </c>
    </row>
    <row r="94" spans="1:7" x14ac:dyDescent="0.3">
      <c r="B94" s="1">
        <v>-31.678699999999999</v>
      </c>
      <c r="D94" s="2">
        <v>-14.2233</v>
      </c>
      <c r="E94" s="2">
        <v>226.893</v>
      </c>
      <c r="G94" s="3">
        <v>1.5382800000000001</v>
      </c>
    </row>
    <row r="95" spans="1:7" x14ac:dyDescent="0.3">
      <c r="B95" s="1">
        <v>-29.1494</v>
      </c>
      <c r="C95" s="1">
        <v>99.671400000000006</v>
      </c>
      <c r="D95" s="2">
        <v>-10.645300000000001</v>
      </c>
      <c r="E95" s="2">
        <v>209.68799999999999</v>
      </c>
      <c r="G95" s="3">
        <v>9.70547</v>
      </c>
    </row>
    <row r="96" spans="1:7" x14ac:dyDescent="0.3">
      <c r="C96" s="1">
        <v>76.395200000000003</v>
      </c>
    </row>
    <row r="98" spans="1:7" x14ac:dyDescent="0.3">
      <c r="A98" t="s">
        <v>8</v>
      </c>
      <c r="B98" s="1">
        <f t="shared" ref="B98:G98" si="8">AVERAGE(B91:B95)</f>
        <v>-33.100980000000007</v>
      </c>
      <c r="C98" s="1">
        <f t="shared" si="8"/>
        <v>64.883925000000005</v>
      </c>
      <c r="D98" s="2">
        <f t="shared" si="8"/>
        <v>-12.678128000000001</v>
      </c>
      <c r="E98" s="2">
        <f t="shared" si="8"/>
        <v>204.619</v>
      </c>
      <c r="F98" s="3" t="e">
        <f t="shared" si="8"/>
        <v>#DIV/0!</v>
      </c>
      <c r="G98" s="3">
        <f t="shared" si="8"/>
        <v>16.133730000000003</v>
      </c>
    </row>
    <row r="101" spans="1:7" x14ac:dyDescent="0.3">
      <c r="A101" t="s">
        <v>30</v>
      </c>
      <c r="B101" s="1" t="s">
        <v>2</v>
      </c>
      <c r="C101" s="1" t="s">
        <v>4</v>
      </c>
      <c r="D101" s="2" t="s">
        <v>2</v>
      </c>
      <c r="E101" s="2" t="s">
        <v>4</v>
      </c>
      <c r="F101" s="3" t="s">
        <v>2</v>
      </c>
      <c r="G101" s="3" t="s">
        <v>4</v>
      </c>
    </row>
    <row r="102" spans="1:7" x14ac:dyDescent="0.3">
      <c r="A102" t="s">
        <v>32</v>
      </c>
      <c r="B102" s="1">
        <v>-324.35199999999998</v>
      </c>
      <c r="C102" s="1">
        <v>809.37800000000004</v>
      </c>
      <c r="D102" s="2">
        <v>-55.844200000000001</v>
      </c>
      <c r="E102" s="2">
        <v>1923.13</v>
      </c>
      <c r="F102" s="3">
        <v>-14.207000000000001</v>
      </c>
      <c r="G102" s="3">
        <v>49.128399999999999</v>
      </c>
    </row>
    <row r="103" spans="1:7" x14ac:dyDescent="0.3">
      <c r="B103" s="1">
        <v>-334.01</v>
      </c>
      <c r="C103" s="1">
        <v>1836.29</v>
      </c>
      <c r="D103" s="2">
        <v>-46.206200000000003</v>
      </c>
      <c r="E103" s="2">
        <v>1939.24</v>
      </c>
      <c r="F103" s="3">
        <v>-12.733000000000001</v>
      </c>
      <c r="G103" s="3">
        <v>63.171100000000003</v>
      </c>
    </row>
    <row r="104" spans="1:7" x14ac:dyDescent="0.3">
      <c r="B104" s="1">
        <v>-203.59700000000001</v>
      </c>
      <c r="C104" s="1">
        <v>1642.34</v>
      </c>
      <c r="D104" s="2">
        <v>-56.208399999999997</v>
      </c>
      <c r="E104" s="2">
        <v>1956.91</v>
      </c>
      <c r="F104" s="3">
        <v>-16.839200000000002</v>
      </c>
      <c r="G104" s="3">
        <v>66.183599999999998</v>
      </c>
    </row>
    <row r="105" spans="1:7" x14ac:dyDescent="0.3">
      <c r="B105" s="1">
        <v>-416.15300000000002</v>
      </c>
      <c r="C105" s="1">
        <v>469.12400000000002</v>
      </c>
      <c r="D105" s="2">
        <v>-55.200299999999999</v>
      </c>
      <c r="E105" s="2">
        <v>1911.97</v>
      </c>
      <c r="F105" s="3">
        <v>-21.531700000000001</v>
      </c>
      <c r="G105" s="3">
        <v>53.518099999999997</v>
      </c>
    </row>
    <row r="106" spans="1:7" x14ac:dyDescent="0.3">
      <c r="B106" s="1">
        <v>-374.94299999999998</v>
      </c>
      <c r="C106" s="1">
        <v>2101.02</v>
      </c>
      <c r="D106" s="2">
        <v>-57.7652</v>
      </c>
      <c r="E106" s="2">
        <v>1913.8</v>
      </c>
      <c r="F106" s="3">
        <v>-13.9419</v>
      </c>
      <c r="G106" s="3">
        <v>42.794699999999999</v>
      </c>
    </row>
    <row r="109" spans="1:7" x14ac:dyDescent="0.3">
      <c r="A109" t="s">
        <v>8</v>
      </c>
      <c r="B109" s="1">
        <f t="shared" ref="B109:G109" si="9">AVERAGE(B102:B106)</f>
        <v>-330.61099999999999</v>
      </c>
      <c r="C109" s="1">
        <f t="shared" si="9"/>
        <v>1371.6304</v>
      </c>
      <c r="D109" s="2">
        <f t="shared" si="9"/>
        <v>-54.244860000000003</v>
      </c>
      <c r="E109" s="2">
        <f t="shared" si="9"/>
        <v>1929.0099999999998</v>
      </c>
      <c r="F109" s="3">
        <f t="shared" si="9"/>
        <v>-15.850560000000002</v>
      </c>
      <c r="G109" s="3">
        <f t="shared" si="9"/>
        <v>54.959179999999989</v>
      </c>
    </row>
    <row r="112" spans="1:7" x14ac:dyDescent="0.3">
      <c r="A112" t="s">
        <v>0</v>
      </c>
      <c r="B112" s="1" t="s">
        <v>2</v>
      </c>
      <c r="C112" s="1" t="s">
        <v>4</v>
      </c>
      <c r="D112" s="2" t="s">
        <v>2</v>
      </c>
      <c r="E112" s="2" t="s">
        <v>4</v>
      </c>
      <c r="F112" s="3" t="s">
        <v>2</v>
      </c>
      <c r="G112" s="3" t="s">
        <v>4</v>
      </c>
    </row>
    <row r="113" spans="1:7" x14ac:dyDescent="0.3">
      <c r="A113" t="s">
        <v>33</v>
      </c>
      <c r="B113" s="1">
        <v>-64.546999999999997</v>
      </c>
      <c r="C113" s="1">
        <v>1891.62</v>
      </c>
      <c r="D113" s="2">
        <v>-24.543399999999998</v>
      </c>
      <c r="E113" s="2">
        <v>1900.24</v>
      </c>
      <c r="F113" s="3">
        <v>-10.4544</v>
      </c>
      <c r="G113" s="3">
        <v>46.595599999999997</v>
      </c>
    </row>
    <row r="114" spans="1:7" x14ac:dyDescent="0.3">
      <c r="B114" s="1">
        <v>-78.447299999999998</v>
      </c>
      <c r="C114" s="1">
        <v>1844.54</v>
      </c>
      <c r="D114" s="2">
        <v>-25.470500000000001</v>
      </c>
      <c r="E114" s="2">
        <v>1827.35</v>
      </c>
      <c r="F114" s="3">
        <v>-14.184100000000001</v>
      </c>
      <c r="G114" s="3">
        <v>53.895800000000001</v>
      </c>
    </row>
    <row r="115" spans="1:7" x14ac:dyDescent="0.3">
      <c r="B115" s="1">
        <v>-85.940899999999999</v>
      </c>
      <c r="C115" s="1">
        <v>1732.21</v>
      </c>
      <c r="D115" s="2">
        <v>-27.412199999999999</v>
      </c>
      <c r="E115" s="2">
        <v>1789.94</v>
      </c>
      <c r="F115" s="3">
        <v>-11.148899999999999</v>
      </c>
      <c r="G115" s="3">
        <v>55.494500000000002</v>
      </c>
    </row>
    <row r="116" spans="1:7" x14ac:dyDescent="0.3">
      <c r="B116" s="1">
        <v>-54.827199999999998</v>
      </c>
      <c r="C116" s="1">
        <v>1505.34</v>
      </c>
      <c r="D116" s="2">
        <v>-20.637</v>
      </c>
      <c r="E116" s="2">
        <v>1890.1</v>
      </c>
      <c r="F116" s="3">
        <v>-12.3734</v>
      </c>
      <c r="G116" s="3">
        <v>71.096599999999995</v>
      </c>
    </row>
    <row r="117" spans="1:7" x14ac:dyDescent="0.3">
      <c r="B117" s="1">
        <v>-90.9345</v>
      </c>
      <c r="C117" s="1">
        <v>1348.05</v>
      </c>
      <c r="D117" s="2">
        <v>-23.429400000000001</v>
      </c>
      <c r="E117" s="2">
        <v>1612.46</v>
      </c>
      <c r="F117" s="3">
        <v>-8.9790600000000005</v>
      </c>
      <c r="G117" s="3">
        <v>53.428400000000003</v>
      </c>
    </row>
    <row r="120" spans="1:7" x14ac:dyDescent="0.3">
      <c r="A120" t="s">
        <v>8</v>
      </c>
      <c r="B120" s="1">
        <f t="shared" ref="B120:G120" si="10">AVERAGE(B113:B117)</f>
        <v>-74.93938</v>
      </c>
      <c r="C120" s="1">
        <f t="shared" si="10"/>
        <v>1664.3520000000001</v>
      </c>
      <c r="D120" s="2">
        <f t="shared" si="10"/>
        <v>-24.298499999999997</v>
      </c>
      <c r="E120" s="2">
        <f t="shared" si="10"/>
        <v>1804.018</v>
      </c>
      <c r="F120" s="3">
        <f t="shared" si="10"/>
        <v>-11.427972</v>
      </c>
      <c r="G120" s="3">
        <f t="shared" si="10"/>
        <v>56.102179999999997</v>
      </c>
    </row>
    <row r="123" spans="1:7" x14ac:dyDescent="0.3">
      <c r="A123" t="s">
        <v>0</v>
      </c>
      <c r="B123" s="1" t="s">
        <v>2</v>
      </c>
      <c r="C123" s="1" t="s">
        <v>4</v>
      </c>
      <c r="D123" s="2" t="s">
        <v>2</v>
      </c>
      <c r="E123" s="2" t="s">
        <v>4</v>
      </c>
      <c r="F123" s="3" t="s">
        <v>2</v>
      </c>
      <c r="G123" s="3" t="s">
        <v>4</v>
      </c>
    </row>
    <row r="124" spans="1:7" x14ac:dyDescent="0.3">
      <c r="A124" t="s">
        <v>34</v>
      </c>
      <c r="B124" s="1">
        <v>-54.681699999999999</v>
      </c>
      <c r="C124" s="1">
        <v>160.25299999999999</v>
      </c>
      <c r="D124" s="2">
        <v>-16.569700000000001</v>
      </c>
    </row>
    <row r="125" spans="1:7" x14ac:dyDescent="0.3">
      <c r="B125" s="1">
        <v>-47.652799999999999</v>
      </c>
      <c r="C125" s="1">
        <v>57.395000000000003</v>
      </c>
      <c r="D125" s="2">
        <v>-21.811399999999999</v>
      </c>
    </row>
    <row r="126" spans="1:7" x14ac:dyDescent="0.3">
      <c r="B126" s="1">
        <v>-40.194499999999998</v>
      </c>
      <c r="C126" s="1">
        <v>96.345500000000001</v>
      </c>
      <c r="D126" s="2">
        <v>-9.3210899999999999</v>
      </c>
    </row>
    <row r="127" spans="1:7" x14ac:dyDescent="0.3">
      <c r="B127" s="1">
        <v>-73.433899999999994</v>
      </c>
      <c r="C127" s="1">
        <v>67.656099999999995</v>
      </c>
      <c r="D127" s="2">
        <v>-16.002300000000002</v>
      </c>
    </row>
    <row r="128" spans="1:7" x14ac:dyDescent="0.3">
      <c r="B128" s="1">
        <v>-47.289700000000003</v>
      </c>
      <c r="C128" s="1">
        <v>67.018299999999996</v>
      </c>
      <c r="D128" s="2">
        <v>-12.387499999999999</v>
      </c>
    </row>
    <row r="131" spans="1:7" x14ac:dyDescent="0.3">
      <c r="A131" t="s">
        <v>8</v>
      </c>
      <c r="B131" s="1">
        <f t="shared" ref="B131:G131" si="11">AVERAGE(B124:B128)</f>
        <v>-52.650519999999993</v>
      </c>
      <c r="C131" s="1">
        <f t="shared" si="11"/>
        <v>89.733579999999989</v>
      </c>
      <c r="D131" s="2">
        <f t="shared" si="11"/>
        <v>-15.218398000000002</v>
      </c>
      <c r="E131" s="2" t="e">
        <f t="shared" si="11"/>
        <v>#DIV/0!</v>
      </c>
      <c r="F131" s="3" t="e">
        <f t="shared" si="11"/>
        <v>#DIV/0!</v>
      </c>
      <c r="G131" s="3" t="e">
        <f t="shared" si="11"/>
        <v>#DIV/0!</v>
      </c>
    </row>
    <row r="134" spans="1:7" x14ac:dyDescent="0.3">
      <c r="A134" t="s">
        <v>0</v>
      </c>
      <c r="B134" s="1" t="s">
        <v>2</v>
      </c>
      <c r="C134" s="1" t="s">
        <v>4</v>
      </c>
      <c r="D134" s="2" t="s">
        <v>2</v>
      </c>
      <c r="E134" s="2" t="s">
        <v>4</v>
      </c>
      <c r="F134" s="3" t="s">
        <v>2</v>
      </c>
      <c r="G134" s="3" t="s">
        <v>4</v>
      </c>
    </row>
    <row r="135" spans="1:7" x14ac:dyDescent="0.3">
      <c r="A135" t="s">
        <v>35</v>
      </c>
      <c r="B135" s="1">
        <v>-100.254</v>
      </c>
      <c r="C135" s="1">
        <v>988.45</v>
      </c>
      <c r="G135" s="3">
        <v>24.985199999999999</v>
      </c>
    </row>
    <row r="136" spans="1:7" x14ac:dyDescent="0.3">
      <c r="B136" s="1">
        <v>-106.322</v>
      </c>
      <c r="C136" s="1">
        <v>944.04899999999998</v>
      </c>
      <c r="G136" s="3">
        <v>15.3764</v>
      </c>
    </row>
    <row r="137" spans="1:7" x14ac:dyDescent="0.3">
      <c r="B137" s="1">
        <v>-82.472700000000003</v>
      </c>
      <c r="C137" s="1">
        <v>986.25199999999995</v>
      </c>
      <c r="G137" s="3">
        <v>8.9890600000000003</v>
      </c>
    </row>
    <row r="138" spans="1:7" x14ac:dyDescent="0.3">
      <c r="B138" s="1">
        <v>-90.834699999999998</v>
      </c>
      <c r="C138" s="1">
        <v>1023.66</v>
      </c>
      <c r="G138" s="3">
        <v>6.7815599999999998</v>
      </c>
    </row>
    <row r="139" spans="1:7" x14ac:dyDescent="0.3">
      <c r="B139" s="1">
        <v>-118.92400000000001</v>
      </c>
      <c r="C139" s="1">
        <v>965.03499999999997</v>
      </c>
      <c r="G139" s="3">
        <v>6.9234400000000003</v>
      </c>
    </row>
    <row r="142" spans="1:7" x14ac:dyDescent="0.3">
      <c r="A142" t="s">
        <v>8</v>
      </c>
      <c r="B142" s="1">
        <f t="shared" ref="B142:G142" si="12">AVERAGE(B135:B139)</f>
        <v>-99.761480000000006</v>
      </c>
      <c r="C142" s="1">
        <f t="shared" si="12"/>
        <v>981.48919999999998</v>
      </c>
      <c r="D142" s="2" t="e">
        <f t="shared" si="12"/>
        <v>#DIV/0!</v>
      </c>
      <c r="E142" s="2" t="e">
        <f t="shared" si="12"/>
        <v>#DIV/0!</v>
      </c>
      <c r="F142" s="3" t="e">
        <f t="shared" si="12"/>
        <v>#DIV/0!</v>
      </c>
      <c r="G142" s="3">
        <f t="shared" si="12"/>
        <v>12.611132</v>
      </c>
    </row>
    <row r="145" spans="1:7" x14ac:dyDescent="0.3">
      <c r="A145" t="s">
        <v>30</v>
      </c>
      <c r="B145" s="1" t="s">
        <v>2</v>
      </c>
      <c r="C145" s="1" t="s">
        <v>4</v>
      </c>
      <c r="D145" s="2" t="s">
        <v>2</v>
      </c>
      <c r="E145" s="2" t="s">
        <v>4</v>
      </c>
      <c r="F145" s="3" t="s">
        <v>2</v>
      </c>
      <c r="G145" s="3" t="s">
        <v>4</v>
      </c>
    </row>
    <row r="146" spans="1:7" x14ac:dyDescent="0.3">
      <c r="A146" t="s">
        <v>36</v>
      </c>
      <c r="C146" s="1">
        <v>1007.27</v>
      </c>
      <c r="G146" s="3">
        <v>44.153100000000002</v>
      </c>
    </row>
    <row r="147" spans="1:7" x14ac:dyDescent="0.3">
      <c r="C147" s="1">
        <v>1094.71</v>
      </c>
      <c r="G147" s="3">
        <v>33.213299999999997</v>
      </c>
    </row>
    <row r="148" spans="1:7" x14ac:dyDescent="0.3">
      <c r="C148" s="1">
        <v>1088.04</v>
      </c>
      <c r="G148" s="3">
        <v>52.120899999999999</v>
      </c>
    </row>
    <row r="149" spans="1:7" x14ac:dyDescent="0.3">
      <c r="C149" s="1">
        <v>1033.08</v>
      </c>
      <c r="G149" s="3">
        <v>44.201999999999998</v>
      </c>
    </row>
    <row r="150" spans="1:7" x14ac:dyDescent="0.3">
      <c r="C150" s="1">
        <v>1193.23</v>
      </c>
      <c r="G150" s="3">
        <v>43.384500000000003</v>
      </c>
    </row>
    <row r="151" spans="1:7" x14ac:dyDescent="0.3">
      <c r="G151" s="3">
        <v>35.785499999999999</v>
      </c>
    </row>
    <row r="153" spans="1:7" x14ac:dyDescent="0.3">
      <c r="A153" t="s">
        <v>8</v>
      </c>
      <c r="B153" s="1" t="e">
        <f t="shared" ref="B153:G153" si="13">AVERAGE(B146:B150)</f>
        <v>#DIV/0!</v>
      </c>
      <c r="C153" s="1">
        <f t="shared" si="13"/>
        <v>1083.2660000000001</v>
      </c>
      <c r="D153" s="2" t="e">
        <f t="shared" si="13"/>
        <v>#DIV/0!</v>
      </c>
      <c r="E153" s="2" t="e">
        <f t="shared" si="13"/>
        <v>#DIV/0!</v>
      </c>
      <c r="F153" s="3" t="e">
        <f t="shared" si="13"/>
        <v>#DIV/0!</v>
      </c>
      <c r="G153" s="3">
        <f t="shared" si="13"/>
        <v>43.414760000000001</v>
      </c>
    </row>
    <row r="155" spans="1:7" x14ac:dyDescent="0.3">
      <c r="A155" t="s">
        <v>0</v>
      </c>
      <c r="B155" s="1" t="s">
        <v>2</v>
      </c>
      <c r="C155" s="1" t="s">
        <v>4</v>
      </c>
      <c r="D155" s="2" t="s">
        <v>2</v>
      </c>
      <c r="E155" s="2" t="s">
        <v>4</v>
      </c>
      <c r="F155" s="3" t="s">
        <v>2</v>
      </c>
      <c r="G155" s="3" t="s">
        <v>4</v>
      </c>
    </row>
    <row r="156" spans="1:7" x14ac:dyDescent="0.3">
      <c r="A156" t="s">
        <v>41</v>
      </c>
      <c r="B156" s="1">
        <v>-52.4086</v>
      </c>
      <c r="C156" s="1">
        <v>1107.57</v>
      </c>
      <c r="F156" s="3">
        <v>-95.023399999999995</v>
      </c>
      <c r="G156" s="3">
        <v>33.827199999999998</v>
      </c>
    </row>
    <row r="157" spans="1:7" x14ac:dyDescent="0.3">
      <c r="B157" s="1">
        <v>-43.572499999999998</v>
      </c>
      <c r="C157" s="1">
        <v>1085.5999999999999</v>
      </c>
      <c r="F157" s="3">
        <v>-57.558100000000003</v>
      </c>
      <c r="G157" s="3">
        <v>25.8538</v>
      </c>
    </row>
    <row r="158" spans="1:7" x14ac:dyDescent="0.3">
      <c r="B158" s="1">
        <v>-47.628</v>
      </c>
      <c r="C158" s="1">
        <v>1233.96</v>
      </c>
      <c r="G158" s="3">
        <v>23.712499999999999</v>
      </c>
    </row>
    <row r="159" spans="1:7" x14ac:dyDescent="0.3">
      <c r="B159" s="1">
        <v>-65.958100000000002</v>
      </c>
      <c r="C159" s="1">
        <v>1092.27</v>
      </c>
      <c r="G159" s="3">
        <v>24.994499999999999</v>
      </c>
    </row>
    <row r="160" spans="1:7" x14ac:dyDescent="0.3">
      <c r="B160" s="1">
        <v>-51.488599999999998</v>
      </c>
      <c r="C160" s="1">
        <v>928.96</v>
      </c>
      <c r="G160" s="3">
        <v>17.195599999999999</v>
      </c>
    </row>
    <row r="163" spans="1:7" x14ac:dyDescent="0.3">
      <c r="B163" s="1">
        <f t="shared" ref="B163:G163" si="14">AVERAGE(B156:B160)</f>
        <v>-52.211160000000007</v>
      </c>
      <c r="C163" s="1">
        <f t="shared" si="14"/>
        <v>1089.672</v>
      </c>
      <c r="D163" s="2" t="e">
        <f t="shared" si="14"/>
        <v>#DIV/0!</v>
      </c>
      <c r="E163" s="2" t="e">
        <f t="shared" si="14"/>
        <v>#DIV/0!</v>
      </c>
      <c r="F163" s="3">
        <f t="shared" si="14"/>
        <v>-76.290750000000003</v>
      </c>
      <c r="G163" s="3">
        <f t="shared" si="14"/>
        <v>25.116719999999997</v>
      </c>
    </row>
    <row r="165" spans="1:7" x14ac:dyDescent="0.3">
      <c r="A165" t="s">
        <v>11</v>
      </c>
      <c r="B165" s="1" t="s">
        <v>2</v>
      </c>
      <c r="C165" s="1" t="s">
        <v>4</v>
      </c>
      <c r="D165" s="2" t="s">
        <v>2</v>
      </c>
      <c r="E165" s="2" t="s">
        <v>4</v>
      </c>
      <c r="F165" s="3" t="s">
        <v>2</v>
      </c>
      <c r="G165" s="3" t="s">
        <v>4</v>
      </c>
    </row>
    <row r="166" spans="1:7" x14ac:dyDescent="0.3">
      <c r="A166" t="s">
        <v>42</v>
      </c>
      <c r="B166" s="1">
        <v>-377.09800000000001</v>
      </c>
      <c r="C166" s="1">
        <v>118.456</v>
      </c>
      <c r="G166" s="3">
        <v>24.007999999999999</v>
      </c>
    </row>
    <row r="167" spans="1:7" x14ac:dyDescent="0.3">
      <c r="A167" t="s">
        <v>43</v>
      </c>
      <c r="B167" s="1">
        <v>-359.185</v>
      </c>
      <c r="C167" s="1">
        <v>180.22</v>
      </c>
      <c r="G167" s="3">
        <v>22.549099999999999</v>
      </c>
    </row>
    <row r="168" spans="1:7" x14ac:dyDescent="0.3">
      <c r="B168" s="1">
        <v>-311.67899999999997</v>
      </c>
      <c r="C168" s="1">
        <v>8.8784399999999994</v>
      </c>
      <c r="G168" s="3">
        <v>15.785</v>
      </c>
    </row>
    <row r="169" spans="1:7" x14ac:dyDescent="0.3">
      <c r="B169" s="1">
        <v>-469.25099999999998</v>
      </c>
      <c r="C169" s="1">
        <v>9.8168799999999994</v>
      </c>
      <c r="G169" s="3">
        <v>-8.4623399999999993</v>
      </c>
    </row>
    <row r="170" spans="1:7" x14ac:dyDescent="0.3">
      <c r="B170" s="1">
        <v>-452.42</v>
      </c>
      <c r="C170" s="1">
        <v>-24.5077</v>
      </c>
      <c r="G170" s="3">
        <v>-8.9168699999999994</v>
      </c>
    </row>
    <row r="173" spans="1:7" x14ac:dyDescent="0.3">
      <c r="B173" s="1">
        <f t="shared" ref="B173:F173" si="15">AVERAGE(B166:B170)</f>
        <v>-393.92660000000001</v>
      </c>
      <c r="C173" s="1">
        <f t="shared" si="15"/>
        <v>58.572724000000008</v>
      </c>
      <c r="D173" s="2" t="e">
        <f t="shared" si="15"/>
        <v>#DIV/0!</v>
      </c>
      <c r="E173" s="2" t="e">
        <f t="shared" si="15"/>
        <v>#DIV/0!</v>
      </c>
      <c r="F173" s="3" t="e">
        <f t="shared" si="15"/>
        <v>#DIV/0!</v>
      </c>
      <c r="G173" s="3">
        <f>AVERAGE(G166:G170)</f>
        <v>8.992578</v>
      </c>
    </row>
    <row r="175" spans="1:7" x14ac:dyDescent="0.3">
      <c r="A175" t="s">
        <v>11</v>
      </c>
      <c r="B175" s="1" t="s">
        <v>2</v>
      </c>
      <c r="C175" s="1" t="s">
        <v>4</v>
      </c>
      <c r="D175" s="2" t="s">
        <v>2</v>
      </c>
      <c r="E175" s="2" t="s">
        <v>4</v>
      </c>
      <c r="F175" s="3" t="s">
        <v>2</v>
      </c>
      <c r="G175" s="3" t="s">
        <v>4</v>
      </c>
    </row>
    <row r="176" spans="1:7" x14ac:dyDescent="0.3">
      <c r="A176" t="s">
        <v>44</v>
      </c>
      <c r="B176" s="1">
        <v>-50.095300000000002</v>
      </c>
      <c r="C176" s="1">
        <v>-6.5801600000000002</v>
      </c>
      <c r="G176" s="3">
        <v>39.722200000000001</v>
      </c>
    </row>
    <row r="177" spans="1:7" x14ac:dyDescent="0.3">
      <c r="A177" t="s">
        <v>43</v>
      </c>
      <c r="B177" s="1">
        <v>-59.658900000000003</v>
      </c>
      <c r="C177" s="1">
        <v>17.182500000000001</v>
      </c>
      <c r="G177" s="3">
        <v>-0.276563</v>
      </c>
    </row>
    <row r="178" spans="1:7" x14ac:dyDescent="0.3">
      <c r="B178" s="1">
        <v>-59.209200000000003</v>
      </c>
      <c r="C178" s="1">
        <v>-7.8390599999999999</v>
      </c>
      <c r="G178" s="3">
        <v>26.585000000000001</v>
      </c>
    </row>
    <row r="179" spans="1:7" x14ac:dyDescent="0.3">
      <c r="B179" s="1">
        <v>-73.695800000000006</v>
      </c>
      <c r="C179" s="1">
        <v>-12.4869</v>
      </c>
      <c r="G179" s="3">
        <v>-23.722200000000001</v>
      </c>
    </row>
    <row r="180" spans="1:7" x14ac:dyDescent="0.3">
      <c r="B180" s="1">
        <v>-52.433300000000003</v>
      </c>
      <c r="C180" s="1">
        <v>-6.6840599999999997</v>
      </c>
      <c r="G180" s="3">
        <v>-21.9908</v>
      </c>
    </row>
    <row r="183" spans="1:7" x14ac:dyDescent="0.3">
      <c r="B183" s="1">
        <f>AVERAGE(B176:B180)</f>
        <v>-59.018499999999996</v>
      </c>
      <c r="C183" s="1">
        <f t="shared" ref="C183:G183" si="16">AVERAGE(C176:C180)</f>
        <v>-3.281536</v>
      </c>
      <c r="D183" s="2" t="e">
        <f t="shared" si="16"/>
        <v>#DIV/0!</v>
      </c>
      <c r="E183" s="2" t="e">
        <f t="shared" si="16"/>
        <v>#DIV/0!</v>
      </c>
      <c r="F183" s="3" t="e">
        <f t="shared" si="16"/>
        <v>#DIV/0!</v>
      </c>
      <c r="G183" s="3">
        <f t="shared" si="16"/>
        <v>4.0635273999999999</v>
      </c>
    </row>
    <row r="185" spans="1:7" x14ac:dyDescent="0.3">
      <c r="A185" t="s">
        <v>0</v>
      </c>
      <c r="B185" s="1" t="s">
        <v>2</v>
      </c>
      <c r="C185" s="1" t="s">
        <v>4</v>
      </c>
      <c r="D185" s="2" t="s">
        <v>2</v>
      </c>
      <c r="E185" s="2" t="s">
        <v>4</v>
      </c>
      <c r="F185" s="3" t="s">
        <v>2</v>
      </c>
      <c r="G185" s="3" t="s">
        <v>4</v>
      </c>
    </row>
    <row r="186" spans="1:7" x14ac:dyDescent="0.3">
      <c r="A186" t="s">
        <v>48</v>
      </c>
      <c r="B186" s="1">
        <v>-86.313100000000006</v>
      </c>
      <c r="C186" s="1">
        <v>1041.47</v>
      </c>
      <c r="G186" s="3">
        <v>28.990600000000001</v>
      </c>
    </row>
    <row r="187" spans="1:7" x14ac:dyDescent="0.3">
      <c r="B187" s="1">
        <v>-158.654</v>
      </c>
      <c r="C187" s="1">
        <v>1074.3</v>
      </c>
      <c r="G187" s="3">
        <v>37.844799999999999</v>
      </c>
    </row>
    <row r="188" spans="1:7" x14ac:dyDescent="0.3">
      <c r="B188" s="1">
        <v>-166.905</v>
      </c>
      <c r="C188" s="1">
        <v>930.32399999999996</v>
      </c>
      <c r="G188" s="3">
        <v>26.843</v>
      </c>
    </row>
    <row r="189" spans="1:7" x14ac:dyDescent="0.3">
      <c r="B189" s="1">
        <v>-203.18799999999999</v>
      </c>
      <c r="C189" s="1">
        <v>964.97900000000004</v>
      </c>
      <c r="G189" s="3">
        <v>18.577300000000001</v>
      </c>
    </row>
    <row r="190" spans="1:7" x14ac:dyDescent="0.3">
      <c r="B190" s="1">
        <v>-164.755</v>
      </c>
      <c r="C190" s="1">
        <v>1018.11</v>
      </c>
      <c r="G190" s="3">
        <v>18.240500000000001</v>
      </c>
    </row>
    <row r="193" spans="1:7" x14ac:dyDescent="0.3">
      <c r="B193" s="1">
        <f t="shared" ref="B193:G193" si="17">AVERAGE(B186:B190)</f>
        <v>-155.96302</v>
      </c>
      <c r="C193" s="1">
        <f t="shared" si="17"/>
        <v>1005.8366</v>
      </c>
      <c r="D193" s="2" t="e">
        <f t="shared" si="17"/>
        <v>#DIV/0!</v>
      </c>
      <c r="E193" s="2" t="e">
        <f t="shared" si="17"/>
        <v>#DIV/0!</v>
      </c>
      <c r="F193" s="3" t="e">
        <f t="shared" si="17"/>
        <v>#DIV/0!</v>
      </c>
      <c r="G193" s="3">
        <f t="shared" si="17"/>
        <v>26.099239999999998</v>
      </c>
    </row>
    <row r="195" spans="1:7" x14ac:dyDescent="0.3">
      <c r="A195" t="s">
        <v>11</v>
      </c>
      <c r="B195" s="1" t="s">
        <v>2</v>
      </c>
      <c r="C195" s="1" t="s">
        <v>4</v>
      </c>
      <c r="D195" s="2" t="s">
        <v>2</v>
      </c>
      <c r="E195" s="2" t="s">
        <v>4</v>
      </c>
      <c r="F195" s="3" t="s">
        <v>2</v>
      </c>
      <c r="G195" s="3" t="s">
        <v>4</v>
      </c>
    </row>
    <row r="196" spans="1:7" x14ac:dyDescent="0.3">
      <c r="A196" t="s">
        <v>49</v>
      </c>
      <c r="B196" s="1">
        <v>-159.00899999999999</v>
      </c>
      <c r="C196" s="1">
        <v>64.963800000000006</v>
      </c>
      <c r="G196" s="3">
        <v>-1.6215599999999999</v>
      </c>
    </row>
    <row r="197" spans="1:7" x14ac:dyDescent="0.3">
      <c r="B197" s="1">
        <v>-181.10499999999999</v>
      </c>
      <c r="C197" s="1">
        <v>677.94799999999998</v>
      </c>
      <c r="G197" s="3">
        <v>-5.8831199999999999</v>
      </c>
    </row>
    <row r="198" spans="1:7" x14ac:dyDescent="0.3">
      <c r="B198" s="1">
        <v>-162.60400000000001</v>
      </c>
      <c r="C198" s="1">
        <v>578.346</v>
      </c>
      <c r="G198" s="3">
        <v>-7.32219</v>
      </c>
    </row>
    <row r="199" spans="1:7" x14ac:dyDescent="0.3">
      <c r="B199" s="1">
        <v>-181.51599999999999</v>
      </c>
      <c r="C199" s="1">
        <v>593.53599999999994</v>
      </c>
      <c r="G199" s="3">
        <v>-1.29172</v>
      </c>
    </row>
    <row r="200" spans="1:7" x14ac:dyDescent="0.3">
      <c r="B200" s="1">
        <v>-213.71600000000001</v>
      </c>
      <c r="C200" s="1">
        <v>602.22699999999998</v>
      </c>
      <c r="G200" s="3">
        <v>8.4171899999999997</v>
      </c>
    </row>
    <row r="203" spans="1:7" x14ac:dyDescent="0.3">
      <c r="B203" s="1">
        <f t="shared" ref="B203:G203" si="18">AVERAGE(B196:B200)</f>
        <v>-179.58999999999997</v>
      </c>
      <c r="C203" s="1">
        <f t="shared" si="18"/>
        <v>503.40415999999993</v>
      </c>
      <c r="D203" s="2" t="e">
        <f t="shared" si="18"/>
        <v>#DIV/0!</v>
      </c>
      <c r="E203" s="2" t="e">
        <f t="shared" si="18"/>
        <v>#DIV/0!</v>
      </c>
      <c r="F203" s="3" t="e">
        <f t="shared" si="18"/>
        <v>#DIV/0!</v>
      </c>
      <c r="G203" s="3">
        <f t="shared" si="18"/>
        <v>-1.5402800000000003</v>
      </c>
    </row>
    <row r="205" spans="1:7" x14ac:dyDescent="0.3">
      <c r="A205" t="s">
        <v>0</v>
      </c>
      <c r="B205" s="1" t="s">
        <v>2</v>
      </c>
      <c r="C205" s="1" t="s">
        <v>4</v>
      </c>
      <c r="D205" s="2" t="s">
        <v>2</v>
      </c>
      <c r="E205" s="2" t="s">
        <v>4</v>
      </c>
      <c r="F205" s="3" t="s">
        <v>2</v>
      </c>
      <c r="G205" s="3" t="s">
        <v>4</v>
      </c>
    </row>
    <row r="206" spans="1:7" x14ac:dyDescent="0.3">
      <c r="A206" t="s">
        <v>50</v>
      </c>
      <c r="B206" s="1">
        <v>-64.825800000000001</v>
      </c>
      <c r="C206" s="1">
        <v>650.28200000000004</v>
      </c>
      <c r="F206" s="3">
        <v>-53.799799999999998</v>
      </c>
      <c r="G206" s="3">
        <v>7.3445299999999998</v>
      </c>
    </row>
    <row r="207" spans="1:7" x14ac:dyDescent="0.3">
      <c r="B207" s="1">
        <v>-31.9312</v>
      </c>
      <c r="C207" s="1">
        <v>581.36800000000005</v>
      </c>
      <c r="F207" s="3">
        <v>-48.885899999999999</v>
      </c>
      <c r="G207" s="3">
        <v>12.743</v>
      </c>
    </row>
    <row r="208" spans="1:7" x14ac:dyDescent="0.3">
      <c r="B208" s="1">
        <v>-46.214399999999998</v>
      </c>
      <c r="C208" s="1">
        <v>605.91099999999994</v>
      </c>
      <c r="F208" s="3">
        <v>-35.909199999999998</v>
      </c>
      <c r="G208" s="3">
        <v>18.5791</v>
      </c>
    </row>
    <row r="209" spans="1:7" x14ac:dyDescent="0.3">
      <c r="B209" s="1">
        <v>-49.6541</v>
      </c>
      <c r="C209" s="1">
        <v>660.55399999999997</v>
      </c>
      <c r="F209" s="3">
        <v>-39.278300000000002</v>
      </c>
      <c r="G209" s="3">
        <v>26.3995</v>
      </c>
    </row>
    <row r="210" spans="1:7" x14ac:dyDescent="0.3">
      <c r="B210" s="1">
        <v>-52.056600000000003</v>
      </c>
      <c r="C210" s="1">
        <v>633.61900000000003</v>
      </c>
      <c r="F210" s="3">
        <v>-51.169699999999999</v>
      </c>
      <c r="G210" s="3">
        <v>6.4014100000000003</v>
      </c>
    </row>
    <row r="213" spans="1:7" x14ac:dyDescent="0.3">
      <c r="B213" s="1">
        <f>AVERAGE(B205:B210)</f>
        <v>-48.936420000000005</v>
      </c>
      <c r="C213" s="1">
        <f t="shared" ref="C213:G213" si="19">AVERAGE(C205:C210)</f>
        <v>626.34680000000003</v>
      </c>
      <c r="D213" s="1" t="e">
        <f t="shared" si="19"/>
        <v>#DIV/0!</v>
      </c>
      <c r="E213" s="1" t="e">
        <f t="shared" si="19"/>
        <v>#DIV/0!</v>
      </c>
      <c r="F213" s="1">
        <f t="shared" si="19"/>
        <v>-45.808579999999999</v>
      </c>
      <c r="G213" s="1">
        <f t="shared" si="19"/>
        <v>14.293507999999999</v>
      </c>
    </row>
    <row r="215" spans="1:7" x14ac:dyDescent="0.3">
      <c r="A215" t="s">
        <v>0</v>
      </c>
      <c r="B215" s="1" t="s">
        <v>2</v>
      </c>
      <c r="C215" s="1" t="s">
        <v>4</v>
      </c>
      <c r="D215" s="2" t="s">
        <v>2</v>
      </c>
      <c r="E215" s="2" t="s">
        <v>4</v>
      </c>
      <c r="F215" s="3" t="s">
        <v>2</v>
      </c>
      <c r="G215" s="3" t="s">
        <v>4</v>
      </c>
    </row>
    <row r="216" spans="1:7" x14ac:dyDescent="0.3">
      <c r="A216" t="s">
        <v>51</v>
      </c>
      <c r="B216" s="1">
        <v>-331.80599999999998</v>
      </c>
      <c r="C216" s="1">
        <v>2296.52</v>
      </c>
      <c r="D216" s="2">
        <v>-27.5609</v>
      </c>
      <c r="E216" s="2">
        <v>2282.12</v>
      </c>
      <c r="F216" s="3">
        <v>-31.453299999999999</v>
      </c>
      <c r="G216" s="3">
        <v>55.668100000000003</v>
      </c>
    </row>
    <row r="217" spans="1:7" x14ac:dyDescent="0.3">
      <c r="B217" s="1">
        <v>-284.54300000000001</v>
      </c>
      <c r="C217" s="1">
        <v>2318.6</v>
      </c>
      <c r="D217" s="2">
        <v>-22.991700000000002</v>
      </c>
      <c r="E217" s="2">
        <v>2384.9</v>
      </c>
      <c r="F217" s="3">
        <v>-27.596599999999999</v>
      </c>
      <c r="G217" s="3">
        <v>49.941699999999997</v>
      </c>
    </row>
    <row r="218" spans="1:7" x14ac:dyDescent="0.3">
      <c r="B218" s="1">
        <v>-254.54</v>
      </c>
      <c r="C218" s="1">
        <v>2099.71</v>
      </c>
      <c r="D218" s="2">
        <v>-23.594799999999999</v>
      </c>
      <c r="E218" s="2">
        <v>2271.38</v>
      </c>
      <c r="F218" s="3">
        <v>-30.790600000000001</v>
      </c>
      <c r="G218" s="3">
        <v>41.371099999999998</v>
      </c>
    </row>
    <row r="219" spans="1:7" x14ac:dyDescent="0.3">
      <c r="B219" s="1">
        <v>-349.572</v>
      </c>
      <c r="C219" s="1">
        <v>2361.3000000000002</v>
      </c>
      <c r="D219" s="2">
        <v>-22.411899999999999</v>
      </c>
      <c r="E219" s="2">
        <v>2237.12</v>
      </c>
      <c r="G219" s="3">
        <v>42.1389</v>
      </c>
    </row>
    <row r="220" spans="1:7" x14ac:dyDescent="0.3">
      <c r="B220" s="1">
        <v>-326.56700000000001</v>
      </c>
      <c r="C220" s="1">
        <v>2193.79</v>
      </c>
      <c r="D220" s="2">
        <v>-25.808299999999999</v>
      </c>
      <c r="E220" s="2">
        <v>2522.06</v>
      </c>
      <c r="G220" s="3">
        <v>44.254100000000001</v>
      </c>
    </row>
    <row r="221" spans="1:7" x14ac:dyDescent="0.3">
      <c r="E221" s="2">
        <v>2347.3000000000002</v>
      </c>
    </row>
    <row r="223" spans="1:7" x14ac:dyDescent="0.3">
      <c r="B223" s="1">
        <f>AVERAGE(B215:B220)</f>
        <v>-309.40559999999994</v>
      </c>
      <c r="C223" s="1">
        <f t="shared" ref="C223:G223" si="20">AVERAGE(C215:C220)</f>
        <v>2253.9840000000004</v>
      </c>
      <c r="D223" s="1">
        <f t="shared" si="20"/>
        <v>-24.473520000000001</v>
      </c>
      <c r="E223" s="1">
        <f t="shared" si="20"/>
        <v>2339.5160000000001</v>
      </c>
      <c r="F223" s="1">
        <f t="shared" si="20"/>
        <v>-29.946833333333331</v>
      </c>
      <c r="G223" s="1">
        <f t="shared" si="20"/>
        <v>46.674780000000005</v>
      </c>
    </row>
    <row r="226" spans="1:7" x14ac:dyDescent="0.3">
      <c r="A226" t="s">
        <v>11</v>
      </c>
      <c r="B226" s="1" t="s">
        <v>3</v>
      </c>
      <c r="D226" s="2" t="s">
        <v>5</v>
      </c>
      <c r="F226" s="3" t="s">
        <v>6</v>
      </c>
    </row>
    <row r="227" spans="1:7" x14ac:dyDescent="0.3">
      <c r="A227" t="s">
        <v>58</v>
      </c>
      <c r="B227" s="1">
        <v>-303.47500000000002</v>
      </c>
      <c r="C227" s="1">
        <v>835.649</v>
      </c>
      <c r="D227" s="2">
        <v>-39.702500000000001</v>
      </c>
    </row>
    <row r="228" spans="1:7" x14ac:dyDescent="0.3">
      <c r="B228" s="1">
        <v>-412.77199999999999</v>
      </c>
      <c r="C228" s="1">
        <v>709.44799999999998</v>
      </c>
      <c r="D228" s="2">
        <v>-60.172699999999999</v>
      </c>
    </row>
    <row r="229" spans="1:7" x14ac:dyDescent="0.3">
      <c r="B229" s="1">
        <v>-319.67700000000002</v>
      </c>
      <c r="C229" s="1">
        <v>744.32</v>
      </c>
      <c r="D229" s="2">
        <v>-33.859200000000001</v>
      </c>
    </row>
    <row r="230" spans="1:7" x14ac:dyDescent="0.3">
      <c r="B230" s="1">
        <v>-350.94600000000003</v>
      </c>
      <c r="C230" s="1">
        <v>734.07100000000003</v>
      </c>
      <c r="D230" s="2">
        <v>-62.3613</v>
      </c>
    </row>
    <row r="231" spans="1:7" x14ac:dyDescent="0.3">
      <c r="B231" s="1">
        <v>-260.608</v>
      </c>
      <c r="C231" s="1">
        <v>730.72199999999998</v>
      </c>
      <c r="D231" s="2">
        <v>-33.270899999999997</v>
      </c>
    </row>
    <row r="235" spans="1:7" x14ac:dyDescent="0.3">
      <c r="A235" t="s">
        <v>8</v>
      </c>
      <c r="B235" s="1">
        <f>AVERAGE(B227:B232)</f>
        <v>-329.49559999999997</v>
      </c>
      <c r="C235" s="1">
        <f t="shared" ref="C235:G235" si="21">AVERAGE(C227:C232)</f>
        <v>750.84199999999998</v>
      </c>
      <c r="D235" s="1">
        <f t="shared" si="21"/>
        <v>-45.87332</v>
      </c>
      <c r="E235" s="1" t="e">
        <f t="shared" si="21"/>
        <v>#DIV/0!</v>
      </c>
      <c r="F235" s="1" t="e">
        <f t="shared" si="21"/>
        <v>#DIV/0!</v>
      </c>
      <c r="G235" s="1" t="e">
        <f t="shared" si="21"/>
        <v>#DIV/0!</v>
      </c>
    </row>
    <row r="238" spans="1:7" x14ac:dyDescent="0.3">
      <c r="A238" t="s">
        <v>11</v>
      </c>
      <c r="B238" s="1" t="s">
        <v>3</v>
      </c>
      <c r="D238" s="2" t="s">
        <v>5</v>
      </c>
      <c r="F238" s="3" t="s">
        <v>6</v>
      </c>
    </row>
    <row r="239" spans="1:7" x14ac:dyDescent="0.3">
      <c r="A239" t="s">
        <v>59</v>
      </c>
      <c r="B239" s="1">
        <v>-914.72199999999998</v>
      </c>
      <c r="C239" s="1">
        <v>7.9521899999999999</v>
      </c>
      <c r="D239" s="2">
        <v>-22.1769</v>
      </c>
    </row>
    <row r="240" spans="1:7" x14ac:dyDescent="0.3">
      <c r="B240" s="1">
        <v>-732.64599999999996</v>
      </c>
      <c r="C240" s="1">
        <v>63.721699999999998</v>
      </c>
      <c r="D240" s="2">
        <v>-41.445500000000003</v>
      </c>
    </row>
    <row r="241" spans="1:7" x14ac:dyDescent="0.3">
      <c r="B241" s="1">
        <v>-780.88599999999997</v>
      </c>
      <c r="C241" s="1">
        <v>24.825900000000001</v>
      </c>
      <c r="D241" s="2">
        <v>-43.069400000000002</v>
      </c>
    </row>
    <row r="242" spans="1:7" x14ac:dyDescent="0.3">
      <c r="B242" s="1">
        <v>-804.22900000000004</v>
      </c>
      <c r="C242" s="1">
        <v>55.031399999999998</v>
      </c>
      <c r="D242" s="2">
        <v>-37.777500000000003</v>
      </c>
    </row>
    <row r="243" spans="1:7" x14ac:dyDescent="0.3">
      <c r="B243" s="1">
        <v>-521.19200000000001</v>
      </c>
      <c r="C243" s="1">
        <v>-16.5261</v>
      </c>
      <c r="D243" s="2">
        <v>-31.8508</v>
      </c>
    </row>
    <row r="247" spans="1:7" x14ac:dyDescent="0.3">
      <c r="A247" t="s">
        <v>8</v>
      </c>
      <c r="B247" s="1">
        <f>AVERAGE(B239:B244)</f>
        <v>-750.73500000000001</v>
      </c>
      <c r="C247" s="1">
        <f t="shared" ref="C247:G247" si="22">AVERAGE(C239:C244)</f>
        <v>27.001017999999998</v>
      </c>
      <c r="D247" s="1">
        <f t="shared" si="22"/>
        <v>-35.264020000000002</v>
      </c>
      <c r="E247" s="1" t="e">
        <f t="shared" si="22"/>
        <v>#DIV/0!</v>
      </c>
      <c r="F247" s="1" t="e">
        <f t="shared" si="22"/>
        <v>#DIV/0!</v>
      </c>
      <c r="G247" s="1" t="e">
        <f t="shared" si="22"/>
        <v>#DIV/0!</v>
      </c>
    </row>
    <row r="250" spans="1:7" x14ac:dyDescent="0.3">
      <c r="A250" t="s">
        <v>0</v>
      </c>
      <c r="B250" s="1" t="s">
        <v>3</v>
      </c>
      <c r="D250" s="2" t="s">
        <v>5</v>
      </c>
      <c r="F250" s="3" t="s">
        <v>6</v>
      </c>
    </row>
    <row r="251" spans="1:7" x14ac:dyDescent="0.3">
      <c r="A251" t="s">
        <v>60</v>
      </c>
      <c r="B251" s="1">
        <v>-117.447</v>
      </c>
      <c r="D251" s="2">
        <v>-9.2178100000000001</v>
      </c>
    </row>
    <row r="252" spans="1:7" x14ac:dyDescent="0.3">
      <c r="B252" s="1">
        <v>-106.521</v>
      </c>
      <c r="D252" s="2">
        <v>-23.479399999999998</v>
      </c>
    </row>
    <row r="253" spans="1:7" x14ac:dyDescent="0.3">
      <c r="B253" s="1">
        <v>-99.1541</v>
      </c>
      <c r="D253" s="2">
        <v>-24.7608</v>
      </c>
    </row>
    <row r="254" spans="1:7" x14ac:dyDescent="0.3">
      <c r="B254" s="1">
        <v>-97.9636</v>
      </c>
      <c r="D254" s="2">
        <v>-31.732700000000001</v>
      </c>
    </row>
    <row r="255" spans="1:7" x14ac:dyDescent="0.3">
      <c r="B255" s="1">
        <v>-105.253</v>
      </c>
      <c r="D255" s="2">
        <v>-14.3331</v>
      </c>
    </row>
    <row r="259" spans="1:7" x14ac:dyDescent="0.3">
      <c r="A259" t="s">
        <v>8</v>
      </c>
      <c r="B259" s="1">
        <f>AVERAGE(B251:B256)</f>
        <v>-105.26774</v>
      </c>
      <c r="C259" s="1" t="e">
        <f t="shared" ref="C259:G259" si="23">AVERAGE(C251:C256)</f>
        <v>#DIV/0!</v>
      </c>
      <c r="D259" s="1">
        <f t="shared" si="23"/>
        <v>-20.704761999999999</v>
      </c>
      <c r="E259" s="1" t="e">
        <f t="shared" si="23"/>
        <v>#DIV/0!</v>
      </c>
      <c r="F259" s="1" t="e">
        <f t="shared" si="23"/>
        <v>#DIV/0!</v>
      </c>
      <c r="G259" s="1" t="e">
        <f t="shared" si="23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11"/>
  <sheetViews>
    <sheetView topLeftCell="A193" zoomScale="120" zoomScaleNormal="120" workbookViewId="0">
      <selection activeCell="A204" activeCellId="19" sqref="A2 A13 A24 A35 A46 A57 A68 A79 A90 A101 A112 A123 A134 A144 A154 A164 A174 A184 A194 A204"/>
    </sheetView>
  </sheetViews>
  <sheetFormatPr defaultRowHeight="14.4" x14ac:dyDescent="0.3"/>
  <cols>
    <col min="1" max="1" width="13.6640625" customWidth="1"/>
    <col min="2" max="3" width="8.88671875" style="1"/>
    <col min="4" max="5" width="8.88671875" style="2"/>
    <col min="6" max="7" width="8.88671875" style="3"/>
  </cols>
  <sheetData>
    <row r="1" spans="1:7" x14ac:dyDescent="0.3">
      <c r="A1" t="s">
        <v>11</v>
      </c>
      <c r="B1" s="1" t="s">
        <v>2</v>
      </c>
      <c r="C1" s="1" t="s">
        <v>4</v>
      </c>
      <c r="D1" s="2" t="s">
        <v>2</v>
      </c>
      <c r="E1" s="2" t="s">
        <v>4</v>
      </c>
      <c r="F1" s="3" t="s">
        <v>2</v>
      </c>
      <c r="G1" s="3" t="s">
        <v>4</v>
      </c>
    </row>
    <row r="2" spans="1:7" x14ac:dyDescent="0.3">
      <c r="A2" t="s">
        <v>12</v>
      </c>
      <c r="B2" s="1">
        <v>-180.29400000000001</v>
      </c>
      <c r="C2" s="1">
        <v>61.317700000000002</v>
      </c>
      <c r="D2" s="2">
        <v>-16.287299999999998</v>
      </c>
      <c r="E2" s="2">
        <v>211.17500000000001</v>
      </c>
      <c r="G2" s="3">
        <v>4.09781</v>
      </c>
    </row>
    <row r="3" spans="1:7" x14ac:dyDescent="0.3">
      <c r="B3" s="1">
        <v>-127.051</v>
      </c>
      <c r="C3" s="1">
        <v>182.124</v>
      </c>
      <c r="D3" s="2">
        <v>-17.143000000000001</v>
      </c>
      <c r="E3" s="2">
        <v>127.05800000000001</v>
      </c>
      <c r="G3" s="3">
        <v>8.0517199999999995</v>
      </c>
    </row>
    <row r="4" spans="1:7" x14ac:dyDescent="0.3">
      <c r="B4" s="1">
        <v>-105.492</v>
      </c>
      <c r="C4" s="1">
        <v>213.23599999999999</v>
      </c>
      <c r="D4" s="2">
        <v>-20.873799999999999</v>
      </c>
      <c r="E4" s="2">
        <v>94.561899999999994</v>
      </c>
      <c r="G4" s="3">
        <v>3.92266</v>
      </c>
    </row>
    <row r="5" spans="1:7" x14ac:dyDescent="0.3">
      <c r="B5" s="1">
        <v>-152.76900000000001</v>
      </c>
      <c r="C5" s="1">
        <v>97.177700000000002</v>
      </c>
      <c r="D5" s="2">
        <v>-20.446300000000001</v>
      </c>
      <c r="E5" s="2">
        <v>79.078599999999994</v>
      </c>
      <c r="G5" s="3">
        <v>6.5015599999999996</v>
      </c>
    </row>
    <row r="6" spans="1:7" x14ac:dyDescent="0.3">
      <c r="B6" s="1">
        <v>-107.59699999999999</v>
      </c>
      <c r="C6" s="1">
        <v>83.137</v>
      </c>
      <c r="D6" s="2">
        <v>-21.1158</v>
      </c>
      <c r="E6" s="2">
        <v>202.49799999999999</v>
      </c>
      <c r="G6" s="3">
        <v>6.5548400000000004</v>
      </c>
    </row>
    <row r="9" spans="1:7" x14ac:dyDescent="0.3">
      <c r="A9" t="s">
        <v>8</v>
      </c>
      <c r="B9" s="1">
        <f t="shared" ref="B9:G9" si="0">AVERAGE(B2:B6)</f>
        <v>-134.64060000000001</v>
      </c>
      <c r="C9" s="1">
        <f t="shared" si="0"/>
        <v>127.39847999999998</v>
      </c>
      <c r="D9" s="2">
        <f t="shared" si="0"/>
        <v>-19.173240000000003</v>
      </c>
      <c r="E9" s="2">
        <f t="shared" si="0"/>
        <v>142.87430000000001</v>
      </c>
      <c r="F9" s="3" t="e">
        <f t="shared" si="0"/>
        <v>#DIV/0!</v>
      </c>
      <c r="G9" s="3">
        <f t="shared" si="0"/>
        <v>5.8257179999999993</v>
      </c>
    </row>
    <row r="12" spans="1:7" x14ac:dyDescent="0.3">
      <c r="A12" t="s">
        <v>0</v>
      </c>
      <c r="B12" s="1" t="s">
        <v>2</v>
      </c>
      <c r="C12" s="1" t="s">
        <v>4</v>
      </c>
      <c r="D12" s="2" t="s">
        <v>2</v>
      </c>
      <c r="E12" s="2" t="s">
        <v>4</v>
      </c>
      <c r="F12" s="3" t="s">
        <v>2</v>
      </c>
      <c r="G12" s="3" t="s">
        <v>4</v>
      </c>
    </row>
    <row r="13" spans="1:7" x14ac:dyDescent="0.3">
      <c r="A13" t="s">
        <v>1</v>
      </c>
      <c r="B13" s="1">
        <v>-39.553899999999999</v>
      </c>
      <c r="C13" s="1">
        <v>818.28899999999999</v>
      </c>
      <c r="D13" s="2">
        <v>-7.5604699999999996</v>
      </c>
      <c r="E13" s="2">
        <v>463.97899999999998</v>
      </c>
      <c r="F13" s="3">
        <v>-5.76844</v>
      </c>
      <c r="G13" s="3">
        <v>10.282</v>
      </c>
    </row>
    <row r="14" spans="1:7" x14ac:dyDescent="0.3">
      <c r="B14" s="1">
        <v>-56.112499999999997</v>
      </c>
      <c r="C14" s="1">
        <v>785.18399999999997</v>
      </c>
      <c r="D14" s="2">
        <v>-7.3556299999999997</v>
      </c>
      <c r="E14" s="2">
        <v>416.113</v>
      </c>
      <c r="F14" s="3">
        <v>-8.5479699999999994</v>
      </c>
      <c r="G14" s="3">
        <v>10.562200000000001</v>
      </c>
    </row>
    <row r="15" spans="1:7" x14ac:dyDescent="0.3">
      <c r="B15" s="1">
        <v>-48.833399999999997</v>
      </c>
      <c r="C15" s="1">
        <v>669.92200000000003</v>
      </c>
      <c r="D15" s="2">
        <v>-5.1115599999999999</v>
      </c>
      <c r="E15" s="2">
        <v>377.97199999999998</v>
      </c>
      <c r="F15" s="3">
        <v>-8.1125000000000007</v>
      </c>
      <c r="G15" s="3">
        <v>9.0787499999999994</v>
      </c>
    </row>
    <row r="16" spans="1:7" x14ac:dyDescent="0.3">
      <c r="B16" s="1">
        <v>-35.0381</v>
      </c>
      <c r="C16" s="1">
        <v>898.35599999999999</v>
      </c>
      <c r="D16" s="2">
        <v>-6.2668699999999999</v>
      </c>
      <c r="E16" s="2">
        <v>433.68099999999998</v>
      </c>
      <c r="F16" s="3">
        <v>-6.6414099999999996</v>
      </c>
      <c r="G16" s="3">
        <v>5.8453099999999996</v>
      </c>
    </row>
    <row r="17" spans="1:7" x14ac:dyDescent="0.3">
      <c r="B17" s="1">
        <v>-31.106300000000001</v>
      </c>
      <c r="C17" s="1">
        <v>925.09400000000005</v>
      </c>
      <c r="D17" s="2">
        <v>-5.2210900000000002</v>
      </c>
      <c r="E17" s="2">
        <v>517.57299999999998</v>
      </c>
      <c r="F17" s="3">
        <v>-8.2899999999999991</v>
      </c>
      <c r="G17" s="3">
        <v>9.7234400000000001</v>
      </c>
    </row>
    <row r="20" spans="1:7" x14ac:dyDescent="0.3">
      <c r="A20" t="s">
        <v>8</v>
      </c>
      <c r="B20" s="1">
        <f t="shared" ref="B20:G20" si="1">AVERAGE(B13:B17)</f>
        <v>-42.128839999999997</v>
      </c>
      <c r="C20" s="1">
        <f t="shared" si="1"/>
        <v>819.36900000000003</v>
      </c>
      <c r="D20" s="2">
        <f t="shared" si="1"/>
        <v>-6.3031240000000004</v>
      </c>
      <c r="E20" s="2">
        <f t="shared" si="1"/>
        <v>441.86359999999996</v>
      </c>
      <c r="F20" s="3">
        <f t="shared" si="1"/>
        <v>-7.4720640000000005</v>
      </c>
      <c r="G20" s="3">
        <f t="shared" si="1"/>
        <v>9.0983399999999985</v>
      </c>
    </row>
    <row r="23" spans="1:7" x14ac:dyDescent="0.3">
      <c r="A23" t="s">
        <v>11</v>
      </c>
      <c r="B23" s="1" t="s">
        <v>2</v>
      </c>
      <c r="C23" s="1" t="s">
        <v>4</v>
      </c>
      <c r="D23" s="2" t="s">
        <v>2</v>
      </c>
      <c r="E23" s="2" t="s">
        <v>4</v>
      </c>
      <c r="F23" s="3" t="s">
        <v>2</v>
      </c>
      <c r="G23" s="3" t="s">
        <v>4</v>
      </c>
    </row>
    <row r="24" spans="1:7" x14ac:dyDescent="0.3">
      <c r="A24" t="s">
        <v>25</v>
      </c>
      <c r="B24" s="1">
        <v>-285.30500000000001</v>
      </c>
      <c r="C24" s="1">
        <v>116.94199999999999</v>
      </c>
      <c r="D24" s="2">
        <v>-26.305</v>
      </c>
      <c r="E24" s="2">
        <v>55.830599999999997</v>
      </c>
    </row>
    <row r="25" spans="1:7" x14ac:dyDescent="0.3">
      <c r="B25" s="1">
        <v>-209.73400000000001</v>
      </c>
      <c r="C25" s="1">
        <v>167.048</v>
      </c>
      <c r="D25" s="2">
        <v>-18.691600000000001</v>
      </c>
      <c r="E25" s="2">
        <v>73.847700000000003</v>
      </c>
    </row>
    <row r="26" spans="1:7" x14ac:dyDescent="0.3">
      <c r="B26" s="1">
        <v>-352.64299999999997</v>
      </c>
      <c r="C26" s="1">
        <v>186.03800000000001</v>
      </c>
      <c r="D26" s="2">
        <v>-22.540800000000001</v>
      </c>
      <c r="E26" s="2">
        <v>90.448400000000007</v>
      </c>
    </row>
    <row r="27" spans="1:7" x14ac:dyDescent="0.3">
      <c r="B27" s="1">
        <v>-367.78100000000001</v>
      </c>
      <c r="C27" s="1">
        <v>254.71899999999999</v>
      </c>
      <c r="D27" s="2">
        <v>-16.823</v>
      </c>
      <c r="E27" s="2">
        <v>24.9345</v>
      </c>
    </row>
    <row r="28" spans="1:7" x14ac:dyDescent="0.3">
      <c r="B28" s="1">
        <v>-384.55700000000002</v>
      </c>
      <c r="C28" s="1">
        <v>75.766599999999997</v>
      </c>
      <c r="D28" s="2">
        <v>-23.712800000000001</v>
      </c>
      <c r="E28" s="2">
        <v>10.722200000000001</v>
      </c>
    </row>
    <row r="31" spans="1:7" x14ac:dyDescent="0.3">
      <c r="A31" t="s">
        <v>8</v>
      </c>
      <c r="B31" s="1">
        <f t="shared" ref="B31:G31" si="2">AVERAGE(B24:B28)</f>
        <v>-320.00400000000002</v>
      </c>
      <c r="C31" s="1">
        <f t="shared" si="2"/>
        <v>160.10272000000003</v>
      </c>
      <c r="D31" s="2">
        <f t="shared" si="2"/>
        <v>-21.614640000000001</v>
      </c>
      <c r="E31" s="2">
        <f t="shared" si="2"/>
        <v>51.156680000000009</v>
      </c>
      <c r="F31" s="3" t="e">
        <f t="shared" si="2"/>
        <v>#DIV/0!</v>
      </c>
      <c r="G31" s="3" t="e">
        <f t="shared" si="2"/>
        <v>#DIV/0!</v>
      </c>
    </row>
    <row r="34" spans="1:7" x14ac:dyDescent="0.3">
      <c r="A34" t="s">
        <v>11</v>
      </c>
      <c r="B34" s="1" t="s">
        <v>2</v>
      </c>
      <c r="C34" s="1" t="s">
        <v>4</v>
      </c>
      <c r="D34" s="2" t="s">
        <v>2</v>
      </c>
      <c r="E34" s="2" t="s">
        <v>4</v>
      </c>
      <c r="F34" s="3" t="s">
        <v>2</v>
      </c>
      <c r="G34" s="3" t="s">
        <v>4</v>
      </c>
    </row>
    <row r="35" spans="1:7" x14ac:dyDescent="0.3">
      <c r="A35" t="s">
        <v>26</v>
      </c>
      <c r="B35" s="1">
        <v>-112.244</v>
      </c>
      <c r="D35" s="2">
        <v>-21.5228</v>
      </c>
    </row>
    <row r="36" spans="1:7" x14ac:dyDescent="0.3">
      <c r="B36" s="1">
        <v>-118.33</v>
      </c>
      <c r="D36" s="2">
        <v>-22.818300000000001</v>
      </c>
    </row>
    <row r="37" spans="1:7" x14ac:dyDescent="0.3">
      <c r="B37" s="1">
        <v>-98.437700000000007</v>
      </c>
      <c r="D37" s="2">
        <v>-22.4344</v>
      </c>
    </row>
    <row r="38" spans="1:7" x14ac:dyDescent="0.3">
      <c r="B38" s="1">
        <v>-124.512</v>
      </c>
      <c r="D38" s="2">
        <v>-33.336599999999997</v>
      </c>
    </row>
    <row r="39" spans="1:7" x14ac:dyDescent="0.3">
      <c r="B39" s="1">
        <v>-142.83799999999999</v>
      </c>
      <c r="D39" s="2">
        <v>-24.8186</v>
      </c>
    </row>
    <row r="42" spans="1:7" x14ac:dyDescent="0.3">
      <c r="A42" t="s">
        <v>8</v>
      </c>
      <c r="B42" s="1">
        <f t="shared" ref="B42:G42" si="3">AVERAGE(B35:B39)</f>
        <v>-119.27234000000001</v>
      </c>
      <c r="C42" s="1" t="e">
        <f t="shared" si="3"/>
        <v>#DIV/0!</v>
      </c>
      <c r="D42" s="2">
        <f t="shared" si="3"/>
        <v>-24.986139999999999</v>
      </c>
      <c r="E42" s="2" t="e">
        <f t="shared" si="3"/>
        <v>#DIV/0!</v>
      </c>
      <c r="F42" s="3" t="e">
        <f t="shared" si="3"/>
        <v>#DIV/0!</v>
      </c>
      <c r="G42" s="3" t="e">
        <f t="shared" si="3"/>
        <v>#DIV/0!</v>
      </c>
    </row>
    <row r="45" spans="1:7" x14ac:dyDescent="0.3">
      <c r="A45" t="s">
        <v>0</v>
      </c>
      <c r="B45" s="1" t="s">
        <v>2</v>
      </c>
      <c r="C45" s="1" t="s">
        <v>4</v>
      </c>
      <c r="D45" s="2" t="s">
        <v>2</v>
      </c>
      <c r="E45" s="2" t="s">
        <v>4</v>
      </c>
      <c r="F45" s="3" t="s">
        <v>2</v>
      </c>
      <c r="G45" s="3" t="s">
        <v>4</v>
      </c>
    </row>
    <row r="46" spans="1:7" x14ac:dyDescent="0.3">
      <c r="A46" t="s">
        <v>27</v>
      </c>
      <c r="B46" s="1">
        <v>-94.252300000000005</v>
      </c>
      <c r="D46" s="2">
        <v>-22.585799999999999</v>
      </c>
    </row>
    <row r="47" spans="1:7" x14ac:dyDescent="0.3">
      <c r="B47" s="1">
        <v>-137.05500000000001</v>
      </c>
      <c r="D47" s="2">
        <v>-20.608599999999999</v>
      </c>
    </row>
    <row r="48" spans="1:7" x14ac:dyDescent="0.3">
      <c r="B48" s="1">
        <v>-101.33</v>
      </c>
      <c r="D48" s="2">
        <v>-22.101900000000001</v>
      </c>
    </row>
    <row r="49" spans="1:7" x14ac:dyDescent="0.3">
      <c r="B49" s="1">
        <v>-140.29300000000001</v>
      </c>
      <c r="D49" s="2">
        <v>-24.722999999999999</v>
      </c>
    </row>
    <row r="50" spans="1:7" x14ac:dyDescent="0.3">
      <c r="B50" s="1">
        <v>-148.96899999999999</v>
      </c>
      <c r="D50" s="2">
        <v>-21.1631</v>
      </c>
    </row>
    <row r="53" spans="1:7" x14ac:dyDescent="0.3">
      <c r="A53" t="s">
        <v>8</v>
      </c>
      <c r="B53" s="1">
        <f t="shared" ref="B53:G53" si="4">AVERAGE(B46:B50)</f>
        <v>-124.37986000000001</v>
      </c>
      <c r="C53" s="1" t="e">
        <f t="shared" si="4"/>
        <v>#DIV/0!</v>
      </c>
      <c r="D53" s="2">
        <f t="shared" si="4"/>
        <v>-22.23648</v>
      </c>
      <c r="E53" s="2" t="e">
        <f t="shared" si="4"/>
        <v>#DIV/0!</v>
      </c>
      <c r="F53" s="3" t="e">
        <f t="shared" si="4"/>
        <v>#DIV/0!</v>
      </c>
      <c r="G53" s="3" t="e">
        <f t="shared" si="4"/>
        <v>#DIV/0!</v>
      </c>
    </row>
    <row r="56" spans="1:7" x14ac:dyDescent="0.3">
      <c r="A56" t="s">
        <v>0</v>
      </c>
      <c r="B56" s="1" t="s">
        <v>2</v>
      </c>
      <c r="C56" s="1" t="s">
        <v>4</v>
      </c>
      <c r="D56" s="2" t="s">
        <v>2</v>
      </c>
      <c r="E56" s="2" t="s">
        <v>4</v>
      </c>
      <c r="F56" s="3" t="s">
        <v>2</v>
      </c>
      <c r="G56" s="3" t="s">
        <v>4</v>
      </c>
    </row>
    <row r="57" spans="1:7" x14ac:dyDescent="0.3">
      <c r="A57" t="s">
        <v>28</v>
      </c>
      <c r="B57" s="1">
        <v>-68.265299999999996</v>
      </c>
      <c r="D57" s="2">
        <v>-12.255800000000001</v>
      </c>
    </row>
    <row r="58" spans="1:7" x14ac:dyDescent="0.3">
      <c r="B58" s="1">
        <v>-54.471600000000002</v>
      </c>
      <c r="D58" s="2">
        <v>-12.0413</v>
      </c>
    </row>
    <row r="59" spans="1:7" x14ac:dyDescent="0.3">
      <c r="B59" s="1">
        <v>-85.025199999999998</v>
      </c>
      <c r="D59" s="2">
        <v>-12.410299999999999</v>
      </c>
    </row>
    <row r="60" spans="1:7" x14ac:dyDescent="0.3">
      <c r="B60" s="1">
        <v>-52.210799999999999</v>
      </c>
      <c r="D60" s="2">
        <v>-14.1556</v>
      </c>
    </row>
    <row r="61" spans="1:7" x14ac:dyDescent="0.3">
      <c r="B61" s="1">
        <v>-36.888100000000001</v>
      </c>
      <c r="D61" s="2">
        <v>-12.9338</v>
      </c>
    </row>
    <row r="62" spans="1:7" x14ac:dyDescent="0.3">
      <c r="B62" s="1">
        <v>-67.313100000000006</v>
      </c>
    </row>
    <row r="64" spans="1:7" x14ac:dyDescent="0.3">
      <c r="A64" t="s">
        <v>8</v>
      </c>
      <c r="B64" s="1">
        <f t="shared" ref="B64:G64" si="5">AVERAGE(B57:B61)</f>
        <v>-59.372199999999999</v>
      </c>
      <c r="C64" s="1" t="e">
        <f t="shared" si="5"/>
        <v>#DIV/0!</v>
      </c>
      <c r="D64" s="2">
        <f t="shared" si="5"/>
        <v>-12.759359999999999</v>
      </c>
      <c r="E64" s="2" t="e">
        <f t="shared" si="5"/>
        <v>#DIV/0!</v>
      </c>
      <c r="F64" s="3" t="e">
        <f t="shared" si="5"/>
        <v>#DIV/0!</v>
      </c>
      <c r="G64" s="3" t="e">
        <f t="shared" si="5"/>
        <v>#DIV/0!</v>
      </c>
    </row>
    <row r="67" spans="1:7" x14ac:dyDescent="0.3">
      <c r="A67" t="s">
        <v>30</v>
      </c>
      <c r="B67" s="1" t="s">
        <v>2</v>
      </c>
      <c r="C67" s="1" t="s">
        <v>4</v>
      </c>
      <c r="D67" s="2" t="s">
        <v>2</v>
      </c>
      <c r="E67" s="2" t="s">
        <v>4</v>
      </c>
      <c r="F67" s="3" t="s">
        <v>2</v>
      </c>
      <c r="G67" s="3" t="s">
        <v>4</v>
      </c>
    </row>
    <row r="68" spans="1:7" x14ac:dyDescent="0.3">
      <c r="A68" t="s">
        <v>29</v>
      </c>
      <c r="B68" s="1">
        <v>-188.24299999999999</v>
      </c>
      <c r="C68" s="1">
        <v>2640.57</v>
      </c>
      <c r="D68" s="2">
        <v>-11.6008</v>
      </c>
      <c r="E68" s="2">
        <v>1977.57</v>
      </c>
      <c r="G68" s="3">
        <v>4.08453</v>
      </c>
    </row>
    <row r="69" spans="1:7" x14ac:dyDescent="0.3">
      <c r="B69" s="1">
        <v>-170.80099999999999</v>
      </c>
      <c r="C69" s="1">
        <v>2537.9</v>
      </c>
      <c r="D69" s="2">
        <v>-11.7866</v>
      </c>
      <c r="E69" s="2">
        <v>1983.79</v>
      </c>
      <c r="G69" s="3">
        <v>6.8232799999999996</v>
      </c>
    </row>
    <row r="70" spans="1:7" x14ac:dyDescent="0.3">
      <c r="B70" s="1">
        <v>-163.59899999999999</v>
      </c>
      <c r="C70" s="1">
        <v>2701.54</v>
      </c>
      <c r="D70" s="2">
        <v>-11.177199999999999</v>
      </c>
      <c r="E70" s="2">
        <v>2015.14</v>
      </c>
      <c r="G70" s="3">
        <v>7.0995299999999997</v>
      </c>
    </row>
    <row r="71" spans="1:7" x14ac:dyDescent="0.3">
      <c r="B71" s="1">
        <v>-154.46299999999999</v>
      </c>
      <c r="C71" s="1">
        <v>2709.93</v>
      </c>
      <c r="D71" s="2">
        <v>-11.570600000000001</v>
      </c>
      <c r="E71" s="2">
        <v>1877.51</v>
      </c>
      <c r="G71" s="3">
        <v>4.8489100000000001</v>
      </c>
    </row>
    <row r="72" spans="1:7" x14ac:dyDescent="0.3">
      <c r="B72" s="1">
        <v>-123.381</v>
      </c>
      <c r="C72" s="1">
        <v>2554.8200000000002</v>
      </c>
      <c r="D72" s="2">
        <v>-18.7133</v>
      </c>
      <c r="E72" s="2">
        <v>1854.11</v>
      </c>
      <c r="G72" s="3">
        <v>4.3604700000000003</v>
      </c>
    </row>
    <row r="75" spans="1:7" x14ac:dyDescent="0.3">
      <c r="A75" t="s">
        <v>8</v>
      </c>
      <c r="B75" s="1">
        <f t="shared" ref="B75:G75" si="6">AVERAGE(B68:B72)</f>
        <v>-160.09739999999999</v>
      </c>
      <c r="C75" s="1">
        <f t="shared" si="6"/>
        <v>2628.9520000000002</v>
      </c>
      <c r="D75" s="2">
        <f t="shared" si="6"/>
        <v>-12.9697</v>
      </c>
      <c r="E75" s="2">
        <f t="shared" si="6"/>
        <v>1941.6240000000003</v>
      </c>
      <c r="F75" s="3" t="e">
        <f t="shared" si="6"/>
        <v>#DIV/0!</v>
      </c>
      <c r="G75" s="3">
        <f t="shared" si="6"/>
        <v>5.4433439999999997</v>
      </c>
    </row>
    <row r="78" spans="1:7" x14ac:dyDescent="0.3">
      <c r="A78" t="s">
        <v>0</v>
      </c>
      <c r="B78" s="1" t="s">
        <v>2</v>
      </c>
      <c r="C78" s="1" t="s">
        <v>4</v>
      </c>
      <c r="D78" s="2" t="s">
        <v>2</v>
      </c>
      <c r="E78" s="2" t="s">
        <v>4</v>
      </c>
      <c r="F78" s="3" t="s">
        <v>2</v>
      </c>
      <c r="G78" s="3" t="s">
        <v>4</v>
      </c>
    </row>
    <row r="79" spans="1:7" x14ac:dyDescent="0.3">
      <c r="A79" t="s">
        <v>31</v>
      </c>
      <c r="B79" s="1">
        <v>-38.278300000000002</v>
      </c>
      <c r="C79" s="1">
        <v>33.295200000000001</v>
      </c>
      <c r="D79" s="2">
        <v>-18.611999999999998</v>
      </c>
      <c r="E79" s="2">
        <v>105.039</v>
      </c>
      <c r="G79" s="3">
        <v>30.3384</v>
      </c>
    </row>
    <row r="80" spans="1:7" x14ac:dyDescent="0.3">
      <c r="B80" s="1">
        <v>-34.196300000000001</v>
      </c>
      <c r="C80" s="1">
        <v>78.936400000000006</v>
      </c>
      <c r="D80" s="2">
        <v>-12.1791</v>
      </c>
      <c r="E80" s="2">
        <v>221.33600000000001</v>
      </c>
      <c r="G80" s="3">
        <v>24.125900000000001</v>
      </c>
    </row>
    <row r="81" spans="1:7" x14ac:dyDescent="0.3">
      <c r="B81" s="1">
        <v>-32.202199999999998</v>
      </c>
      <c r="C81" s="1">
        <v>47.6327</v>
      </c>
      <c r="D81" s="2">
        <v>-7.7309400000000004</v>
      </c>
      <c r="E81" s="2">
        <v>260.13900000000001</v>
      </c>
      <c r="G81" s="3">
        <v>14.960599999999999</v>
      </c>
    </row>
    <row r="82" spans="1:7" x14ac:dyDescent="0.3">
      <c r="B82" s="1">
        <v>-31.678699999999999</v>
      </c>
      <c r="D82" s="2">
        <v>-14.2233</v>
      </c>
      <c r="E82" s="2">
        <v>226.893</v>
      </c>
      <c r="G82" s="3">
        <v>1.5382800000000001</v>
      </c>
    </row>
    <row r="83" spans="1:7" x14ac:dyDescent="0.3">
      <c r="B83" s="1">
        <v>-29.1494</v>
      </c>
      <c r="C83" s="1">
        <v>99.671400000000006</v>
      </c>
      <c r="D83" s="2">
        <v>-10.645300000000001</v>
      </c>
      <c r="E83" s="2">
        <v>209.68799999999999</v>
      </c>
      <c r="G83" s="3">
        <v>9.70547</v>
      </c>
    </row>
    <row r="84" spans="1:7" x14ac:dyDescent="0.3">
      <c r="C84" s="1">
        <v>76.395200000000003</v>
      </c>
    </row>
    <row r="86" spans="1:7" x14ac:dyDescent="0.3">
      <c r="A86" t="s">
        <v>8</v>
      </c>
      <c r="B86" s="1">
        <f t="shared" ref="B86:G86" si="7">AVERAGE(B79:B83)</f>
        <v>-33.100980000000007</v>
      </c>
      <c r="C86" s="1">
        <f t="shared" si="7"/>
        <v>64.883925000000005</v>
      </c>
      <c r="D86" s="2">
        <f t="shared" si="7"/>
        <v>-12.678128000000001</v>
      </c>
      <c r="E86" s="2">
        <f t="shared" si="7"/>
        <v>204.619</v>
      </c>
      <c r="F86" s="3" t="e">
        <f t="shared" si="7"/>
        <v>#DIV/0!</v>
      </c>
      <c r="G86" s="3">
        <f t="shared" si="7"/>
        <v>16.133730000000003</v>
      </c>
    </row>
    <row r="89" spans="1:7" x14ac:dyDescent="0.3">
      <c r="A89" t="s">
        <v>30</v>
      </c>
      <c r="B89" s="1" t="s">
        <v>2</v>
      </c>
      <c r="C89" s="1" t="s">
        <v>4</v>
      </c>
      <c r="D89" s="2" t="s">
        <v>2</v>
      </c>
      <c r="E89" s="2" t="s">
        <v>4</v>
      </c>
      <c r="F89" s="3" t="s">
        <v>2</v>
      </c>
      <c r="G89" s="3" t="s">
        <v>4</v>
      </c>
    </row>
    <row r="90" spans="1:7" x14ac:dyDescent="0.3">
      <c r="A90" t="s">
        <v>32</v>
      </c>
      <c r="B90" s="1">
        <v>-324.35199999999998</v>
      </c>
      <c r="C90" s="1">
        <v>809.37800000000004</v>
      </c>
      <c r="D90" s="2">
        <v>-55.844200000000001</v>
      </c>
      <c r="E90" s="2">
        <v>1923.13</v>
      </c>
      <c r="F90" s="3">
        <v>-14.207000000000001</v>
      </c>
      <c r="G90" s="3">
        <v>49.128399999999999</v>
      </c>
    </row>
    <row r="91" spans="1:7" x14ac:dyDescent="0.3">
      <c r="B91" s="1">
        <v>-334.01</v>
      </c>
      <c r="C91" s="1">
        <v>1836.29</v>
      </c>
      <c r="D91" s="2">
        <v>-46.206200000000003</v>
      </c>
      <c r="E91" s="2">
        <v>1939.24</v>
      </c>
      <c r="F91" s="3">
        <v>-12.733000000000001</v>
      </c>
      <c r="G91" s="3">
        <v>63.171100000000003</v>
      </c>
    </row>
    <row r="92" spans="1:7" x14ac:dyDescent="0.3">
      <c r="B92" s="1">
        <v>-203.59700000000001</v>
      </c>
      <c r="C92" s="1">
        <v>1642.34</v>
      </c>
      <c r="D92" s="2">
        <v>-56.208399999999997</v>
      </c>
      <c r="E92" s="2">
        <v>1956.91</v>
      </c>
      <c r="F92" s="3">
        <v>-16.839200000000002</v>
      </c>
      <c r="G92" s="3">
        <v>66.183599999999998</v>
      </c>
    </row>
    <row r="93" spans="1:7" x14ac:dyDescent="0.3">
      <c r="B93" s="1">
        <v>-416.15300000000002</v>
      </c>
      <c r="C93" s="1">
        <v>469.12400000000002</v>
      </c>
      <c r="D93" s="2">
        <v>-55.200299999999999</v>
      </c>
      <c r="E93" s="2">
        <v>1911.97</v>
      </c>
      <c r="F93" s="3">
        <v>-21.531700000000001</v>
      </c>
      <c r="G93" s="3">
        <v>53.518099999999997</v>
      </c>
    </row>
    <row r="94" spans="1:7" x14ac:dyDescent="0.3">
      <c r="B94" s="1">
        <v>-374.94299999999998</v>
      </c>
      <c r="C94" s="1">
        <v>2101.02</v>
      </c>
      <c r="D94" s="2">
        <v>-57.7652</v>
      </c>
      <c r="E94" s="2">
        <v>1913.8</v>
      </c>
      <c r="F94" s="3">
        <v>-13.9419</v>
      </c>
      <c r="G94" s="3">
        <v>42.794699999999999</v>
      </c>
    </row>
    <row r="97" spans="1:7" x14ac:dyDescent="0.3">
      <c r="A97" t="s">
        <v>8</v>
      </c>
      <c r="B97" s="1">
        <f t="shared" ref="B97:G97" si="8">AVERAGE(B90:B94)</f>
        <v>-330.61099999999999</v>
      </c>
      <c r="C97" s="1">
        <f t="shared" si="8"/>
        <v>1371.6304</v>
      </c>
      <c r="D97" s="2">
        <f t="shared" si="8"/>
        <v>-54.244860000000003</v>
      </c>
      <c r="E97" s="2">
        <f t="shared" si="8"/>
        <v>1929.0099999999998</v>
      </c>
      <c r="F97" s="3">
        <f t="shared" si="8"/>
        <v>-15.850560000000002</v>
      </c>
      <c r="G97" s="3">
        <f t="shared" si="8"/>
        <v>54.959179999999989</v>
      </c>
    </row>
    <row r="100" spans="1:7" x14ac:dyDescent="0.3">
      <c r="A100" t="s">
        <v>0</v>
      </c>
      <c r="B100" s="1" t="s">
        <v>2</v>
      </c>
      <c r="C100" s="1" t="s">
        <v>4</v>
      </c>
      <c r="D100" s="2" t="s">
        <v>2</v>
      </c>
      <c r="E100" s="2" t="s">
        <v>4</v>
      </c>
      <c r="F100" s="3" t="s">
        <v>2</v>
      </c>
      <c r="G100" s="3" t="s">
        <v>4</v>
      </c>
    </row>
    <row r="101" spans="1:7" x14ac:dyDescent="0.3">
      <c r="A101" t="s">
        <v>33</v>
      </c>
      <c r="B101" s="1">
        <v>-64.546999999999997</v>
      </c>
      <c r="C101" s="1">
        <v>1891.62</v>
      </c>
      <c r="D101" s="2">
        <v>-24.543399999999998</v>
      </c>
      <c r="E101" s="2">
        <v>1900.24</v>
      </c>
      <c r="F101" s="3">
        <v>-10.4544</v>
      </c>
      <c r="G101" s="3">
        <v>46.595599999999997</v>
      </c>
    </row>
    <row r="102" spans="1:7" x14ac:dyDescent="0.3">
      <c r="B102" s="1">
        <v>-78.447299999999998</v>
      </c>
      <c r="C102" s="1">
        <v>1844.54</v>
      </c>
      <c r="D102" s="2">
        <v>-25.470500000000001</v>
      </c>
      <c r="E102" s="2">
        <v>1827.35</v>
      </c>
      <c r="F102" s="3">
        <v>-14.184100000000001</v>
      </c>
      <c r="G102" s="3">
        <v>53.895800000000001</v>
      </c>
    </row>
    <row r="103" spans="1:7" x14ac:dyDescent="0.3">
      <c r="B103" s="1">
        <v>-85.940899999999999</v>
      </c>
      <c r="C103" s="1">
        <v>1732.21</v>
      </c>
      <c r="D103" s="2">
        <v>-27.412199999999999</v>
      </c>
      <c r="E103" s="2">
        <v>1789.94</v>
      </c>
      <c r="F103" s="3">
        <v>-11.148899999999999</v>
      </c>
      <c r="G103" s="3">
        <v>55.494500000000002</v>
      </c>
    </row>
    <row r="104" spans="1:7" x14ac:dyDescent="0.3">
      <c r="B104" s="1">
        <v>-54.827199999999998</v>
      </c>
      <c r="C104" s="1">
        <v>1505.34</v>
      </c>
      <c r="D104" s="2">
        <v>-20.637</v>
      </c>
      <c r="E104" s="2">
        <v>1890.1</v>
      </c>
      <c r="F104" s="3">
        <v>-12.3734</v>
      </c>
      <c r="G104" s="3">
        <v>71.096599999999995</v>
      </c>
    </row>
    <row r="105" spans="1:7" x14ac:dyDescent="0.3">
      <c r="B105" s="1">
        <v>-90.9345</v>
      </c>
      <c r="C105" s="1">
        <v>1348.05</v>
      </c>
      <c r="D105" s="2">
        <v>-23.429400000000001</v>
      </c>
      <c r="E105" s="2">
        <v>1612.46</v>
      </c>
      <c r="F105" s="3">
        <v>-8.9790600000000005</v>
      </c>
      <c r="G105" s="3">
        <v>53.428400000000003</v>
      </c>
    </row>
    <row r="108" spans="1:7" x14ac:dyDescent="0.3">
      <c r="A108" t="s">
        <v>8</v>
      </c>
      <c r="B108" s="1">
        <f t="shared" ref="B108:G108" si="9">AVERAGE(B101:B105)</f>
        <v>-74.93938</v>
      </c>
      <c r="C108" s="1">
        <f t="shared" si="9"/>
        <v>1664.3520000000001</v>
      </c>
      <c r="D108" s="2">
        <f t="shared" si="9"/>
        <v>-24.298499999999997</v>
      </c>
      <c r="E108" s="2">
        <f t="shared" si="9"/>
        <v>1804.018</v>
      </c>
      <c r="F108" s="3">
        <f t="shared" si="9"/>
        <v>-11.427972</v>
      </c>
      <c r="G108" s="3">
        <f t="shared" si="9"/>
        <v>56.102179999999997</v>
      </c>
    </row>
    <row r="111" spans="1:7" x14ac:dyDescent="0.3">
      <c r="A111" t="s">
        <v>0</v>
      </c>
      <c r="B111" s="1" t="s">
        <v>2</v>
      </c>
      <c r="C111" s="1" t="s">
        <v>4</v>
      </c>
      <c r="D111" s="2" t="s">
        <v>2</v>
      </c>
      <c r="E111" s="2" t="s">
        <v>4</v>
      </c>
      <c r="F111" s="3" t="s">
        <v>2</v>
      </c>
      <c r="G111" s="3" t="s">
        <v>4</v>
      </c>
    </row>
    <row r="112" spans="1:7" x14ac:dyDescent="0.3">
      <c r="A112" t="s">
        <v>34</v>
      </c>
      <c r="B112" s="1">
        <v>-54.681699999999999</v>
      </c>
      <c r="C112" s="1">
        <v>160.25299999999999</v>
      </c>
      <c r="D112" s="2">
        <v>-16.569700000000001</v>
      </c>
    </row>
    <row r="113" spans="1:7" x14ac:dyDescent="0.3">
      <c r="B113" s="1">
        <v>-47.652799999999999</v>
      </c>
      <c r="C113" s="1">
        <v>57.395000000000003</v>
      </c>
      <c r="D113" s="2">
        <v>-21.811399999999999</v>
      </c>
    </row>
    <row r="114" spans="1:7" x14ac:dyDescent="0.3">
      <c r="B114" s="1">
        <v>-40.194499999999998</v>
      </c>
      <c r="C114" s="1">
        <v>96.345500000000001</v>
      </c>
      <c r="D114" s="2">
        <v>-9.3210899999999999</v>
      </c>
    </row>
    <row r="115" spans="1:7" x14ac:dyDescent="0.3">
      <c r="B115" s="1">
        <v>-73.433899999999994</v>
      </c>
      <c r="C115" s="1">
        <v>67.656099999999995</v>
      </c>
      <c r="D115" s="2">
        <v>-16.002300000000002</v>
      </c>
    </row>
    <row r="116" spans="1:7" x14ac:dyDescent="0.3">
      <c r="B116" s="1">
        <v>-47.289700000000003</v>
      </c>
      <c r="C116" s="1">
        <v>67.018299999999996</v>
      </c>
      <c r="D116" s="2">
        <v>-12.387499999999999</v>
      </c>
    </row>
    <row r="119" spans="1:7" x14ac:dyDescent="0.3">
      <c r="A119" t="s">
        <v>8</v>
      </c>
      <c r="B119" s="1">
        <f t="shared" ref="B119:G119" si="10">AVERAGE(B112:B116)</f>
        <v>-52.650519999999993</v>
      </c>
      <c r="C119" s="1">
        <f t="shared" si="10"/>
        <v>89.733579999999989</v>
      </c>
      <c r="D119" s="2">
        <f t="shared" si="10"/>
        <v>-15.218398000000002</v>
      </c>
      <c r="E119" s="2" t="e">
        <f t="shared" si="10"/>
        <v>#DIV/0!</v>
      </c>
      <c r="F119" s="3" t="e">
        <f t="shared" si="10"/>
        <v>#DIV/0!</v>
      </c>
      <c r="G119" s="3" t="e">
        <f t="shared" si="10"/>
        <v>#DIV/0!</v>
      </c>
    </row>
    <row r="122" spans="1:7" x14ac:dyDescent="0.3">
      <c r="A122" t="s">
        <v>0</v>
      </c>
      <c r="B122" s="1" t="s">
        <v>2</v>
      </c>
      <c r="C122" s="1" t="s">
        <v>4</v>
      </c>
      <c r="D122" s="2" t="s">
        <v>2</v>
      </c>
      <c r="E122" s="2" t="s">
        <v>4</v>
      </c>
      <c r="F122" s="3" t="s">
        <v>2</v>
      </c>
      <c r="G122" s="3" t="s">
        <v>4</v>
      </c>
    </row>
    <row r="123" spans="1:7" x14ac:dyDescent="0.3">
      <c r="A123" t="s">
        <v>35</v>
      </c>
      <c r="B123" s="1">
        <v>-100.254</v>
      </c>
      <c r="C123" s="1">
        <v>988.45</v>
      </c>
      <c r="G123" s="3">
        <v>24.985199999999999</v>
      </c>
    </row>
    <row r="124" spans="1:7" x14ac:dyDescent="0.3">
      <c r="B124" s="1">
        <v>-106.322</v>
      </c>
      <c r="C124" s="1">
        <v>944.04899999999998</v>
      </c>
      <c r="G124" s="3">
        <v>15.3764</v>
      </c>
    </row>
    <row r="125" spans="1:7" x14ac:dyDescent="0.3">
      <c r="B125" s="1">
        <v>-82.472700000000003</v>
      </c>
      <c r="C125" s="1">
        <v>986.25199999999995</v>
      </c>
      <c r="G125" s="3">
        <v>8.9890600000000003</v>
      </c>
    </row>
    <row r="126" spans="1:7" x14ac:dyDescent="0.3">
      <c r="B126" s="1">
        <v>-90.834699999999998</v>
      </c>
      <c r="C126" s="1">
        <v>1023.66</v>
      </c>
      <c r="G126" s="3">
        <v>6.7815599999999998</v>
      </c>
    </row>
    <row r="127" spans="1:7" x14ac:dyDescent="0.3">
      <c r="B127" s="1">
        <v>-118.92400000000001</v>
      </c>
      <c r="C127" s="1">
        <v>965.03499999999997</v>
      </c>
      <c r="G127" s="3">
        <v>6.9234400000000003</v>
      </c>
    </row>
    <row r="130" spans="1:7" x14ac:dyDescent="0.3">
      <c r="A130" t="s">
        <v>8</v>
      </c>
      <c r="B130" s="1">
        <f t="shared" ref="B130:G130" si="11">AVERAGE(B123:B127)</f>
        <v>-99.761480000000006</v>
      </c>
      <c r="C130" s="1">
        <f t="shared" si="11"/>
        <v>981.48919999999998</v>
      </c>
      <c r="D130" s="2" t="e">
        <f t="shared" si="11"/>
        <v>#DIV/0!</v>
      </c>
      <c r="E130" s="2" t="e">
        <f t="shared" si="11"/>
        <v>#DIV/0!</v>
      </c>
      <c r="F130" s="3" t="e">
        <f t="shared" si="11"/>
        <v>#DIV/0!</v>
      </c>
      <c r="G130" s="3">
        <f t="shared" si="11"/>
        <v>12.611132</v>
      </c>
    </row>
    <row r="133" spans="1:7" x14ac:dyDescent="0.3">
      <c r="A133" t="s">
        <v>30</v>
      </c>
      <c r="B133" s="1" t="s">
        <v>2</v>
      </c>
      <c r="C133" s="1" t="s">
        <v>4</v>
      </c>
      <c r="D133" s="2" t="s">
        <v>2</v>
      </c>
      <c r="E133" s="2" t="s">
        <v>4</v>
      </c>
      <c r="F133" s="3" t="s">
        <v>2</v>
      </c>
      <c r="G133" s="3" t="s">
        <v>4</v>
      </c>
    </row>
    <row r="134" spans="1:7" x14ac:dyDescent="0.3">
      <c r="A134" t="s">
        <v>36</v>
      </c>
      <c r="C134" s="1">
        <v>1007.27</v>
      </c>
      <c r="G134" s="3">
        <v>44.153100000000002</v>
      </c>
    </row>
    <row r="135" spans="1:7" x14ac:dyDescent="0.3">
      <c r="C135" s="1">
        <v>1094.71</v>
      </c>
      <c r="G135" s="3">
        <v>33.213299999999997</v>
      </c>
    </row>
    <row r="136" spans="1:7" x14ac:dyDescent="0.3">
      <c r="C136" s="1">
        <v>1088.04</v>
      </c>
      <c r="G136" s="3">
        <v>52.120899999999999</v>
      </c>
    </row>
    <row r="137" spans="1:7" x14ac:dyDescent="0.3">
      <c r="C137" s="1">
        <v>1033.08</v>
      </c>
      <c r="G137" s="3">
        <v>44.201999999999998</v>
      </c>
    </row>
    <row r="138" spans="1:7" x14ac:dyDescent="0.3">
      <c r="C138" s="1">
        <v>1193.23</v>
      </c>
      <c r="G138" s="3">
        <v>43.384500000000003</v>
      </c>
    </row>
    <row r="139" spans="1:7" x14ac:dyDescent="0.3">
      <c r="G139" s="3">
        <v>35.785499999999999</v>
      </c>
    </row>
    <row r="141" spans="1:7" x14ac:dyDescent="0.3">
      <c r="A141" t="s">
        <v>8</v>
      </c>
      <c r="B141" s="1" t="e">
        <f t="shared" ref="B141:G141" si="12">AVERAGE(B134:B138)</f>
        <v>#DIV/0!</v>
      </c>
      <c r="C141" s="1">
        <f t="shared" si="12"/>
        <v>1083.2660000000001</v>
      </c>
      <c r="D141" s="2" t="e">
        <f t="shared" si="12"/>
        <v>#DIV/0!</v>
      </c>
      <c r="E141" s="2" t="e">
        <f t="shared" si="12"/>
        <v>#DIV/0!</v>
      </c>
      <c r="F141" s="3" t="e">
        <f t="shared" si="12"/>
        <v>#DIV/0!</v>
      </c>
      <c r="G141" s="3">
        <f t="shared" si="12"/>
        <v>43.414760000000001</v>
      </c>
    </row>
    <row r="143" spans="1:7" x14ac:dyDescent="0.3">
      <c r="A143" t="s">
        <v>0</v>
      </c>
      <c r="B143" s="1" t="s">
        <v>2</v>
      </c>
      <c r="C143" s="1" t="s">
        <v>4</v>
      </c>
      <c r="D143" s="2" t="s">
        <v>2</v>
      </c>
      <c r="E143" s="2" t="s">
        <v>4</v>
      </c>
      <c r="F143" s="3" t="s">
        <v>2</v>
      </c>
      <c r="G143" s="3" t="s">
        <v>4</v>
      </c>
    </row>
    <row r="144" spans="1:7" x14ac:dyDescent="0.3">
      <c r="A144" t="s">
        <v>41</v>
      </c>
      <c r="B144" s="1">
        <v>-52.4086</v>
      </c>
      <c r="C144" s="1">
        <v>1107.57</v>
      </c>
      <c r="F144" s="3">
        <v>-95.023399999999995</v>
      </c>
      <c r="G144" s="3">
        <v>33.827199999999998</v>
      </c>
    </row>
    <row r="145" spans="1:7" x14ac:dyDescent="0.3">
      <c r="B145" s="1">
        <v>-43.572499999999998</v>
      </c>
      <c r="C145" s="1">
        <v>1085.5999999999999</v>
      </c>
      <c r="F145" s="3">
        <v>-57.558100000000003</v>
      </c>
      <c r="G145" s="3">
        <v>25.8538</v>
      </c>
    </row>
    <row r="146" spans="1:7" x14ac:dyDescent="0.3">
      <c r="B146" s="1">
        <v>-47.628</v>
      </c>
      <c r="C146" s="1">
        <v>1233.96</v>
      </c>
      <c r="G146" s="3">
        <v>23.712499999999999</v>
      </c>
    </row>
    <row r="147" spans="1:7" x14ac:dyDescent="0.3">
      <c r="B147" s="1">
        <v>-65.958100000000002</v>
      </c>
      <c r="C147" s="1">
        <v>1092.27</v>
      </c>
      <c r="G147" s="3">
        <v>24.994499999999999</v>
      </c>
    </row>
    <row r="148" spans="1:7" x14ac:dyDescent="0.3">
      <c r="B148" s="1">
        <v>-51.488599999999998</v>
      </c>
      <c r="C148" s="1">
        <v>928.96</v>
      </c>
      <c r="G148" s="3">
        <v>17.195599999999999</v>
      </c>
    </row>
    <row r="151" spans="1:7" x14ac:dyDescent="0.3">
      <c r="B151" s="1">
        <f t="shared" ref="B151:G151" si="13">AVERAGE(B144:B148)</f>
        <v>-52.211160000000007</v>
      </c>
      <c r="C151" s="1">
        <f t="shared" si="13"/>
        <v>1089.672</v>
      </c>
      <c r="D151" s="2" t="e">
        <f t="shared" si="13"/>
        <v>#DIV/0!</v>
      </c>
      <c r="E151" s="2" t="e">
        <f t="shared" si="13"/>
        <v>#DIV/0!</v>
      </c>
      <c r="F151" s="3">
        <f t="shared" si="13"/>
        <v>-76.290750000000003</v>
      </c>
      <c r="G151" s="3">
        <f t="shared" si="13"/>
        <v>25.116719999999997</v>
      </c>
    </row>
    <row r="153" spans="1:7" x14ac:dyDescent="0.3">
      <c r="A153" t="s">
        <v>11</v>
      </c>
      <c r="B153" s="1" t="s">
        <v>2</v>
      </c>
      <c r="C153" s="1" t="s">
        <v>4</v>
      </c>
      <c r="D153" s="2" t="s">
        <v>2</v>
      </c>
      <c r="E153" s="2" t="s">
        <v>4</v>
      </c>
      <c r="F153" s="3" t="s">
        <v>2</v>
      </c>
      <c r="G153" s="3" t="s">
        <v>4</v>
      </c>
    </row>
    <row r="154" spans="1:7" x14ac:dyDescent="0.3">
      <c r="A154" t="s">
        <v>42</v>
      </c>
      <c r="B154" s="1">
        <v>-377.09800000000001</v>
      </c>
      <c r="C154" s="1">
        <v>118.456</v>
      </c>
      <c r="G154" s="3">
        <v>24.007999999999999</v>
      </c>
    </row>
    <row r="155" spans="1:7" x14ac:dyDescent="0.3">
      <c r="A155" t="s">
        <v>43</v>
      </c>
      <c r="B155" s="1">
        <v>-359.185</v>
      </c>
      <c r="C155" s="1">
        <v>180.22</v>
      </c>
      <c r="G155" s="3">
        <v>22.549099999999999</v>
      </c>
    </row>
    <row r="156" spans="1:7" x14ac:dyDescent="0.3">
      <c r="B156" s="1">
        <v>-311.67899999999997</v>
      </c>
      <c r="C156" s="1">
        <v>8.8784399999999994</v>
      </c>
      <c r="G156" s="3">
        <v>15.785</v>
      </c>
    </row>
    <row r="157" spans="1:7" x14ac:dyDescent="0.3">
      <c r="B157" s="1">
        <v>-469.25099999999998</v>
      </c>
      <c r="C157" s="1">
        <v>9.8168799999999994</v>
      </c>
      <c r="G157" s="3">
        <v>0</v>
      </c>
    </row>
    <row r="158" spans="1:7" x14ac:dyDescent="0.3">
      <c r="B158" s="1">
        <v>-452.42</v>
      </c>
      <c r="C158" s="1">
        <v>0</v>
      </c>
      <c r="G158" s="3">
        <v>0</v>
      </c>
    </row>
    <row r="161" spans="1:7" x14ac:dyDescent="0.3">
      <c r="B161" s="1">
        <f t="shared" ref="B161:F161" si="14">AVERAGE(B154:B158)</f>
        <v>-393.92660000000001</v>
      </c>
      <c r="C161" s="1">
        <f t="shared" si="14"/>
        <v>63.474264000000005</v>
      </c>
      <c r="D161" s="2" t="e">
        <f t="shared" si="14"/>
        <v>#DIV/0!</v>
      </c>
      <c r="E161" s="2" t="e">
        <f t="shared" si="14"/>
        <v>#DIV/0!</v>
      </c>
      <c r="F161" s="3" t="e">
        <f t="shared" si="14"/>
        <v>#DIV/0!</v>
      </c>
      <c r="G161" s="3">
        <f>AVERAGE(G154:G158)</f>
        <v>12.46842</v>
      </c>
    </row>
    <row r="163" spans="1:7" x14ac:dyDescent="0.3">
      <c r="A163" t="s">
        <v>11</v>
      </c>
      <c r="B163" s="1" t="s">
        <v>2</v>
      </c>
      <c r="C163" s="1" t="s">
        <v>4</v>
      </c>
      <c r="D163" s="2" t="s">
        <v>2</v>
      </c>
      <c r="E163" s="2" t="s">
        <v>4</v>
      </c>
      <c r="F163" s="3" t="s">
        <v>2</v>
      </c>
      <c r="G163" s="3" t="s">
        <v>4</v>
      </c>
    </row>
    <row r="164" spans="1:7" x14ac:dyDescent="0.3">
      <c r="A164" t="s">
        <v>44</v>
      </c>
      <c r="B164" s="1">
        <v>-50.095300000000002</v>
      </c>
      <c r="C164" s="1">
        <v>0</v>
      </c>
      <c r="G164" s="3">
        <v>39.722200000000001</v>
      </c>
    </row>
    <row r="165" spans="1:7" x14ac:dyDescent="0.3">
      <c r="A165" t="s">
        <v>43</v>
      </c>
      <c r="B165" s="1">
        <v>-59.658900000000003</v>
      </c>
      <c r="C165" s="1">
        <v>17.182500000000001</v>
      </c>
      <c r="G165" s="3">
        <v>0</v>
      </c>
    </row>
    <row r="166" spans="1:7" x14ac:dyDescent="0.3">
      <c r="B166" s="1">
        <v>-59.209200000000003</v>
      </c>
      <c r="C166" s="1">
        <v>0</v>
      </c>
      <c r="G166" s="3">
        <v>26.585000000000001</v>
      </c>
    </row>
    <row r="167" spans="1:7" x14ac:dyDescent="0.3">
      <c r="B167" s="1">
        <v>-73.695800000000006</v>
      </c>
      <c r="C167" s="1">
        <v>0</v>
      </c>
      <c r="G167" s="3">
        <v>0</v>
      </c>
    </row>
    <row r="168" spans="1:7" x14ac:dyDescent="0.3">
      <c r="B168" s="1">
        <v>-52.433300000000003</v>
      </c>
      <c r="C168" s="1">
        <v>0</v>
      </c>
      <c r="G168" s="3">
        <v>0</v>
      </c>
    </row>
    <row r="171" spans="1:7" x14ac:dyDescent="0.3">
      <c r="B171" s="1">
        <f>AVERAGE(B164:B168)</f>
        <v>-59.018499999999996</v>
      </c>
      <c r="C171" s="1">
        <f t="shared" ref="C171:G171" si="15">AVERAGE(C164:C168)</f>
        <v>3.4365000000000001</v>
      </c>
      <c r="D171" s="2" t="e">
        <f t="shared" si="15"/>
        <v>#DIV/0!</v>
      </c>
      <c r="E171" s="2" t="e">
        <f t="shared" si="15"/>
        <v>#DIV/0!</v>
      </c>
      <c r="F171" s="3" t="e">
        <f t="shared" si="15"/>
        <v>#DIV/0!</v>
      </c>
      <c r="G171" s="3">
        <f t="shared" si="15"/>
        <v>13.261439999999999</v>
      </c>
    </row>
    <row r="173" spans="1:7" x14ac:dyDescent="0.3">
      <c r="A173" t="s">
        <v>0</v>
      </c>
      <c r="B173" s="1" t="s">
        <v>2</v>
      </c>
      <c r="C173" s="1" t="s">
        <v>4</v>
      </c>
      <c r="D173" s="2" t="s">
        <v>2</v>
      </c>
      <c r="E173" s="2" t="s">
        <v>4</v>
      </c>
      <c r="F173" s="3" t="s">
        <v>2</v>
      </c>
      <c r="G173" s="3" t="s">
        <v>4</v>
      </c>
    </row>
    <row r="174" spans="1:7" x14ac:dyDescent="0.3">
      <c r="A174" t="s">
        <v>48</v>
      </c>
      <c r="B174" s="1">
        <v>-86.313100000000006</v>
      </c>
      <c r="C174" s="1">
        <v>1041.47</v>
      </c>
      <c r="G174" s="3">
        <v>28.990600000000001</v>
      </c>
    </row>
    <row r="175" spans="1:7" x14ac:dyDescent="0.3">
      <c r="B175" s="1">
        <v>-158.654</v>
      </c>
      <c r="C175" s="1">
        <v>1074.3</v>
      </c>
      <c r="G175" s="3">
        <v>37.844799999999999</v>
      </c>
    </row>
    <row r="176" spans="1:7" x14ac:dyDescent="0.3">
      <c r="B176" s="1">
        <v>-166.905</v>
      </c>
      <c r="C176" s="1">
        <v>930.32399999999996</v>
      </c>
      <c r="G176" s="3">
        <v>26.843</v>
      </c>
    </row>
    <row r="177" spans="1:7" x14ac:dyDescent="0.3">
      <c r="B177" s="1">
        <v>-203.18799999999999</v>
      </c>
      <c r="C177" s="1">
        <v>964.97900000000004</v>
      </c>
      <c r="G177" s="3">
        <v>18.577300000000001</v>
      </c>
    </row>
    <row r="178" spans="1:7" x14ac:dyDescent="0.3">
      <c r="B178" s="1">
        <v>-164.755</v>
      </c>
      <c r="C178" s="1">
        <v>1018.11</v>
      </c>
      <c r="G178" s="3">
        <v>18.240500000000001</v>
      </c>
    </row>
    <row r="181" spans="1:7" x14ac:dyDescent="0.3">
      <c r="B181" s="1">
        <f t="shared" ref="B181:G181" si="16">AVERAGE(B174:B178)</f>
        <v>-155.96302</v>
      </c>
      <c r="C181" s="1">
        <f t="shared" si="16"/>
        <v>1005.8366</v>
      </c>
      <c r="D181" s="2" t="e">
        <f t="shared" si="16"/>
        <v>#DIV/0!</v>
      </c>
      <c r="E181" s="2" t="e">
        <f t="shared" si="16"/>
        <v>#DIV/0!</v>
      </c>
      <c r="F181" s="3" t="e">
        <f t="shared" si="16"/>
        <v>#DIV/0!</v>
      </c>
      <c r="G181" s="3">
        <f t="shared" si="16"/>
        <v>26.099239999999998</v>
      </c>
    </row>
    <row r="183" spans="1:7" x14ac:dyDescent="0.3">
      <c r="A183" t="s">
        <v>11</v>
      </c>
      <c r="B183" s="1" t="s">
        <v>2</v>
      </c>
      <c r="C183" s="1" t="s">
        <v>4</v>
      </c>
      <c r="D183" s="2" t="s">
        <v>2</v>
      </c>
      <c r="E183" s="2" t="s">
        <v>4</v>
      </c>
      <c r="F183" s="3" t="s">
        <v>2</v>
      </c>
      <c r="G183" s="3" t="s">
        <v>4</v>
      </c>
    </row>
    <row r="184" spans="1:7" x14ac:dyDescent="0.3">
      <c r="A184" t="s">
        <v>49</v>
      </c>
      <c r="B184" s="1">
        <v>-159.00899999999999</v>
      </c>
      <c r="C184" s="1">
        <v>64.963800000000006</v>
      </c>
      <c r="G184" s="3">
        <v>0</v>
      </c>
    </row>
    <row r="185" spans="1:7" x14ac:dyDescent="0.3">
      <c r="B185" s="1">
        <v>-181.10499999999999</v>
      </c>
      <c r="C185" s="1">
        <v>677.94799999999998</v>
      </c>
      <c r="G185" s="3">
        <v>0</v>
      </c>
    </row>
    <row r="186" spans="1:7" x14ac:dyDescent="0.3">
      <c r="B186" s="1">
        <v>-162.60400000000001</v>
      </c>
      <c r="C186" s="1">
        <v>578.346</v>
      </c>
      <c r="G186" s="3">
        <v>0</v>
      </c>
    </row>
    <row r="187" spans="1:7" x14ac:dyDescent="0.3">
      <c r="B187" s="1">
        <v>-181.51599999999999</v>
      </c>
      <c r="C187" s="1">
        <v>593.53599999999994</v>
      </c>
      <c r="G187" s="3">
        <v>0</v>
      </c>
    </row>
    <row r="188" spans="1:7" x14ac:dyDescent="0.3">
      <c r="B188" s="1">
        <v>-213.71600000000001</v>
      </c>
      <c r="C188" s="1">
        <v>602.22699999999998</v>
      </c>
      <c r="G188" s="3">
        <v>8.4171899999999997</v>
      </c>
    </row>
    <row r="191" spans="1:7" x14ac:dyDescent="0.3">
      <c r="B191" s="1">
        <f t="shared" ref="B191:G191" si="17">AVERAGE(B184:B188)</f>
        <v>-179.58999999999997</v>
      </c>
      <c r="C191" s="1">
        <f t="shared" si="17"/>
        <v>503.40415999999993</v>
      </c>
      <c r="D191" s="2" t="e">
        <f t="shared" si="17"/>
        <v>#DIV/0!</v>
      </c>
      <c r="E191" s="2" t="e">
        <f t="shared" si="17"/>
        <v>#DIV/0!</v>
      </c>
      <c r="F191" s="3" t="e">
        <f t="shared" si="17"/>
        <v>#DIV/0!</v>
      </c>
      <c r="G191" s="3">
        <f t="shared" si="17"/>
        <v>1.683438</v>
      </c>
    </row>
    <row r="193" spans="1:7" x14ac:dyDescent="0.3">
      <c r="A193" t="s">
        <v>0</v>
      </c>
      <c r="B193" s="1" t="s">
        <v>2</v>
      </c>
      <c r="C193" s="1" t="s">
        <v>4</v>
      </c>
      <c r="D193" s="2" t="s">
        <v>2</v>
      </c>
      <c r="E193" s="2" t="s">
        <v>4</v>
      </c>
      <c r="F193" s="3" t="s">
        <v>2</v>
      </c>
      <c r="G193" s="3" t="s">
        <v>4</v>
      </c>
    </row>
    <row r="194" spans="1:7" x14ac:dyDescent="0.3">
      <c r="A194" t="s">
        <v>50</v>
      </c>
      <c r="B194" s="1">
        <v>-64.825800000000001</v>
      </c>
      <c r="C194" s="1">
        <v>650.28200000000004</v>
      </c>
      <c r="F194" s="3">
        <v>-53.799799999999998</v>
      </c>
      <c r="G194" s="3">
        <v>7.3445299999999998</v>
      </c>
    </row>
    <row r="195" spans="1:7" x14ac:dyDescent="0.3">
      <c r="B195" s="1">
        <v>-31.9312</v>
      </c>
      <c r="C195" s="1">
        <v>581.36800000000005</v>
      </c>
      <c r="F195" s="3">
        <v>-48.885899999999999</v>
      </c>
      <c r="G195" s="3">
        <v>12.743</v>
      </c>
    </row>
    <row r="196" spans="1:7" x14ac:dyDescent="0.3">
      <c r="B196" s="1">
        <v>-46.214399999999998</v>
      </c>
      <c r="C196" s="1">
        <v>605.91099999999994</v>
      </c>
      <c r="F196" s="3">
        <v>-35.909199999999998</v>
      </c>
      <c r="G196" s="3">
        <v>18.5791</v>
      </c>
    </row>
    <row r="197" spans="1:7" x14ac:dyDescent="0.3">
      <c r="B197" s="1">
        <v>-49.6541</v>
      </c>
      <c r="C197" s="1">
        <v>660.55399999999997</v>
      </c>
      <c r="F197" s="3">
        <v>-39.278300000000002</v>
      </c>
      <c r="G197" s="3">
        <v>26.3995</v>
      </c>
    </row>
    <row r="198" spans="1:7" x14ac:dyDescent="0.3">
      <c r="B198" s="1">
        <v>-52.056600000000003</v>
      </c>
      <c r="C198" s="1">
        <v>633.61900000000003</v>
      </c>
      <c r="F198" s="3">
        <v>-51.169699999999999</v>
      </c>
      <c r="G198" s="3">
        <v>6.4014100000000003</v>
      </c>
    </row>
    <row r="201" spans="1:7" x14ac:dyDescent="0.3">
      <c r="B201" s="1">
        <f t="shared" ref="B201:G201" si="18">AVERAGE(B194:B198)</f>
        <v>-48.936420000000005</v>
      </c>
      <c r="C201" s="1">
        <f t="shared" si="18"/>
        <v>626.34680000000003</v>
      </c>
      <c r="D201" s="2" t="e">
        <f t="shared" si="18"/>
        <v>#DIV/0!</v>
      </c>
      <c r="E201" s="2" t="e">
        <f t="shared" si="18"/>
        <v>#DIV/0!</v>
      </c>
      <c r="F201" s="3">
        <f t="shared" si="18"/>
        <v>-45.808579999999999</v>
      </c>
      <c r="G201" s="3">
        <f t="shared" si="18"/>
        <v>14.293507999999999</v>
      </c>
    </row>
    <row r="203" spans="1:7" x14ac:dyDescent="0.3">
      <c r="A203" t="s">
        <v>0</v>
      </c>
      <c r="B203" s="1" t="s">
        <v>2</v>
      </c>
      <c r="C203" s="1" t="s">
        <v>4</v>
      </c>
      <c r="D203" s="2" t="s">
        <v>2</v>
      </c>
      <c r="E203" s="2" t="s">
        <v>4</v>
      </c>
      <c r="F203" s="3" t="s">
        <v>2</v>
      </c>
      <c r="G203" s="3" t="s">
        <v>4</v>
      </c>
    </row>
    <row r="204" spans="1:7" x14ac:dyDescent="0.3">
      <c r="A204" t="s">
        <v>51</v>
      </c>
      <c r="B204" s="1">
        <v>-331.80599999999998</v>
      </c>
      <c r="C204" s="1">
        <v>2296.52</v>
      </c>
      <c r="D204" s="2">
        <v>-27.5609</v>
      </c>
      <c r="E204" s="2">
        <v>2282.12</v>
      </c>
      <c r="F204" s="3">
        <v>-31.453299999999999</v>
      </c>
      <c r="G204" s="3">
        <v>55.668100000000003</v>
      </c>
    </row>
    <row r="205" spans="1:7" x14ac:dyDescent="0.3">
      <c r="B205" s="1">
        <v>-284.54300000000001</v>
      </c>
      <c r="C205" s="1">
        <v>2318.6</v>
      </c>
      <c r="D205" s="2">
        <v>-22.991700000000002</v>
      </c>
      <c r="E205" s="2">
        <v>2384.9</v>
      </c>
      <c r="F205" s="3">
        <v>-27.596599999999999</v>
      </c>
      <c r="G205" s="3">
        <v>49.941699999999997</v>
      </c>
    </row>
    <row r="206" spans="1:7" x14ac:dyDescent="0.3">
      <c r="B206" s="1">
        <v>-254.54</v>
      </c>
      <c r="C206" s="1">
        <v>2099.71</v>
      </c>
      <c r="D206" s="2">
        <v>-23.594799999999999</v>
      </c>
      <c r="E206" s="2">
        <v>2271.38</v>
      </c>
      <c r="F206" s="3">
        <v>-30.790600000000001</v>
      </c>
      <c r="G206" s="3">
        <v>41.371099999999998</v>
      </c>
    </row>
    <row r="207" spans="1:7" x14ac:dyDescent="0.3">
      <c r="B207" s="1">
        <v>-349.572</v>
      </c>
      <c r="C207" s="1">
        <v>2361.3000000000002</v>
      </c>
      <c r="D207" s="2">
        <v>-22.411899999999999</v>
      </c>
      <c r="E207" s="2">
        <v>2237.12</v>
      </c>
      <c r="G207" s="3">
        <v>42.1389</v>
      </c>
    </row>
    <row r="208" spans="1:7" x14ac:dyDescent="0.3">
      <c r="B208" s="1">
        <v>-326.56700000000001</v>
      </c>
      <c r="C208" s="1">
        <v>2193.79</v>
      </c>
      <c r="D208" s="2">
        <v>-25.808299999999999</v>
      </c>
      <c r="E208" s="2">
        <v>2522.06</v>
      </c>
      <c r="G208" s="3">
        <v>44.254100000000001</v>
      </c>
    </row>
    <row r="209" spans="2:7" x14ac:dyDescent="0.3">
      <c r="E209" s="2">
        <v>2347.3000000000002</v>
      </c>
    </row>
    <row r="211" spans="2:7" x14ac:dyDescent="0.3">
      <c r="B211" s="1">
        <f t="shared" ref="B211:G211" si="19">AVERAGE(B204:B208)</f>
        <v>-309.40559999999994</v>
      </c>
      <c r="C211" s="1">
        <f t="shared" si="19"/>
        <v>2253.9840000000004</v>
      </c>
      <c r="D211" s="2">
        <f t="shared" si="19"/>
        <v>-24.473520000000001</v>
      </c>
      <c r="E211" s="2">
        <f t="shared" si="19"/>
        <v>2339.5160000000001</v>
      </c>
      <c r="F211" s="3">
        <f t="shared" si="19"/>
        <v>-29.946833333333331</v>
      </c>
      <c r="G211" s="3">
        <f t="shared" si="19"/>
        <v>46.674780000000005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"/>
  <sheetViews>
    <sheetView topLeftCell="H1" workbookViewId="0">
      <selection activeCell="Q28" sqref="Q28"/>
    </sheetView>
  </sheetViews>
  <sheetFormatPr defaultRowHeight="14.4" x14ac:dyDescent="0.3"/>
  <sheetData>
    <row r="1" spans="1:27" x14ac:dyDescent="0.3">
      <c r="C1" s="1" t="s">
        <v>3</v>
      </c>
      <c r="D1" s="1"/>
      <c r="E1" s="2" t="s">
        <v>5</v>
      </c>
      <c r="F1" s="2"/>
      <c r="G1" s="3" t="s">
        <v>6</v>
      </c>
      <c r="H1" s="3"/>
      <c r="M1" s="1" t="s">
        <v>3</v>
      </c>
      <c r="N1" s="1"/>
      <c r="O1" s="2" t="s">
        <v>5</v>
      </c>
      <c r="P1" s="2"/>
      <c r="Q1" s="3" t="s">
        <v>6</v>
      </c>
      <c r="R1" s="3"/>
      <c r="V1" s="1" t="s">
        <v>3</v>
      </c>
      <c r="W1" s="1"/>
      <c r="X1" s="2" t="s">
        <v>5</v>
      </c>
      <c r="Y1" s="2"/>
      <c r="Z1" s="3" t="s">
        <v>6</v>
      </c>
      <c r="AA1" s="3"/>
    </row>
    <row r="2" spans="1:27" x14ac:dyDescent="0.3">
      <c r="A2" t="s">
        <v>39</v>
      </c>
      <c r="B2" t="s">
        <v>52</v>
      </c>
      <c r="C2" s="1" t="s">
        <v>2</v>
      </c>
      <c r="D2" s="1" t="s">
        <v>4</v>
      </c>
      <c r="E2" s="2" t="s">
        <v>2</v>
      </c>
      <c r="F2" s="2" t="s">
        <v>4</v>
      </c>
      <c r="G2" s="3" t="s">
        <v>2</v>
      </c>
      <c r="H2" s="3" t="s">
        <v>4</v>
      </c>
      <c r="K2" t="s">
        <v>39</v>
      </c>
      <c r="L2" t="s">
        <v>52</v>
      </c>
      <c r="M2" s="1" t="s">
        <v>2</v>
      </c>
      <c r="N2" s="1" t="s">
        <v>4</v>
      </c>
      <c r="O2" s="2" t="s">
        <v>2</v>
      </c>
      <c r="P2" s="2" t="s">
        <v>4</v>
      </c>
      <c r="Q2" s="3" t="s">
        <v>2</v>
      </c>
      <c r="R2" s="3" t="s">
        <v>4</v>
      </c>
      <c r="T2" t="s">
        <v>39</v>
      </c>
      <c r="U2" t="s">
        <v>52</v>
      </c>
      <c r="V2" s="1" t="s">
        <v>2</v>
      </c>
      <c r="W2" s="1" t="s">
        <v>4</v>
      </c>
      <c r="X2" s="2" t="s">
        <v>2</v>
      </c>
      <c r="Y2" s="2" t="s">
        <v>4</v>
      </c>
      <c r="Z2" s="3" t="s">
        <v>2</v>
      </c>
      <c r="AA2" s="3" t="s">
        <v>4</v>
      </c>
    </row>
    <row r="3" spans="1:27" x14ac:dyDescent="0.3">
      <c r="A3" t="s">
        <v>12</v>
      </c>
      <c r="B3" t="s">
        <v>11</v>
      </c>
      <c r="C3" s="1">
        <v>-134.64060000000001</v>
      </c>
      <c r="D3" s="1">
        <v>127.39847999999998</v>
      </c>
      <c r="E3" s="2">
        <v>-19.173240000000003</v>
      </c>
      <c r="F3" s="2">
        <v>142.87430000000001</v>
      </c>
      <c r="G3" s="3" t="e">
        <v>#DIV/0!</v>
      </c>
      <c r="H3" s="3">
        <v>5.8257179999999993</v>
      </c>
      <c r="K3" t="s">
        <v>12</v>
      </c>
      <c r="L3" t="s">
        <v>11</v>
      </c>
      <c r="M3" s="1">
        <v>-134.64060000000001</v>
      </c>
      <c r="N3" s="1">
        <v>127.39847999999998</v>
      </c>
      <c r="O3" s="2">
        <v>-19.173240000000003</v>
      </c>
      <c r="P3" s="2">
        <v>142.87430000000001</v>
      </c>
      <c r="Q3" s="3"/>
      <c r="R3" s="3">
        <v>5.8257179999999993</v>
      </c>
      <c r="T3" t="s">
        <v>1</v>
      </c>
      <c r="U3" t="s">
        <v>0</v>
      </c>
      <c r="V3" s="1">
        <v>-42.128839999999997</v>
      </c>
      <c r="W3" s="1">
        <v>819.36900000000003</v>
      </c>
      <c r="X3" s="2">
        <v>-6.3031240000000004</v>
      </c>
      <c r="Y3" s="2">
        <v>441.86359999999996</v>
      </c>
      <c r="Z3" s="3">
        <v>-7.4720640000000005</v>
      </c>
      <c r="AA3" s="3">
        <v>9.0983399999999985</v>
      </c>
    </row>
    <row r="4" spans="1:27" x14ac:dyDescent="0.3">
      <c r="A4" t="s">
        <v>1</v>
      </c>
      <c r="B4" t="s">
        <v>0</v>
      </c>
      <c r="C4" s="1">
        <v>-42.128839999999997</v>
      </c>
      <c r="D4" s="1">
        <v>819.36900000000003</v>
      </c>
      <c r="E4" s="2">
        <v>-6.3031240000000004</v>
      </c>
      <c r="F4" s="2">
        <v>441.86359999999996</v>
      </c>
      <c r="G4" s="3">
        <v>-7.4720640000000005</v>
      </c>
      <c r="H4" s="3">
        <v>9.0983399999999985</v>
      </c>
      <c r="K4" t="s">
        <v>25</v>
      </c>
      <c r="L4" t="s">
        <v>11</v>
      </c>
      <c r="M4" s="1">
        <v>-320.00400000000002</v>
      </c>
      <c r="N4" s="1">
        <v>160.10272000000003</v>
      </c>
      <c r="O4" s="2">
        <v>-21.614640000000001</v>
      </c>
      <c r="P4" s="2">
        <v>51.156680000000009</v>
      </c>
      <c r="Q4" s="3"/>
      <c r="R4" s="3"/>
      <c r="T4" t="s">
        <v>27</v>
      </c>
      <c r="U4" t="s">
        <v>0</v>
      </c>
      <c r="V4" s="1">
        <v>-124.37986000000001</v>
      </c>
      <c r="W4" s="1"/>
      <c r="X4" s="2">
        <v>-22.23648</v>
      </c>
      <c r="Y4" s="2"/>
      <c r="Z4" s="3"/>
      <c r="AA4" s="3"/>
    </row>
    <row r="5" spans="1:27" x14ac:dyDescent="0.3">
      <c r="A5" t="s">
        <v>25</v>
      </c>
      <c r="B5" t="s">
        <v>11</v>
      </c>
      <c r="C5" s="1">
        <v>-320.00400000000002</v>
      </c>
      <c r="D5" s="1">
        <v>160.10272000000003</v>
      </c>
      <c r="E5" s="2">
        <v>-21.614640000000001</v>
      </c>
      <c r="F5" s="2">
        <v>51.156680000000009</v>
      </c>
      <c r="G5" s="3" t="e">
        <v>#DIV/0!</v>
      </c>
      <c r="H5" s="3" t="e">
        <v>#DIV/0!</v>
      </c>
      <c r="K5" t="s">
        <v>26</v>
      </c>
      <c r="L5" t="s">
        <v>11</v>
      </c>
      <c r="M5" s="1">
        <v>-119.27234000000001</v>
      </c>
      <c r="N5" s="1"/>
      <c r="O5" s="2">
        <v>-24.986139999999999</v>
      </c>
      <c r="P5" s="2"/>
      <c r="Q5" s="3"/>
      <c r="R5" s="3"/>
      <c r="T5" t="s">
        <v>28</v>
      </c>
      <c r="U5" t="s">
        <v>0</v>
      </c>
      <c r="V5" s="1">
        <v>-59.372199999999999</v>
      </c>
      <c r="W5" s="1"/>
      <c r="X5" s="2">
        <v>-12.759359999999999</v>
      </c>
      <c r="Y5" s="2"/>
      <c r="Z5" s="3"/>
      <c r="AA5" s="3"/>
    </row>
    <row r="6" spans="1:27" x14ac:dyDescent="0.3">
      <c r="A6" t="s">
        <v>26</v>
      </c>
      <c r="B6" t="s">
        <v>11</v>
      </c>
      <c r="C6" s="1">
        <v>-119.27234000000001</v>
      </c>
      <c r="D6" s="1" t="e">
        <v>#DIV/0!</v>
      </c>
      <c r="E6" s="2">
        <v>-24.986139999999999</v>
      </c>
      <c r="F6" s="2" t="e">
        <v>#DIV/0!</v>
      </c>
      <c r="G6" s="3" t="e">
        <v>#DIV/0!</v>
      </c>
      <c r="H6" s="3" t="e">
        <v>#DIV/0!</v>
      </c>
      <c r="K6" t="s">
        <v>29</v>
      </c>
      <c r="L6" t="s">
        <v>30</v>
      </c>
      <c r="M6" s="1">
        <v>-160.09739999999999</v>
      </c>
      <c r="N6" s="1">
        <v>2628.9520000000002</v>
      </c>
      <c r="O6" s="2">
        <v>-12.9697</v>
      </c>
      <c r="P6" s="2">
        <v>1941.6240000000003</v>
      </c>
      <c r="Q6" s="3"/>
      <c r="R6" s="3">
        <v>5.4433439999999997</v>
      </c>
      <c r="T6" t="s">
        <v>31</v>
      </c>
      <c r="U6" t="s">
        <v>0</v>
      </c>
      <c r="V6" s="1">
        <v>-33.100980000000007</v>
      </c>
      <c r="W6" s="1">
        <v>64.883925000000005</v>
      </c>
      <c r="X6" s="2">
        <v>-12.678128000000001</v>
      </c>
      <c r="Y6" s="2">
        <v>204.619</v>
      </c>
      <c r="Z6" s="3"/>
      <c r="AA6" s="3">
        <v>16.133730000000003</v>
      </c>
    </row>
    <row r="7" spans="1:27" x14ac:dyDescent="0.3">
      <c r="A7" t="s">
        <v>27</v>
      </c>
      <c r="B7" t="s">
        <v>0</v>
      </c>
      <c r="C7" s="1">
        <v>-124.37986000000001</v>
      </c>
      <c r="D7" s="1" t="e">
        <v>#DIV/0!</v>
      </c>
      <c r="E7" s="2">
        <v>-22.23648</v>
      </c>
      <c r="F7" s="2" t="e">
        <v>#DIV/0!</v>
      </c>
      <c r="G7" s="3" t="e">
        <v>#DIV/0!</v>
      </c>
      <c r="H7" s="3" t="e">
        <v>#DIV/0!</v>
      </c>
      <c r="K7" t="s">
        <v>32</v>
      </c>
      <c r="L7" t="s">
        <v>30</v>
      </c>
      <c r="M7" s="1">
        <v>-330.61099999999999</v>
      </c>
      <c r="N7" s="1">
        <v>1371.6304</v>
      </c>
      <c r="O7" s="2">
        <v>-54.244860000000003</v>
      </c>
      <c r="P7" s="2">
        <v>1929.0099999999998</v>
      </c>
      <c r="Q7" s="3">
        <v>-15.850560000000002</v>
      </c>
      <c r="R7" s="3">
        <v>54.959179999999989</v>
      </c>
      <c r="T7" t="s">
        <v>33</v>
      </c>
      <c r="U7" t="s">
        <v>0</v>
      </c>
      <c r="V7" s="1">
        <v>-74.93938</v>
      </c>
      <c r="W7" s="1">
        <v>1664.3520000000001</v>
      </c>
      <c r="X7" s="2">
        <v>-24.298499999999997</v>
      </c>
      <c r="Y7" s="2">
        <v>1804.018</v>
      </c>
      <c r="Z7" s="3">
        <v>-11.427972</v>
      </c>
      <c r="AA7" s="3">
        <v>56.102179999999997</v>
      </c>
    </row>
    <row r="8" spans="1:27" x14ac:dyDescent="0.3">
      <c r="A8" t="s">
        <v>28</v>
      </c>
      <c r="B8" t="s">
        <v>0</v>
      </c>
      <c r="C8" s="1">
        <v>-59.372199999999999</v>
      </c>
      <c r="D8" s="1" t="e">
        <v>#DIV/0!</v>
      </c>
      <c r="E8" s="2">
        <v>-12.759359999999999</v>
      </c>
      <c r="F8" s="2" t="e">
        <v>#DIV/0!</v>
      </c>
      <c r="G8" s="3" t="e">
        <v>#DIV/0!</v>
      </c>
      <c r="H8" s="3" t="e">
        <v>#DIV/0!</v>
      </c>
      <c r="K8" t="s">
        <v>36</v>
      </c>
      <c r="L8" t="s">
        <v>30</v>
      </c>
      <c r="M8" s="1"/>
      <c r="N8" s="1">
        <v>1083.2660000000001</v>
      </c>
      <c r="O8" s="2"/>
      <c r="P8" s="2"/>
      <c r="Q8" s="3"/>
      <c r="R8" s="3">
        <v>43.414760000000001</v>
      </c>
      <c r="T8" t="s">
        <v>34</v>
      </c>
      <c r="U8" t="s">
        <v>0</v>
      </c>
      <c r="V8" s="1">
        <v>-52.650519999999993</v>
      </c>
      <c r="W8" s="1">
        <v>89.733579999999989</v>
      </c>
      <c r="X8" s="2">
        <v>-15.218398000000002</v>
      </c>
      <c r="Y8" s="2"/>
      <c r="Z8" s="3"/>
      <c r="AA8" s="3"/>
    </row>
    <row r="9" spans="1:27" x14ac:dyDescent="0.3">
      <c r="A9" t="s">
        <v>29</v>
      </c>
      <c r="B9" t="s">
        <v>30</v>
      </c>
      <c r="C9" s="1">
        <v>-160.09739999999999</v>
      </c>
      <c r="D9" s="1">
        <v>2628.9520000000002</v>
      </c>
      <c r="E9" s="2">
        <v>-12.9697</v>
      </c>
      <c r="F9" s="2">
        <v>1941.6240000000003</v>
      </c>
      <c r="G9" s="3" t="e">
        <v>#DIV/0!</v>
      </c>
      <c r="H9" s="3">
        <v>5.4433439999999997</v>
      </c>
      <c r="K9" t="s">
        <v>42</v>
      </c>
      <c r="L9" t="s">
        <v>11</v>
      </c>
      <c r="M9" s="1">
        <v>-393.92660000000001</v>
      </c>
      <c r="N9" s="1">
        <v>63.474264000000005</v>
      </c>
      <c r="O9" s="2"/>
      <c r="P9" s="2"/>
      <c r="Q9" s="3"/>
      <c r="R9" s="3">
        <v>12.46842</v>
      </c>
      <c r="T9" t="s">
        <v>35</v>
      </c>
      <c r="U9" t="s">
        <v>0</v>
      </c>
      <c r="V9" s="1">
        <v>-99.761480000000006</v>
      </c>
      <c r="W9" s="1">
        <v>981.48919999999998</v>
      </c>
      <c r="X9" s="2"/>
      <c r="Y9" s="2"/>
      <c r="Z9" s="3"/>
      <c r="AA9" s="3">
        <v>12.611132</v>
      </c>
    </row>
    <row r="10" spans="1:27" x14ac:dyDescent="0.3">
      <c r="A10" t="s">
        <v>31</v>
      </c>
      <c r="B10" t="s">
        <v>0</v>
      </c>
      <c r="C10" s="1">
        <v>-33.100980000000007</v>
      </c>
      <c r="D10" s="1">
        <v>64.883925000000005</v>
      </c>
      <c r="E10" s="2">
        <v>-12.678128000000001</v>
      </c>
      <c r="F10" s="2">
        <v>204.619</v>
      </c>
      <c r="G10" s="3" t="e">
        <v>#DIV/0!</v>
      </c>
      <c r="H10" s="3">
        <v>16.133730000000003</v>
      </c>
      <c r="K10" t="s">
        <v>44</v>
      </c>
      <c r="L10" t="s">
        <v>11</v>
      </c>
      <c r="M10" s="1">
        <v>-59.018499999999996</v>
      </c>
      <c r="N10" s="1">
        <v>3.4365000000000001</v>
      </c>
      <c r="O10" s="2"/>
      <c r="P10" s="2"/>
      <c r="Q10" s="3"/>
      <c r="R10" s="3">
        <v>13.261439999999999</v>
      </c>
      <c r="T10" t="s">
        <v>41</v>
      </c>
      <c r="U10" t="s">
        <v>0</v>
      </c>
      <c r="V10" s="1">
        <v>-52.211160000000007</v>
      </c>
      <c r="W10" s="1">
        <v>1089.672</v>
      </c>
      <c r="X10" s="2"/>
      <c r="Y10" s="2"/>
      <c r="Z10" s="3">
        <v>-76.290750000000003</v>
      </c>
      <c r="AA10" s="3">
        <v>25.116719999999997</v>
      </c>
    </row>
    <row r="11" spans="1:27" x14ac:dyDescent="0.3">
      <c r="A11" t="s">
        <v>32</v>
      </c>
      <c r="B11" t="s">
        <v>30</v>
      </c>
      <c r="C11" s="1">
        <v>-330.61099999999999</v>
      </c>
      <c r="D11" s="1">
        <v>1371.6304</v>
      </c>
      <c r="E11" s="2">
        <v>-54.244860000000003</v>
      </c>
      <c r="F11" s="2">
        <v>1929.0099999999998</v>
      </c>
      <c r="G11" s="3">
        <v>-15.850560000000002</v>
      </c>
      <c r="H11" s="3">
        <v>54.959179999999989</v>
      </c>
      <c r="K11" t="s">
        <v>49</v>
      </c>
      <c r="L11" t="s">
        <v>11</v>
      </c>
      <c r="M11" s="1">
        <v>-179.58999999999997</v>
      </c>
      <c r="N11" s="1">
        <v>503.40415999999993</v>
      </c>
      <c r="O11" s="2"/>
      <c r="P11" s="2"/>
      <c r="Q11" s="3"/>
      <c r="R11" s="3">
        <v>1.683438</v>
      </c>
      <c r="T11" t="s">
        <v>48</v>
      </c>
      <c r="U11" t="s">
        <v>0</v>
      </c>
      <c r="V11" s="1">
        <v>-155.96302</v>
      </c>
      <c r="W11" s="1">
        <v>1005.8366</v>
      </c>
      <c r="X11" s="2"/>
      <c r="Y11" s="2"/>
      <c r="Z11" s="3"/>
      <c r="AA11" s="3">
        <v>26.099239999999998</v>
      </c>
    </row>
    <row r="12" spans="1:27" x14ac:dyDescent="0.3">
      <c r="A12" t="s">
        <v>33</v>
      </c>
      <c r="B12" t="s">
        <v>0</v>
      </c>
      <c r="C12" s="1">
        <v>-74.93938</v>
      </c>
      <c r="D12" s="1">
        <v>1664.3520000000001</v>
      </c>
      <c r="E12" s="2">
        <v>-24.298499999999997</v>
      </c>
      <c r="F12" s="2">
        <v>1804.018</v>
      </c>
      <c r="G12" s="3">
        <v>-11.427972</v>
      </c>
      <c r="H12" s="3">
        <v>56.102179999999997</v>
      </c>
      <c r="T12" t="s">
        <v>50</v>
      </c>
      <c r="U12" t="s">
        <v>0</v>
      </c>
      <c r="V12" s="1">
        <v>-48.936420000000005</v>
      </c>
      <c r="W12" s="1">
        <v>626.34680000000003</v>
      </c>
      <c r="X12" s="2"/>
      <c r="Y12" s="2"/>
      <c r="Z12" s="3">
        <v>-45.808579999999999</v>
      </c>
      <c r="AA12" s="3">
        <v>14.293507999999999</v>
      </c>
    </row>
    <row r="13" spans="1:27" x14ac:dyDescent="0.3">
      <c r="A13" t="s">
        <v>34</v>
      </c>
      <c r="B13" t="s">
        <v>0</v>
      </c>
      <c r="C13" s="1">
        <v>-52.650519999999993</v>
      </c>
      <c r="D13" s="1">
        <v>89.733579999999989</v>
      </c>
      <c r="E13" s="2">
        <v>-15.218398000000002</v>
      </c>
      <c r="F13" s="2" t="e">
        <v>#DIV/0!</v>
      </c>
      <c r="G13" s="3" t="e">
        <v>#DIV/0!</v>
      </c>
      <c r="H13" s="3" t="e">
        <v>#DIV/0!</v>
      </c>
      <c r="T13" t="s">
        <v>51</v>
      </c>
      <c r="U13" t="s">
        <v>0</v>
      </c>
      <c r="V13" s="1">
        <v>-309.40559999999994</v>
      </c>
      <c r="W13" s="1">
        <v>2253.9840000000004</v>
      </c>
      <c r="X13" s="2">
        <v>-24.473520000000001</v>
      </c>
      <c r="Y13" s="2">
        <v>2339.5160000000001</v>
      </c>
      <c r="Z13" s="3">
        <v>-29.946833333333331</v>
      </c>
      <c r="AA13" s="3">
        <v>46.674780000000005</v>
      </c>
    </row>
    <row r="14" spans="1:27" x14ac:dyDescent="0.3">
      <c r="A14" t="s">
        <v>35</v>
      </c>
      <c r="B14" t="s">
        <v>0</v>
      </c>
      <c r="C14" s="1">
        <v>-99.761480000000006</v>
      </c>
      <c r="D14" s="1">
        <v>981.48919999999998</v>
      </c>
      <c r="E14" s="2" t="e">
        <v>#DIV/0!</v>
      </c>
      <c r="F14" s="2" t="e">
        <v>#DIV/0!</v>
      </c>
      <c r="G14" s="3" t="e">
        <v>#DIV/0!</v>
      </c>
      <c r="H14" s="3">
        <v>12.611132</v>
      </c>
      <c r="V14" s="1"/>
      <c r="W14" s="1"/>
      <c r="X14" s="2"/>
      <c r="Y14" s="2"/>
      <c r="Z14" s="3"/>
      <c r="AA14" s="3"/>
    </row>
    <row r="15" spans="1:27" x14ac:dyDescent="0.3">
      <c r="A15" t="s">
        <v>36</v>
      </c>
      <c r="B15" t="s">
        <v>30</v>
      </c>
      <c r="C15" s="1" t="e">
        <v>#DIV/0!</v>
      </c>
      <c r="D15" s="1">
        <v>1083.2660000000001</v>
      </c>
      <c r="E15" s="2" t="e">
        <v>#DIV/0!</v>
      </c>
      <c r="F15" s="2" t="e">
        <v>#DIV/0!</v>
      </c>
      <c r="G15" s="3" t="e">
        <v>#DIV/0!</v>
      </c>
      <c r="H15" s="3">
        <v>43.414760000000001</v>
      </c>
    </row>
    <row r="16" spans="1:27" x14ac:dyDescent="0.3">
      <c r="A16" t="s">
        <v>41</v>
      </c>
      <c r="B16" t="s">
        <v>0</v>
      </c>
      <c r="C16" s="1">
        <v>-52.211160000000007</v>
      </c>
      <c r="D16" s="1">
        <v>1089.672</v>
      </c>
      <c r="E16" s="2" t="e">
        <v>#DIV/0!</v>
      </c>
      <c r="F16" s="2" t="e">
        <v>#DIV/0!</v>
      </c>
      <c r="G16" s="3">
        <v>-76.290750000000003</v>
      </c>
      <c r="H16" s="3">
        <v>25.116719999999997</v>
      </c>
    </row>
    <row r="17" spans="1:27" x14ac:dyDescent="0.3">
      <c r="A17" t="s">
        <v>42</v>
      </c>
      <c r="B17" t="s">
        <v>11</v>
      </c>
      <c r="C17" s="1">
        <v>-393.92660000000001</v>
      </c>
      <c r="D17" s="1">
        <v>63.474264000000005</v>
      </c>
      <c r="E17" s="2" t="e">
        <v>#DIV/0!</v>
      </c>
      <c r="F17" s="2" t="e">
        <v>#DIV/0!</v>
      </c>
      <c r="G17" s="3" t="e">
        <v>#DIV/0!</v>
      </c>
      <c r="H17" s="3">
        <v>12.46842</v>
      </c>
    </row>
    <row r="18" spans="1:27" x14ac:dyDescent="0.3">
      <c r="A18" t="s">
        <v>44</v>
      </c>
      <c r="B18" t="s">
        <v>11</v>
      </c>
      <c r="C18" s="1">
        <v>-59.018499999999996</v>
      </c>
      <c r="D18" s="1">
        <v>3.4365000000000001</v>
      </c>
      <c r="E18" s="2" t="e">
        <v>#DIV/0!</v>
      </c>
      <c r="F18" s="2" t="e">
        <v>#DIV/0!</v>
      </c>
      <c r="G18" s="3" t="e">
        <v>#DIV/0!</v>
      </c>
      <c r="H18" s="3">
        <v>13.261439999999999</v>
      </c>
      <c r="L18" s="9" t="s">
        <v>8</v>
      </c>
      <c r="M18">
        <f>AVERAGE(M3:M13)</f>
        <v>-212.14505499999999</v>
      </c>
      <c r="N18">
        <f t="shared" ref="N18:R18" si="0">AVERAGE(N3:N13)</f>
        <v>742.70806549999998</v>
      </c>
      <c r="O18">
        <f t="shared" si="0"/>
        <v>-26.597716000000002</v>
      </c>
      <c r="P18">
        <f t="shared" si="0"/>
        <v>1016.166245</v>
      </c>
      <c r="Q18">
        <f t="shared" si="0"/>
        <v>-15.850560000000002</v>
      </c>
      <c r="R18">
        <f t="shared" si="0"/>
        <v>19.579471428571427</v>
      </c>
      <c r="U18" s="9" t="s">
        <v>8</v>
      </c>
      <c r="V18">
        <f>AVERAGE(V3:V13)</f>
        <v>-95.713587272727267</v>
      </c>
      <c r="W18">
        <f t="shared" ref="W18:AA18" si="1">AVERAGE(W3:W13)</f>
        <v>955.0741227777778</v>
      </c>
      <c r="X18">
        <f t="shared" si="1"/>
        <v>-16.852501428571429</v>
      </c>
      <c r="Y18">
        <f t="shared" si="1"/>
        <v>1197.50415</v>
      </c>
      <c r="Z18">
        <f t="shared" si="1"/>
        <v>-34.189239866666668</v>
      </c>
      <c r="AA18">
        <f t="shared" si="1"/>
        <v>25.766203749999999</v>
      </c>
    </row>
    <row r="19" spans="1:27" x14ac:dyDescent="0.3">
      <c r="A19" t="s">
        <v>48</v>
      </c>
      <c r="B19" t="s">
        <v>0</v>
      </c>
      <c r="C19" s="1">
        <v>-155.96302</v>
      </c>
      <c r="D19" s="1">
        <v>1005.8366</v>
      </c>
      <c r="E19" s="2" t="e">
        <v>#DIV/0!</v>
      </c>
      <c r="F19" s="2" t="e">
        <v>#DIV/0!</v>
      </c>
      <c r="G19" s="3" t="e">
        <v>#DIV/0!</v>
      </c>
      <c r="H19" s="3">
        <v>26.099239999999998</v>
      </c>
      <c r="L19" s="9" t="s">
        <v>7</v>
      </c>
      <c r="M19">
        <f>MEDIAN(M3:M13)</f>
        <v>-169.84369999999998</v>
      </c>
      <c r="N19">
        <f t="shared" ref="N19:R19" si="2">MEDIAN(N3:N13)</f>
        <v>331.75343999999996</v>
      </c>
      <c r="O19">
        <f t="shared" si="2"/>
        <v>-21.614640000000001</v>
      </c>
      <c r="P19">
        <f t="shared" si="2"/>
        <v>1035.9421499999999</v>
      </c>
      <c r="Q19">
        <f t="shared" si="2"/>
        <v>-15.850560000000002</v>
      </c>
      <c r="R19">
        <f t="shared" si="2"/>
        <v>12.46842</v>
      </c>
      <c r="U19" s="9" t="s">
        <v>7</v>
      </c>
      <c r="V19">
        <f>MEDIAN(V3:V13)</f>
        <v>-59.372199999999999</v>
      </c>
      <c r="W19">
        <f t="shared" ref="W19:AA19" si="3">MEDIAN(W3:W13)</f>
        <v>981.48919999999998</v>
      </c>
      <c r="X19">
        <f t="shared" si="3"/>
        <v>-15.218398000000002</v>
      </c>
      <c r="Y19">
        <f t="shared" si="3"/>
        <v>1122.9408000000001</v>
      </c>
      <c r="Z19">
        <f t="shared" si="3"/>
        <v>-29.946833333333331</v>
      </c>
      <c r="AA19">
        <f t="shared" si="3"/>
        <v>20.625225</v>
      </c>
    </row>
    <row r="20" spans="1:27" x14ac:dyDescent="0.3">
      <c r="A20" t="s">
        <v>49</v>
      </c>
      <c r="B20" t="s">
        <v>11</v>
      </c>
      <c r="C20" s="1">
        <v>-179.58999999999997</v>
      </c>
      <c r="D20" s="1">
        <v>503.40415999999993</v>
      </c>
      <c r="E20" s="2" t="e">
        <v>#DIV/0!</v>
      </c>
      <c r="F20" s="2" t="e">
        <v>#DIV/0!</v>
      </c>
      <c r="G20" s="3" t="e">
        <v>#DIV/0!</v>
      </c>
      <c r="H20" s="3">
        <v>1.683438</v>
      </c>
      <c r="L20" s="9" t="s">
        <v>37</v>
      </c>
      <c r="M20">
        <f>STDEV(M3:M13)</f>
        <v>119.85769885480359</v>
      </c>
      <c r="N20">
        <f t="shared" ref="N20:R20" si="4">STDEV(N3:N13)</f>
        <v>914.37890149385396</v>
      </c>
      <c r="O20">
        <f t="shared" si="4"/>
        <v>16.067346225754896</v>
      </c>
      <c r="P20">
        <f t="shared" si="4"/>
        <v>1062.0166444200254</v>
      </c>
      <c r="Q20" t="e">
        <f t="shared" si="4"/>
        <v>#DIV/0!</v>
      </c>
      <c r="R20">
        <f t="shared" si="4"/>
        <v>20.894948264919552</v>
      </c>
      <c r="U20" s="9" t="s">
        <v>37</v>
      </c>
      <c r="V20">
        <f>STDEV(V3:V13)</f>
        <v>80.381173940854708</v>
      </c>
      <c r="W20">
        <f t="shared" ref="W20:AA20" si="5">STDEV(W3:W13)</f>
        <v>696.36229134847497</v>
      </c>
      <c r="X20">
        <f t="shared" si="5"/>
        <v>6.9599916483492725</v>
      </c>
      <c r="Y20">
        <f t="shared" si="5"/>
        <v>1037.442958701356</v>
      </c>
      <c r="Z20">
        <f t="shared" si="5"/>
        <v>28.095493566690891</v>
      </c>
      <c r="AA20">
        <f t="shared" si="5"/>
        <v>17.043028114496714</v>
      </c>
    </row>
    <row r="21" spans="1:27" x14ac:dyDescent="0.3">
      <c r="A21" t="s">
        <v>50</v>
      </c>
      <c r="B21" t="s">
        <v>0</v>
      </c>
      <c r="C21" s="1">
        <v>-48.936420000000005</v>
      </c>
      <c r="D21" s="1">
        <v>626.34680000000003</v>
      </c>
      <c r="E21" s="2" t="e">
        <v>#DIV/0!</v>
      </c>
      <c r="F21" s="2" t="e">
        <v>#DIV/0!</v>
      </c>
      <c r="G21" s="3">
        <v>-45.808579999999999</v>
      </c>
      <c r="H21" s="3">
        <v>14.293507999999999</v>
      </c>
      <c r="L21" s="9" t="s">
        <v>10</v>
      </c>
      <c r="M21">
        <f>M20/SQRT(COUNT(M3:M13))</f>
        <v>42.376095818823352</v>
      </c>
      <c r="N21">
        <f t="shared" ref="N21" si="6">N20/SQRT(COUNT(N3:N13))</f>
        <v>323.28176091010511</v>
      </c>
      <c r="O21">
        <f t="shared" ref="O21" si="7">O20/SQRT(COUNT(O3:O13))</f>
        <v>7.1855356757625257</v>
      </c>
      <c r="P21">
        <f t="shared" ref="P21" si="8">P20/SQRT(COUNT(P3:P13))</f>
        <v>531.00832221001269</v>
      </c>
      <c r="Q21" t="e">
        <f t="shared" ref="Q21" si="9">Q20/SQRT(COUNT(Q3:Q13))</f>
        <v>#DIV/0!</v>
      </c>
      <c r="R21">
        <f t="shared" ref="R21" si="10">R20/SQRT(COUNT(R3:R13))</f>
        <v>7.8975481095053848</v>
      </c>
      <c r="U21" s="9" t="s">
        <v>10</v>
      </c>
      <c r="V21">
        <f>V20/SQRT(COUNT(V3:V13))</f>
        <v>24.235835833646199</v>
      </c>
      <c r="W21">
        <f t="shared" ref="W21:AA21" si="11">W20/SQRT(COUNT(W3:W13))</f>
        <v>232.12076378282498</v>
      </c>
      <c r="X21">
        <f t="shared" si="11"/>
        <v>2.6306295755169553</v>
      </c>
      <c r="Y21">
        <f t="shared" si="11"/>
        <v>518.72147935067801</v>
      </c>
      <c r="Z21">
        <f t="shared" si="11"/>
        <v>12.56468669530577</v>
      </c>
      <c r="AA21">
        <f t="shared" si="11"/>
        <v>6.0256203758568025</v>
      </c>
    </row>
    <row r="22" spans="1:27" x14ac:dyDescent="0.3">
      <c r="A22" t="s">
        <v>51</v>
      </c>
      <c r="B22" t="s">
        <v>0</v>
      </c>
      <c r="C22" s="1">
        <v>-309.40559999999994</v>
      </c>
      <c r="D22" s="1">
        <v>2253.9840000000004</v>
      </c>
      <c r="E22" s="2">
        <v>-24.473520000000001</v>
      </c>
      <c r="F22" s="2">
        <v>2339.5160000000001</v>
      </c>
      <c r="G22" s="3">
        <v>-29.946833333333331</v>
      </c>
      <c r="H22" s="3">
        <v>46.674780000000005</v>
      </c>
    </row>
    <row r="23" spans="1:27" x14ac:dyDescent="0.3">
      <c r="C23" s="1" t="s">
        <v>3</v>
      </c>
      <c r="D23" s="1"/>
      <c r="E23" s="2" t="s">
        <v>5</v>
      </c>
      <c r="F23" s="2"/>
      <c r="G23" s="3" t="s">
        <v>6</v>
      </c>
      <c r="H23" s="3"/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98"/>
  <sheetViews>
    <sheetView tabSelected="1" topLeftCell="A48" zoomScale="70" zoomScaleNormal="70" workbookViewId="0">
      <selection activeCell="I63" sqref="I63"/>
    </sheetView>
  </sheetViews>
  <sheetFormatPr defaultRowHeight="14.4" x14ac:dyDescent="0.3"/>
  <cols>
    <col min="10" max="10" width="10.44140625" customWidth="1"/>
  </cols>
  <sheetData>
    <row r="1" spans="1:17" x14ac:dyDescent="0.3">
      <c r="A1" t="s">
        <v>53</v>
      </c>
    </row>
    <row r="2" spans="1:17" ht="25.8" x14ac:dyDescent="0.5">
      <c r="A2" s="10" t="s">
        <v>54</v>
      </c>
    </row>
    <row r="3" spans="1:17" x14ac:dyDescent="0.3">
      <c r="C3" s="1" t="s">
        <v>3</v>
      </c>
      <c r="D3" s="1"/>
      <c r="E3" s="2" t="s">
        <v>5</v>
      </c>
      <c r="F3" s="2"/>
      <c r="G3" s="3" t="s">
        <v>6</v>
      </c>
      <c r="H3" s="3"/>
      <c r="L3" s="1" t="s">
        <v>3</v>
      </c>
      <c r="M3" s="1"/>
      <c r="N3" s="2" t="s">
        <v>5</v>
      </c>
      <c r="O3" s="2"/>
      <c r="P3" s="3" t="s">
        <v>6</v>
      </c>
      <c r="Q3" s="3"/>
    </row>
    <row r="4" spans="1:17" x14ac:dyDescent="0.3">
      <c r="A4" t="s">
        <v>39</v>
      </c>
      <c r="B4" t="s">
        <v>52</v>
      </c>
      <c r="C4" s="1" t="s">
        <v>2</v>
      </c>
      <c r="D4" s="1" t="s">
        <v>4</v>
      </c>
      <c r="E4" s="2" t="s">
        <v>2</v>
      </c>
      <c r="F4" s="2" t="s">
        <v>4</v>
      </c>
      <c r="G4" s="3" t="s">
        <v>2</v>
      </c>
      <c r="H4" s="3" t="s">
        <v>4</v>
      </c>
      <c r="J4" t="s">
        <v>39</v>
      </c>
      <c r="K4" t="s">
        <v>52</v>
      </c>
      <c r="L4" s="1" t="s">
        <v>2</v>
      </c>
      <c r="M4" s="1" t="s">
        <v>4</v>
      </c>
      <c r="N4" s="2" t="s">
        <v>2</v>
      </c>
      <c r="O4" s="2" t="s">
        <v>4</v>
      </c>
      <c r="P4" s="3" t="s">
        <v>2</v>
      </c>
      <c r="Q4" s="3" t="s">
        <v>4</v>
      </c>
    </row>
    <row r="5" spans="1:17" x14ac:dyDescent="0.3">
      <c r="A5" t="s">
        <v>12</v>
      </c>
      <c r="B5" t="s">
        <v>11</v>
      </c>
      <c r="C5" s="1">
        <v>-134.64060000000001</v>
      </c>
      <c r="D5" s="1"/>
      <c r="E5" s="2">
        <v>-19.173240000000003</v>
      </c>
      <c r="F5" s="2"/>
      <c r="G5" s="3"/>
      <c r="H5" s="3"/>
      <c r="J5" t="s">
        <v>1</v>
      </c>
      <c r="K5" t="s">
        <v>0</v>
      </c>
      <c r="L5" s="1">
        <v>-42.128839999999997</v>
      </c>
      <c r="M5" s="1"/>
      <c r="N5" s="2">
        <v>-6.3031240000000004</v>
      </c>
      <c r="O5" s="2"/>
      <c r="P5" s="3">
        <v>-7.4720640000000005</v>
      </c>
      <c r="Q5" s="3"/>
    </row>
    <row r="6" spans="1:17" x14ac:dyDescent="0.3">
      <c r="A6" t="s">
        <v>25</v>
      </c>
      <c r="B6" t="s">
        <v>11</v>
      </c>
      <c r="C6" s="1">
        <v>-320.00400000000002</v>
      </c>
      <c r="D6" s="1"/>
      <c r="E6" s="2">
        <v>-21.614640000000001</v>
      </c>
      <c r="F6" s="2"/>
      <c r="G6" s="3"/>
      <c r="H6" s="3"/>
      <c r="J6" t="s">
        <v>27</v>
      </c>
      <c r="K6" t="s">
        <v>0</v>
      </c>
      <c r="L6" s="1">
        <v>-124.37986000000001</v>
      </c>
      <c r="M6" s="1"/>
      <c r="N6" s="2">
        <v>-22.23648</v>
      </c>
      <c r="O6" s="2"/>
      <c r="P6" s="3"/>
      <c r="Q6" s="3"/>
    </row>
    <row r="7" spans="1:17" x14ac:dyDescent="0.3">
      <c r="A7" t="s">
        <v>26</v>
      </c>
      <c r="B7" t="s">
        <v>11</v>
      </c>
      <c r="C7" s="1">
        <v>-119.27234000000001</v>
      </c>
      <c r="D7" s="1"/>
      <c r="E7" s="2">
        <v>-24.986139999999999</v>
      </c>
      <c r="F7" s="2"/>
      <c r="G7" s="3"/>
      <c r="H7" s="3"/>
      <c r="J7" t="s">
        <v>28</v>
      </c>
      <c r="K7" t="s">
        <v>0</v>
      </c>
      <c r="L7" s="1">
        <v>-59.372199999999999</v>
      </c>
      <c r="M7" s="1"/>
      <c r="N7" s="2">
        <v>-12.759359999999999</v>
      </c>
      <c r="O7" s="2"/>
      <c r="P7" s="3"/>
      <c r="Q7" s="3"/>
    </row>
    <row r="8" spans="1:17" x14ac:dyDescent="0.3">
      <c r="A8" t="s">
        <v>29</v>
      </c>
      <c r="B8" t="s">
        <v>30</v>
      </c>
      <c r="C8" s="1">
        <v>-160.09739999999999</v>
      </c>
      <c r="D8" s="1"/>
      <c r="E8" s="2">
        <v>-12.9697</v>
      </c>
      <c r="F8" s="2"/>
      <c r="G8" s="3"/>
      <c r="H8" s="3"/>
      <c r="J8" t="s">
        <v>31</v>
      </c>
      <c r="K8" t="s">
        <v>0</v>
      </c>
      <c r="L8" s="1">
        <v>-33.100980000000007</v>
      </c>
      <c r="M8" s="1"/>
      <c r="N8" s="2">
        <v>-12.678128000000001</v>
      </c>
      <c r="O8" s="2"/>
      <c r="P8" s="3"/>
      <c r="Q8" s="3"/>
    </row>
    <row r="9" spans="1:17" x14ac:dyDescent="0.3">
      <c r="A9" t="s">
        <v>32</v>
      </c>
      <c r="B9" t="s">
        <v>30</v>
      </c>
      <c r="C9" s="1">
        <v>-330.61099999999999</v>
      </c>
      <c r="D9" s="1"/>
      <c r="E9" s="2">
        <v>-54.244860000000003</v>
      </c>
      <c r="F9" s="2"/>
      <c r="G9" s="3">
        <v>-15.850560000000002</v>
      </c>
      <c r="H9" s="3"/>
      <c r="J9" t="s">
        <v>33</v>
      </c>
      <c r="K9" t="s">
        <v>0</v>
      </c>
      <c r="L9" s="1">
        <v>-74.93938</v>
      </c>
      <c r="M9" s="1"/>
      <c r="N9" s="2">
        <v>-24.298499999999997</v>
      </c>
      <c r="O9" s="2"/>
      <c r="P9" s="3">
        <v>-11.427972</v>
      </c>
      <c r="Q9" s="3"/>
    </row>
    <row r="10" spans="1:17" x14ac:dyDescent="0.3">
      <c r="A10" t="s">
        <v>36</v>
      </c>
      <c r="B10" t="s">
        <v>30</v>
      </c>
      <c r="C10" s="1"/>
      <c r="D10" s="1"/>
      <c r="E10" s="2"/>
      <c r="F10" s="2"/>
      <c r="G10" s="3"/>
      <c r="H10" s="3"/>
      <c r="J10" t="s">
        <v>34</v>
      </c>
      <c r="K10" t="s">
        <v>0</v>
      </c>
      <c r="L10" s="1">
        <v>-52.650519999999993</v>
      </c>
      <c r="M10" s="1"/>
      <c r="N10" s="2">
        <v>-15.218398000000002</v>
      </c>
      <c r="O10" s="2"/>
      <c r="P10" s="3"/>
      <c r="Q10" s="3"/>
    </row>
    <row r="11" spans="1:17" x14ac:dyDescent="0.3">
      <c r="A11" t="s">
        <v>42</v>
      </c>
      <c r="B11" t="s">
        <v>11</v>
      </c>
      <c r="C11" s="1"/>
      <c r="D11" s="1"/>
      <c r="E11" s="2"/>
      <c r="F11" s="2"/>
      <c r="G11" s="3"/>
      <c r="H11" s="3"/>
      <c r="J11" t="s">
        <v>35</v>
      </c>
      <c r="K11" t="s">
        <v>0</v>
      </c>
      <c r="L11" s="1"/>
      <c r="M11" s="1"/>
      <c r="N11" s="2"/>
      <c r="O11" s="2"/>
      <c r="P11" s="3"/>
      <c r="Q11" s="3"/>
    </row>
    <row r="12" spans="1:17" x14ac:dyDescent="0.3">
      <c r="A12" t="s">
        <v>44</v>
      </c>
      <c r="B12" t="s">
        <v>11</v>
      </c>
      <c r="C12" s="1"/>
      <c r="D12" s="1"/>
      <c r="E12" s="2"/>
      <c r="F12" s="2"/>
      <c r="G12" s="3"/>
      <c r="H12" s="3"/>
      <c r="J12" t="s">
        <v>41</v>
      </c>
      <c r="K12" t="s">
        <v>0</v>
      </c>
      <c r="L12" s="1"/>
      <c r="M12" s="1"/>
      <c r="N12" s="2"/>
      <c r="O12" s="2"/>
      <c r="P12" s="3"/>
      <c r="Q12" s="3"/>
    </row>
    <row r="13" spans="1:17" x14ac:dyDescent="0.3">
      <c r="A13" t="s">
        <v>49</v>
      </c>
      <c r="B13" t="s">
        <v>11</v>
      </c>
      <c r="C13" s="1"/>
      <c r="D13" s="1"/>
      <c r="E13" s="2"/>
      <c r="F13" s="2"/>
      <c r="G13" s="3"/>
      <c r="H13" s="3"/>
      <c r="J13" t="s">
        <v>48</v>
      </c>
      <c r="K13" t="s">
        <v>0</v>
      </c>
      <c r="L13" s="1"/>
      <c r="M13" s="1"/>
      <c r="N13" s="2"/>
      <c r="O13" s="2"/>
      <c r="P13" s="3"/>
      <c r="Q13" s="3"/>
    </row>
    <row r="14" spans="1:17" x14ac:dyDescent="0.3">
      <c r="J14" t="s">
        <v>50</v>
      </c>
      <c r="K14" t="s">
        <v>0</v>
      </c>
      <c r="L14" s="1"/>
      <c r="M14" s="1"/>
      <c r="N14" s="2"/>
      <c r="O14" s="2"/>
      <c r="P14" s="3"/>
      <c r="Q14" s="3"/>
    </row>
    <row r="15" spans="1:17" x14ac:dyDescent="0.3">
      <c r="J15" t="s">
        <v>51</v>
      </c>
      <c r="K15" t="s">
        <v>0</v>
      </c>
      <c r="L15" s="1">
        <v>-309.40559999999994</v>
      </c>
      <c r="M15" s="1"/>
      <c r="N15" s="2">
        <v>-24.473520000000001</v>
      </c>
      <c r="O15" s="2"/>
      <c r="P15" s="3">
        <v>-29.946833333333331</v>
      </c>
      <c r="Q15" s="3"/>
    </row>
    <row r="16" spans="1:17" x14ac:dyDescent="0.3">
      <c r="L16" s="1"/>
      <c r="M16" s="1"/>
      <c r="N16" s="2"/>
      <c r="O16" s="2"/>
      <c r="P16" s="3"/>
      <c r="Q16" s="3"/>
    </row>
    <row r="20" spans="1:17" x14ac:dyDescent="0.3">
      <c r="B20" s="9" t="s">
        <v>8</v>
      </c>
      <c r="C20">
        <f>AVERAGE(C5:C15)</f>
        <v>-212.92506800000001</v>
      </c>
      <c r="D20" t="e">
        <f t="shared" ref="D20:H20" si="0">AVERAGE(D5:D15)</f>
        <v>#DIV/0!</v>
      </c>
      <c r="E20">
        <f t="shared" si="0"/>
        <v>-26.597716000000002</v>
      </c>
      <c r="F20" t="e">
        <f t="shared" si="0"/>
        <v>#DIV/0!</v>
      </c>
      <c r="G20">
        <f t="shared" si="0"/>
        <v>-15.850560000000002</v>
      </c>
      <c r="H20" t="e">
        <f t="shared" si="0"/>
        <v>#DIV/0!</v>
      </c>
      <c r="K20" s="9" t="s">
        <v>8</v>
      </c>
      <c r="L20">
        <f>AVERAGE(L5:L15)</f>
        <v>-99.425339999999977</v>
      </c>
      <c r="M20" t="e">
        <f t="shared" ref="M20:Q20" si="1">AVERAGE(M5:M15)</f>
        <v>#DIV/0!</v>
      </c>
      <c r="N20">
        <f t="shared" si="1"/>
        <v>-16.852501428571429</v>
      </c>
      <c r="O20" t="e">
        <f t="shared" si="1"/>
        <v>#DIV/0!</v>
      </c>
      <c r="P20">
        <f t="shared" si="1"/>
        <v>-16.282289777777777</v>
      </c>
      <c r="Q20" t="e">
        <f t="shared" si="1"/>
        <v>#DIV/0!</v>
      </c>
    </row>
    <row r="21" spans="1:17" x14ac:dyDescent="0.3">
      <c r="B21" s="9" t="s">
        <v>7</v>
      </c>
      <c r="C21">
        <f>MEDIAN(C5:C15)</f>
        <v>-160.09739999999999</v>
      </c>
      <c r="D21" t="e">
        <f t="shared" ref="D21:H21" si="2">MEDIAN(D5:D15)</f>
        <v>#NUM!</v>
      </c>
      <c r="E21">
        <f t="shared" si="2"/>
        <v>-21.614640000000001</v>
      </c>
      <c r="F21" t="e">
        <f t="shared" si="2"/>
        <v>#NUM!</v>
      </c>
      <c r="G21">
        <f t="shared" si="2"/>
        <v>-15.850560000000002</v>
      </c>
      <c r="H21" t="e">
        <f t="shared" si="2"/>
        <v>#NUM!</v>
      </c>
      <c r="K21" s="9" t="s">
        <v>7</v>
      </c>
      <c r="L21">
        <f>MEDIAN(L5:L15)</f>
        <v>-59.372199999999999</v>
      </c>
      <c r="M21" t="e">
        <f t="shared" ref="M21:Q21" si="3">MEDIAN(M5:M15)</f>
        <v>#NUM!</v>
      </c>
      <c r="N21">
        <f t="shared" si="3"/>
        <v>-15.218398000000002</v>
      </c>
      <c r="O21" t="e">
        <f t="shared" si="3"/>
        <v>#NUM!</v>
      </c>
      <c r="P21">
        <f t="shared" si="3"/>
        <v>-11.427972</v>
      </c>
      <c r="Q21" t="e">
        <f t="shared" si="3"/>
        <v>#NUM!</v>
      </c>
    </row>
    <row r="22" spans="1:17" x14ac:dyDescent="0.3">
      <c r="B22" s="9" t="s">
        <v>37</v>
      </c>
      <c r="C22">
        <f>STDEV(C5:C15)</f>
        <v>103.68935597154184</v>
      </c>
      <c r="D22" t="e">
        <f t="shared" ref="D22:H22" si="4">STDEV(D5:D15)</f>
        <v>#DIV/0!</v>
      </c>
      <c r="E22">
        <f t="shared" si="4"/>
        <v>16.067346225754896</v>
      </c>
      <c r="F22" t="e">
        <f t="shared" si="4"/>
        <v>#DIV/0!</v>
      </c>
      <c r="G22" t="e">
        <f t="shared" si="4"/>
        <v>#DIV/0!</v>
      </c>
      <c r="H22" t="e">
        <f t="shared" si="4"/>
        <v>#DIV/0!</v>
      </c>
      <c r="K22" s="9" t="s">
        <v>37</v>
      </c>
      <c r="L22">
        <f>STDEV(L5:L15)</f>
        <v>97.286473320439228</v>
      </c>
      <c r="M22" t="e">
        <f t="shared" ref="M22:Q22" si="5">STDEV(M5:M15)</f>
        <v>#DIV/0!</v>
      </c>
      <c r="N22">
        <f t="shared" si="5"/>
        <v>6.9599916483492725</v>
      </c>
      <c r="O22" t="e">
        <f t="shared" si="5"/>
        <v>#DIV/0!</v>
      </c>
      <c r="P22">
        <f t="shared" si="5"/>
        <v>11.998004624201982</v>
      </c>
      <c r="Q22" t="e">
        <f t="shared" si="5"/>
        <v>#DIV/0!</v>
      </c>
    </row>
    <row r="23" spans="1:17" x14ac:dyDescent="0.3">
      <c r="B23" s="9" t="s">
        <v>10</v>
      </c>
      <c r="C23">
        <f>C22/SQRT(COUNT(C5:C15))</f>
        <v>46.37128969910826</v>
      </c>
      <c r="D23" t="e">
        <f t="shared" ref="D23:H23" si="6">D22/SQRT(COUNT(D5:D15))</f>
        <v>#DIV/0!</v>
      </c>
      <c r="E23">
        <f t="shared" si="6"/>
        <v>7.1855356757625257</v>
      </c>
      <c r="F23" t="e">
        <f t="shared" si="6"/>
        <v>#DIV/0!</v>
      </c>
      <c r="G23" t="e">
        <f t="shared" si="6"/>
        <v>#DIV/0!</v>
      </c>
      <c r="H23" t="e">
        <f t="shared" si="6"/>
        <v>#DIV/0!</v>
      </c>
      <c r="K23" s="9" t="s">
        <v>10</v>
      </c>
      <c r="L23">
        <f>L22/SQRT(COUNT(L5:L15))</f>
        <v>36.770830619486055</v>
      </c>
      <c r="M23" t="e">
        <f t="shared" ref="M23:Q23" si="7">M22/SQRT(COUNT(M5:M15))</f>
        <v>#DIV/0!</v>
      </c>
      <c r="N23">
        <f t="shared" si="7"/>
        <v>2.6306295755169553</v>
      </c>
      <c r="O23" t="e">
        <f t="shared" si="7"/>
        <v>#DIV/0!</v>
      </c>
      <c r="P23">
        <f t="shared" si="7"/>
        <v>6.9270511995213893</v>
      </c>
      <c r="Q23" t="e">
        <f t="shared" si="7"/>
        <v>#DIV/0!</v>
      </c>
    </row>
    <row r="27" spans="1:17" ht="25.8" x14ac:dyDescent="0.5">
      <c r="A27" s="10" t="s">
        <v>55</v>
      </c>
    </row>
    <row r="28" spans="1:17" x14ac:dyDescent="0.3">
      <c r="C28" s="1" t="s">
        <v>3</v>
      </c>
      <c r="D28" s="1"/>
      <c r="E28" s="2" t="s">
        <v>5</v>
      </c>
      <c r="F28" s="2"/>
      <c r="G28" s="3" t="s">
        <v>6</v>
      </c>
      <c r="H28" s="3"/>
      <c r="L28" s="1" t="s">
        <v>3</v>
      </c>
      <c r="M28" s="1"/>
      <c r="N28" s="2" t="s">
        <v>5</v>
      </c>
      <c r="O28" s="2"/>
      <c r="P28" s="3" t="s">
        <v>6</v>
      </c>
      <c r="Q28" s="3"/>
    </row>
    <row r="29" spans="1:17" x14ac:dyDescent="0.3">
      <c r="A29" t="s">
        <v>39</v>
      </c>
      <c r="B29" t="s">
        <v>52</v>
      </c>
      <c r="C29" s="1" t="s">
        <v>2</v>
      </c>
      <c r="D29" s="1" t="s">
        <v>4</v>
      </c>
      <c r="E29" s="2" t="s">
        <v>2</v>
      </c>
      <c r="F29" s="2" t="s">
        <v>4</v>
      </c>
      <c r="G29" s="3" t="s">
        <v>2</v>
      </c>
      <c r="H29" s="3" t="s">
        <v>4</v>
      </c>
      <c r="J29" t="s">
        <v>39</v>
      </c>
      <c r="K29" t="s">
        <v>52</v>
      </c>
      <c r="L29" s="1" t="s">
        <v>2</v>
      </c>
      <c r="M29" s="1" t="s">
        <v>4</v>
      </c>
      <c r="N29" s="2" t="s">
        <v>2</v>
      </c>
      <c r="O29" s="2" t="s">
        <v>4</v>
      </c>
      <c r="P29" s="3" t="s">
        <v>2</v>
      </c>
      <c r="Q29" s="3" t="s">
        <v>4</v>
      </c>
    </row>
    <row r="30" spans="1:17" x14ac:dyDescent="0.3">
      <c r="A30" t="s">
        <v>12</v>
      </c>
      <c r="B30" t="s">
        <v>11</v>
      </c>
      <c r="C30" s="1"/>
      <c r="D30" s="1">
        <v>127.39847999999998</v>
      </c>
      <c r="E30" s="2"/>
      <c r="F30" s="2">
        <v>142.87430000000001</v>
      </c>
      <c r="G30" s="3"/>
      <c r="H30" s="3">
        <v>5.8257179999999993</v>
      </c>
      <c r="J30" t="s">
        <v>1</v>
      </c>
      <c r="K30" t="s">
        <v>0</v>
      </c>
      <c r="L30" s="1"/>
      <c r="M30" s="1">
        <v>819.36900000000003</v>
      </c>
      <c r="N30" s="2"/>
      <c r="O30" s="2">
        <v>441.86359999999996</v>
      </c>
      <c r="P30" s="3"/>
      <c r="Q30" s="3">
        <v>9.0983399999999985</v>
      </c>
    </row>
    <row r="31" spans="1:17" x14ac:dyDescent="0.3">
      <c r="A31" t="s">
        <v>25</v>
      </c>
      <c r="B31" t="s">
        <v>11</v>
      </c>
      <c r="C31" s="1"/>
      <c r="D31" s="1"/>
      <c r="E31" s="2"/>
      <c r="F31" s="2"/>
      <c r="G31" s="3"/>
      <c r="H31" s="3"/>
      <c r="J31" t="s">
        <v>27</v>
      </c>
      <c r="K31" t="s">
        <v>0</v>
      </c>
      <c r="L31" s="1"/>
      <c r="M31" s="1"/>
      <c r="N31" s="2"/>
      <c r="O31" s="2"/>
      <c r="P31" s="3"/>
      <c r="Q31" s="3"/>
    </row>
    <row r="32" spans="1:17" x14ac:dyDescent="0.3">
      <c r="A32" t="s">
        <v>26</v>
      </c>
      <c r="B32" t="s">
        <v>11</v>
      </c>
      <c r="C32" s="1"/>
      <c r="D32" s="1"/>
      <c r="E32" s="2"/>
      <c r="F32" s="2"/>
      <c r="G32" s="3"/>
      <c r="H32" s="3"/>
      <c r="J32" t="s">
        <v>28</v>
      </c>
      <c r="K32" t="s">
        <v>0</v>
      </c>
      <c r="L32" s="1"/>
      <c r="M32" s="1"/>
      <c r="N32" s="2"/>
      <c r="O32" s="2"/>
      <c r="P32" s="3"/>
      <c r="Q32" s="3"/>
    </row>
    <row r="33" spans="1:17" x14ac:dyDescent="0.3">
      <c r="A33" t="s">
        <v>29</v>
      </c>
      <c r="B33" t="s">
        <v>30</v>
      </c>
      <c r="C33" s="1"/>
      <c r="D33" s="1">
        <v>2628.9520000000002</v>
      </c>
      <c r="E33" s="2"/>
      <c r="F33" s="2">
        <v>1941.6240000000003</v>
      </c>
      <c r="G33" s="3"/>
      <c r="H33" s="3">
        <v>5.4433439999999997</v>
      </c>
      <c r="J33" t="s">
        <v>31</v>
      </c>
      <c r="K33" t="s">
        <v>0</v>
      </c>
      <c r="L33" s="1"/>
      <c r="M33" s="1">
        <v>64.883925000000005</v>
      </c>
      <c r="N33" s="2"/>
      <c r="O33" s="2">
        <v>204.619</v>
      </c>
      <c r="P33" s="3"/>
      <c r="Q33" s="3">
        <v>16.133730000000003</v>
      </c>
    </row>
    <row r="34" spans="1:17" x14ac:dyDescent="0.3">
      <c r="A34" t="s">
        <v>32</v>
      </c>
      <c r="B34" t="s">
        <v>30</v>
      </c>
      <c r="C34" s="1"/>
      <c r="D34" s="1">
        <v>1371.6304</v>
      </c>
      <c r="E34" s="2"/>
      <c r="F34" s="2">
        <v>1929.0099999999998</v>
      </c>
      <c r="G34" s="3"/>
      <c r="H34" s="3">
        <v>54.959179999999989</v>
      </c>
      <c r="J34" t="s">
        <v>33</v>
      </c>
      <c r="K34" t="s">
        <v>0</v>
      </c>
      <c r="L34" s="1"/>
      <c r="M34" s="1">
        <v>1664.3520000000001</v>
      </c>
      <c r="N34" s="2"/>
      <c r="O34" s="2">
        <v>1804.018</v>
      </c>
      <c r="P34" s="3"/>
      <c r="Q34" s="3">
        <v>56.102179999999997</v>
      </c>
    </row>
    <row r="35" spans="1:17" x14ac:dyDescent="0.3">
      <c r="A35" t="s">
        <v>36</v>
      </c>
      <c r="B35" t="s">
        <v>30</v>
      </c>
      <c r="C35" s="1"/>
      <c r="D35" s="1">
        <v>1083.2660000000001</v>
      </c>
      <c r="E35" s="2"/>
      <c r="F35" s="2"/>
      <c r="G35" s="3"/>
      <c r="H35" s="3">
        <v>43.414760000000001</v>
      </c>
      <c r="J35" t="s">
        <v>34</v>
      </c>
      <c r="K35" t="s">
        <v>0</v>
      </c>
      <c r="L35" s="1"/>
      <c r="M35" s="1"/>
      <c r="N35" s="2"/>
      <c r="O35" s="2"/>
      <c r="P35" s="3"/>
      <c r="Q35" s="3"/>
    </row>
    <row r="36" spans="1:17" x14ac:dyDescent="0.3">
      <c r="A36" t="s">
        <v>42</v>
      </c>
      <c r="B36" t="s">
        <v>11</v>
      </c>
      <c r="C36" s="1"/>
      <c r="D36" s="1">
        <v>63.474264000000005</v>
      </c>
      <c r="E36" s="2"/>
      <c r="F36" s="2"/>
      <c r="G36" s="3"/>
      <c r="H36" s="3">
        <v>12.46842</v>
      </c>
      <c r="J36" t="s">
        <v>35</v>
      </c>
      <c r="K36" t="s">
        <v>0</v>
      </c>
      <c r="L36" s="1"/>
      <c r="M36" s="1">
        <v>981.48919999999998</v>
      </c>
      <c r="N36" s="2"/>
      <c r="O36" s="2"/>
      <c r="P36" s="3"/>
      <c r="Q36" s="3">
        <v>12.611132</v>
      </c>
    </row>
    <row r="37" spans="1:17" x14ac:dyDescent="0.3">
      <c r="A37" t="s">
        <v>44</v>
      </c>
      <c r="B37" t="s">
        <v>11</v>
      </c>
      <c r="C37" s="1"/>
      <c r="D37" s="1">
        <v>3.4365000000000001</v>
      </c>
      <c r="E37" s="2"/>
      <c r="F37" s="2"/>
      <c r="G37" s="3"/>
      <c r="H37" s="3">
        <v>13.261439999999999</v>
      </c>
      <c r="J37" t="s">
        <v>41</v>
      </c>
      <c r="K37" t="s">
        <v>0</v>
      </c>
      <c r="L37" s="1"/>
      <c r="M37" s="1">
        <v>1089.672</v>
      </c>
      <c r="N37" s="2"/>
      <c r="O37" s="2"/>
      <c r="P37" s="3"/>
      <c r="Q37" s="3">
        <v>25.116719999999997</v>
      </c>
    </row>
    <row r="38" spans="1:17" x14ac:dyDescent="0.3">
      <c r="A38" t="s">
        <v>49</v>
      </c>
      <c r="B38" t="s">
        <v>11</v>
      </c>
      <c r="C38" s="1"/>
      <c r="D38" s="1">
        <v>503.40415999999993</v>
      </c>
      <c r="E38" s="2"/>
      <c r="F38" s="2"/>
      <c r="G38" s="3"/>
      <c r="H38" s="3">
        <v>1.683438</v>
      </c>
      <c r="J38" t="s">
        <v>48</v>
      </c>
      <c r="K38" t="s">
        <v>0</v>
      </c>
      <c r="L38" s="1"/>
      <c r="M38" s="1">
        <v>1005.8366</v>
      </c>
      <c r="N38" s="2"/>
      <c r="O38" s="2"/>
      <c r="P38" s="3"/>
      <c r="Q38" s="3">
        <v>26.099239999999998</v>
      </c>
    </row>
    <row r="39" spans="1:17" x14ac:dyDescent="0.3">
      <c r="J39" t="s">
        <v>50</v>
      </c>
      <c r="K39" t="s">
        <v>0</v>
      </c>
      <c r="L39" s="1"/>
      <c r="M39" s="1">
        <v>626.34680000000003</v>
      </c>
      <c r="N39" s="2"/>
      <c r="O39" s="2"/>
      <c r="P39" s="3"/>
      <c r="Q39" s="3">
        <v>14.293507999999999</v>
      </c>
    </row>
    <row r="40" spans="1:17" x14ac:dyDescent="0.3">
      <c r="J40" t="s">
        <v>51</v>
      </c>
      <c r="K40" t="s">
        <v>0</v>
      </c>
      <c r="L40" s="1"/>
      <c r="M40" s="1">
        <v>2253.9840000000004</v>
      </c>
      <c r="N40" s="2"/>
      <c r="O40" s="2">
        <v>2339.5160000000001</v>
      </c>
      <c r="P40" s="3"/>
      <c r="Q40" s="3">
        <v>46.674780000000005</v>
      </c>
    </row>
    <row r="41" spans="1:17" x14ac:dyDescent="0.3">
      <c r="L41" s="1"/>
      <c r="M41" s="1"/>
      <c r="N41" s="2"/>
      <c r="O41" s="2"/>
      <c r="P41" s="3"/>
      <c r="Q41" s="3"/>
    </row>
    <row r="45" spans="1:17" x14ac:dyDescent="0.3">
      <c r="B45" s="9" t="s">
        <v>8</v>
      </c>
      <c r="C45" t="e">
        <f>AVERAGE(C30:C40)</f>
        <v>#DIV/0!</v>
      </c>
      <c r="D45">
        <f t="shared" ref="D45:H45" si="8">AVERAGE(D30:D40)</f>
        <v>825.93740057142873</v>
      </c>
      <c r="E45" t="e">
        <f t="shared" si="8"/>
        <v>#DIV/0!</v>
      </c>
      <c r="F45">
        <f t="shared" si="8"/>
        <v>1337.8361</v>
      </c>
      <c r="G45" t="e">
        <f t="shared" si="8"/>
        <v>#DIV/0!</v>
      </c>
      <c r="H45">
        <f t="shared" si="8"/>
        <v>19.579471428571427</v>
      </c>
      <c r="K45" s="9" t="s">
        <v>8</v>
      </c>
      <c r="L45" t="e">
        <f>AVERAGE(L30:L40)</f>
        <v>#DIV/0!</v>
      </c>
      <c r="M45">
        <f t="shared" ref="M45:Q45" si="9">AVERAGE(M30:M40)</f>
        <v>1063.241690625</v>
      </c>
      <c r="N45" t="e">
        <f t="shared" si="9"/>
        <v>#DIV/0!</v>
      </c>
      <c r="O45">
        <f t="shared" si="9"/>
        <v>1197.50415</v>
      </c>
      <c r="P45" t="e">
        <f t="shared" si="9"/>
        <v>#DIV/0!</v>
      </c>
      <c r="Q45">
        <f t="shared" si="9"/>
        <v>25.766203749999999</v>
      </c>
    </row>
    <row r="46" spans="1:17" x14ac:dyDescent="0.3">
      <c r="B46" s="9" t="s">
        <v>7</v>
      </c>
      <c r="C46" t="e">
        <f>MEDIAN(C30:C40)</f>
        <v>#NUM!</v>
      </c>
      <c r="D46">
        <f t="shared" ref="D46:H46" si="10">MEDIAN(D30:D40)</f>
        <v>503.40415999999993</v>
      </c>
      <c r="E46" t="e">
        <f t="shared" si="10"/>
        <v>#NUM!</v>
      </c>
      <c r="F46">
        <f t="shared" si="10"/>
        <v>1929.0099999999998</v>
      </c>
      <c r="G46" t="e">
        <f t="shared" si="10"/>
        <v>#NUM!</v>
      </c>
      <c r="H46">
        <f t="shared" si="10"/>
        <v>12.46842</v>
      </c>
      <c r="K46" s="9" t="s">
        <v>7</v>
      </c>
      <c r="L46" t="e">
        <f>MEDIAN(L30:L40)</f>
        <v>#NUM!</v>
      </c>
      <c r="M46">
        <f t="shared" ref="M46:Q46" si="11">MEDIAN(M30:M40)</f>
        <v>993.66290000000004</v>
      </c>
      <c r="N46" t="e">
        <f t="shared" si="11"/>
        <v>#NUM!</v>
      </c>
      <c r="O46">
        <f t="shared" si="11"/>
        <v>1122.9408000000001</v>
      </c>
      <c r="P46" t="e">
        <f t="shared" si="11"/>
        <v>#NUM!</v>
      </c>
      <c r="Q46">
        <f t="shared" si="11"/>
        <v>20.625225</v>
      </c>
    </row>
    <row r="47" spans="1:17" x14ac:dyDescent="0.3">
      <c r="B47" s="9" t="s">
        <v>37</v>
      </c>
      <c r="C47" t="e">
        <f>STDEV(C30:C40)</f>
        <v>#DIV/0!</v>
      </c>
      <c r="D47">
        <f t="shared" ref="D47:H47" si="12">STDEV(D30:D40)</f>
        <v>954.349916990579</v>
      </c>
      <c r="E47" t="e">
        <f t="shared" si="12"/>
        <v>#DIV/0!</v>
      </c>
      <c r="F47">
        <f t="shared" si="12"/>
        <v>1034.886494183507</v>
      </c>
      <c r="G47" t="e">
        <f t="shared" si="12"/>
        <v>#DIV/0!</v>
      </c>
      <c r="H47">
        <f t="shared" si="12"/>
        <v>20.894948264919552</v>
      </c>
      <c r="K47" s="9" t="s">
        <v>37</v>
      </c>
      <c r="L47" t="e">
        <f>STDEV(L30:L40)</f>
        <v>#DIV/0!</v>
      </c>
      <c r="M47">
        <f t="shared" ref="M47:Q47" si="13">STDEV(M30:M40)</f>
        <v>658.67263597220165</v>
      </c>
      <c r="N47" t="e">
        <f t="shared" si="13"/>
        <v>#DIV/0!</v>
      </c>
      <c r="O47">
        <f t="shared" si="13"/>
        <v>1037.442958701356</v>
      </c>
      <c r="P47" t="e">
        <f t="shared" si="13"/>
        <v>#DIV/0!</v>
      </c>
      <c r="Q47">
        <f t="shared" si="13"/>
        <v>17.043028114496714</v>
      </c>
    </row>
    <row r="48" spans="1:17" x14ac:dyDescent="0.3">
      <c r="B48" s="9" t="s">
        <v>10</v>
      </c>
      <c r="C48" t="e">
        <f>C47/SQRT(COUNT(C30:C40))</f>
        <v>#DIV/0!</v>
      </c>
      <c r="D48">
        <f t="shared" ref="D48" si="14">D47/SQRT(COUNT(D30:D40))</f>
        <v>360.71036344174394</v>
      </c>
      <c r="E48" t="e">
        <f t="shared" ref="E48" si="15">E47/SQRT(COUNT(E30:E40))</f>
        <v>#DIV/0!</v>
      </c>
      <c r="F48">
        <f t="shared" ref="F48" si="16">F47/SQRT(COUNT(F30:F40))</f>
        <v>597.49199599755593</v>
      </c>
      <c r="G48" t="e">
        <f t="shared" ref="G48" si="17">G47/SQRT(COUNT(G30:G40))</f>
        <v>#DIV/0!</v>
      </c>
      <c r="H48">
        <f t="shared" ref="H48" si="18">H47/SQRT(COUNT(H30:H40))</f>
        <v>7.8975481095053848</v>
      </c>
      <c r="K48" s="9" t="s">
        <v>10</v>
      </c>
      <c r="L48" t="e">
        <f>L47/SQRT(COUNT(L30:L40))</f>
        <v>#DIV/0!</v>
      </c>
      <c r="M48">
        <f t="shared" ref="M48" si="19">M47/SQRT(COUNT(M30:M40))</f>
        <v>232.87594373898102</v>
      </c>
      <c r="N48" t="e">
        <f t="shared" ref="N48" si="20">N47/SQRT(COUNT(N30:N40))</f>
        <v>#DIV/0!</v>
      </c>
      <c r="O48">
        <f t="shared" ref="O48" si="21">O47/SQRT(COUNT(O30:O40))</f>
        <v>518.72147935067801</v>
      </c>
      <c r="P48" t="e">
        <f t="shared" ref="P48" si="22">P47/SQRT(COUNT(P30:P40))</f>
        <v>#DIV/0!</v>
      </c>
      <c r="Q48">
        <f t="shared" ref="Q48" si="23">Q47/SQRT(COUNT(Q30:Q40))</f>
        <v>6.0256203758568025</v>
      </c>
    </row>
    <row r="50" spans="1:20" ht="15" thickBot="1" x14ac:dyDescent="0.35"/>
    <row r="51" spans="1:20" ht="25.8" x14ac:dyDescent="0.5">
      <c r="A51" s="17" t="s">
        <v>56</v>
      </c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 t="s">
        <v>61</v>
      </c>
      <c r="T51" s="19"/>
    </row>
    <row r="52" spans="1:20" x14ac:dyDescent="0.3">
      <c r="A52" s="20"/>
      <c r="B52" s="11"/>
      <c r="C52" s="12" t="s">
        <v>3</v>
      </c>
      <c r="D52" s="12"/>
      <c r="E52" s="13" t="s">
        <v>5</v>
      </c>
      <c r="F52" s="13"/>
      <c r="G52" s="14" t="s">
        <v>6</v>
      </c>
      <c r="H52" s="14"/>
      <c r="I52" s="11"/>
      <c r="J52" s="11"/>
      <c r="K52" s="11"/>
      <c r="L52" s="12" t="s">
        <v>3</v>
      </c>
      <c r="M52" s="12"/>
      <c r="N52" s="13" t="s">
        <v>5</v>
      </c>
      <c r="O52" s="13"/>
      <c r="P52" s="14" t="s">
        <v>6</v>
      </c>
      <c r="Q52" s="14"/>
      <c r="R52" s="11"/>
      <c r="S52" s="11"/>
      <c r="T52" s="21"/>
    </row>
    <row r="53" spans="1:20" x14ac:dyDescent="0.3">
      <c r="A53" s="20" t="s">
        <v>39</v>
      </c>
      <c r="B53" s="11" t="s">
        <v>52</v>
      </c>
      <c r="C53" s="12" t="s">
        <v>2</v>
      </c>
      <c r="D53" s="12" t="s">
        <v>4</v>
      </c>
      <c r="E53" s="13" t="s">
        <v>2</v>
      </c>
      <c r="F53" s="13" t="s">
        <v>4</v>
      </c>
      <c r="G53" s="14" t="s">
        <v>2</v>
      </c>
      <c r="H53" s="14" t="s">
        <v>4</v>
      </c>
      <c r="I53" s="11" t="s">
        <v>62</v>
      </c>
      <c r="J53" s="11" t="s">
        <v>39</v>
      </c>
      <c r="K53" s="11" t="s">
        <v>52</v>
      </c>
      <c r="L53" s="12" t="s">
        <v>2</v>
      </c>
      <c r="M53" s="12" t="s">
        <v>4</v>
      </c>
      <c r="N53" s="13" t="s">
        <v>2</v>
      </c>
      <c r="O53" s="13" t="s">
        <v>4</v>
      </c>
      <c r="P53" s="14" t="s">
        <v>2</v>
      </c>
      <c r="Q53" s="14" t="s">
        <v>4</v>
      </c>
      <c r="R53" s="11" t="s">
        <v>62</v>
      </c>
      <c r="S53" s="11"/>
      <c r="T53" s="21"/>
    </row>
    <row r="54" spans="1:20" x14ac:dyDescent="0.3">
      <c r="A54" s="20" t="s">
        <v>12</v>
      </c>
      <c r="B54" s="11" t="s">
        <v>11</v>
      </c>
      <c r="C54" s="12"/>
      <c r="D54" s="12">
        <v>127.39847999999998</v>
      </c>
      <c r="E54" s="13"/>
      <c r="F54" s="13">
        <v>142.87430000000001</v>
      </c>
      <c r="G54" s="14"/>
      <c r="H54" s="14">
        <v>5.8257179999999993</v>
      </c>
      <c r="I54" s="11">
        <f>H54/D54</f>
        <v>4.572831638179671E-2</v>
      </c>
      <c r="J54" s="11" t="s">
        <v>1</v>
      </c>
      <c r="K54" s="11" t="s">
        <v>0</v>
      </c>
      <c r="L54" s="12"/>
      <c r="M54" s="12">
        <v>819.36900000000003</v>
      </c>
      <c r="N54" s="13"/>
      <c r="O54" s="13">
        <v>441.86359999999996</v>
      </c>
      <c r="P54" s="14"/>
      <c r="Q54" s="14">
        <v>9.0983399999999985</v>
      </c>
      <c r="R54" s="11">
        <f>Q54/M54</f>
        <v>1.1104081311350562E-2</v>
      </c>
      <c r="S54" s="11"/>
      <c r="T54" s="21"/>
    </row>
    <row r="55" spans="1:20" x14ac:dyDescent="0.3">
      <c r="A55" s="20" t="s">
        <v>25</v>
      </c>
      <c r="B55" s="11" t="s">
        <v>11</v>
      </c>
      <c r="C55" s="12"/>
      <c r="D55" s="12"/>
      <c r="E55" s="13"/>
      <c r="F55" s="13"/>
      <c r="G55" s="14"/>
      <c r="H55" s="14"/>
      <c r="I55" s="11"/>
      <c r="J55" s="11" t="s">
        <v>27</v>
      </c>
      <c r="K55" s="11" t="s">
        <v>0</v>
      </c>
      <c r="L55" s="12"/>
      <c r="M55" s="12"/>
      <c r="N55" s="13"/>
      <c r="O55" s="13"/>
      <c r="P55" s="14"/>
      <c r="Q55" s="14"/>
      <c r="R55" s="11"/>
      <c r="S55" s="11"/>
      <c r="T55" s="21"/>
    </row>
    <row r="56" spans="1:20" x14ac:dyDescent="0.3">
      <c r="A56" s="20" t="s">
        <v>26</v>
      </c>
      <c r="B56" s="11" t="s">
        <v>11</v>
      </c>
      <c r="C56" s="12"/>
      <c r="D56" s="12"/>
      <c r="E56" s="13"/>
      <c r="F56" s="13"/>
      <c r="G56" s="14"/>
      <c r="H56" s="14"/>
      <c r="I56" s="11"/>
      <c r="J56" s="11" t="s">
        <v>28</v>
      </c>
      <c r="K56" s="11" t="s">
        <v>0</v>
      </c>
      <c r="L56" s="12"/>
      <c r="M56" s="12"/>
      <c r="N56" s="13"/>
      <c r="O56" s="13"/>
      <c r="P56" s="14"/>
      <c r="Q56" s="14"/>
      <c r="R56" s="11"/>
      <c r="S56" s="11"/>
      <c r="T56" s="21"/>
    </row>
    <row r="57" spans="1:20" x14ac:dyDescent="0.3">
      <c r="A57" s="20" t="s">
        <v>29</v>
      </c>
      <c r="B57" s="11" t="s">
        <v>30</v>
      </c>
      <c r="C57" s="12"/>
      <c r="D57" s="12"/>
      <c r="E57" s="13"/>
      <c r="F57" s="13">
        <v>1941.6240000000003</v>
      </c>
      <c r="G57" s="14"/>
      <c r="H57" s="14"/>
      <c r="I57" s="11"/>
      <c r="J57" s="11" t="s">
        <v>31</v>
      </c>
      <c r="K57" s="11"/>
      <c r="L57" s="12"/>
      <c r="M57" s="12"/>
      <c r="N57" s="13"/>
      <c r="O57" s="13"/>
      <c r="P57" s="14"/>
      <c r="Q57" s="14"/>
      <c r="R57" s="11"/>
      <c r="S57" s="11"/>
      <c r="T57" s="21"/>
    </row>
    <row r="58" spans="1:20" x14ac:dyDescent="0.3">
      <c r="A58" s="20" t="s">
        <v>32</v>
      </c>
      <c r="B58" s="11" t="s">
        <v>30</v>
      </c>
      <c r="C58" s="12"/>
      <c r="D58" s="12"/>
      <c r="E58" s="13"/>
      <c r="F58" s="13">
        <v>1929.0099999999998</v>
      </c>
      <c r="G58" s="14"/>
      <c r="H58" s="14"/>
      <c r="I58" s="11"/>
      <c r="J58" s="11" t="s">
        <v>33</v>
      </c>
      <c r="K58" s="11"/>
      <c r="L58" s="12"/>
      <c r="M58" s="12"/>
      <c r="N58" s="13"/>
      <c r="O58" s="13"/>
      <c r="P58" s="14"/>
      <c r="Q58" s="14"/>
      <c r="R58" s="11"/>
      <c r="S58" s="11"/>
      <c r="T58" s="21"/>
    </row>
    <row r="59" spans="1:20" x14ac:dyDescent="0.3">
      <c r="A59" s="20" t="s">
        <v>36</v>
      </c>
      <c r="B59" s="11" t="s">
        <v>30</v>
      </c>
      <c r="C59" s="12"/>
      <c r="D59" s="12"/>
      <c r="E59" s="13"/>
      <c r="F59" s="13"/>
      <c r="G59" s="14"/>
      <c r="H59" s="14"/>
      <c r="I59" s="11"/>
      <c r="J59" s="11" t="s">
        <v>34</v>
      </c>
      <c r="K59" s="11"/>
      <c r="L59" s="12"/>
      <c r="M59" s="12"/>
      <c r="N59" s="13"/>
      <c r="O59" s="13"/>
      <c r="P59" s="14"/>
      <c r="Q59" s="14"/>
      <c r="R59" s="11"/>
      <c r="S59" s="11"/>
      <c r="T59" s="21"/>
    </row>
    <row r="60" spans="1:20" x14ac:dyDescent="0.3">
      <c r="A60" s="20" t="s">
        <v>42</v>
      </c>
      <c r="B60" s="11" t="s">
        <v>11</v>
      </c>
      <c r="C60" s="12"/>
      <c r="D60" s="12">
        <v>63.474264000000005</v>
      </c>
      <c r="E60" s="13"/>
      <c r="F60" s="13"/>
      <c r="G60" s="14"/>
      <c r="H60" s="14">
        <v>12.46842</v>
      </c>
      <c r="I60" s="11">
        <f t="shared" ref="I55:I63" si="24">H60/D60</f>
        <v>0.19643268333131045</v>
      </c>
      <c r="J60" s="11" t="s">
        <v>35</v>
      </c>
      <c r="K60" s="11"/>
      <c r="L60" s="12"/>
      <c r="M60" s="12"/>
      <c r="N60" s="13"/>
      <c r="O60" s="13"/>
      <c r="P60" s="14"/>
      <c r="Q60" s="14"/>
      <c r="R60" s="11"/>
      <c r="S60" s="11"/>
      <c r="T60" s="21"/>
    </row>
    <row r="61" spans="1:20" x14ac:dyDescent="0.3">
      <c r="A61" s="20" t="s">
        <v>44</v>
      </c>
      <c r="B61" s="11" t="s">
        <v>11</v>
      </c>
      <c r="C61" s="12"/>
      <c r="D61" s="12">
        <v>3.4365000000000001</v>
      </c>
      <c r="E61" s="13"/>
      <c r="F61" s="13"/>
      <c r="G61" s="14"/>
      <c r="H61" s="14">
        <v>13.261439999999999</v>
      </c>
      <c r="I61" s="11"/>
      <c r="J61" s="11" t="s">
        <v>41</v>
      </c>
      <c r="K61" s="11" t="s">
        <v>0</v>
      </c>
      <c r="L61" s="12"/>
      <c r="M61" s="12">
        <v>1089.672</v>
      </c>
      <c r="N61" s="13"/>
      <c r="O61" s="13"/>
      <c r="P61" s="14"/>
      <c r="Q61" s="14">
        <v>25.116719999999997</v>
      </c>
      <c r="R61" s="11">
        <f t="shared" ref="R55:R65" si="25">Q61/M61</f>
        <v>2.304979847146664E-2</v>
      </c>
      <c r="S61" s="11"/>
      <c r="T61" s="21"/>
    </row>
    <row r="62" spans="1:20" x14ac:dyDescent="0.3">
      <c r="A62" s="20" t="s">
        <v>49</v>
      </c>
      <c r="B62" s="11" t="s">
        <v>11</v>
      </c>
      <c r="C62" s="12"/>
      <c r="D62" s="12">
        <v>503.40415999999993</v>
      </c>
      <c r="E62" s="13"/>
      <c r="F62" s="13"/>
      <c r="G62" s="14"/>
      <c r="H62" s="14">
        <v>1.683438</v>
      </c>
      <c r="I62" s="11">
        <f t="shared" si="24"/>
        <v>3.3441082409807663E-3</v>
      </c>
      <c r="J62" s="11" t="s">
        <v>48</v>
      </c>
      <c r="K62" s="11" t="s">
        <v>0</v>
      </c>
      <c r="L62" s="12"/>
      <c r="M62" s="12">
        <v>1005.8366</v>
      </c>
      <c r="N62" s="13"/>
      <c r="O62" s="13"/>
      <c r="P62" s="14"/>
      <c r="Q62" s="14">
        <v>26.099239999999998</v>
      </c>
      <c r="R62" s="11">
        <f t="shared" si="25"/>
        <v>2.5947793110729912E-2</v>
      </c>
      <c r="S62" s="11"/>
      <c r="T62" s="21"/>
    </row>
    <row r="63" spans="1:20" x14ac:dyDescent="0.3">
      <c r="A63" s="20"/>
      <c r="B63" s="11"/>
      <c r="C63" s="11"/>
      <c r="D63" s="12"/>
      <c r="E63" s="11"/>
      <c r="F63" s="11"/>
      <c r="G63" s="11"/>
      <c r="H63" s="11"/>
      <c r="I63" s="11"/>
      <c r="J63" s="11" t="s">
        <v>50</v>
      </c>
      <c r="K63" s="11" t="s">
        <v>0</v>
      </c>
      <c r="L63" s="12"/>
      <c r="M63" s="12">
        <v>626.34680000000003</v>
      </c>
      <c r="N63" s="13"/>
      <c r="O63" s="13"/>
      <c r="P63" s="14"/>
      <c r="Q63" s="14">
        <v>14.293507999999999</v>
      </c>
      <c r="R63" s="11">
        <f t="shared" si="25"/>
        <v>2.2820437495649371E-2</v>
      </c>
      <c r="S63" s="11"/>
      <c r="T63" s="21"/>
    </row>
    <row r="64" spans="1:20" x14ac:dyDescent="0.3">
      <c r="A64" s="20"/>
      <c r="B64" s="11"/>
      <c r="C64" s="11"/>
      <c r="D64" s="11"/>
      <c r="E64" s="11"/>
      <c r="F64" s="11"/>
      <c r="G64" s="11"/>
      <c r="H64" s="11"/>
      <c r="I64" s="11"/>
      <c r="J64" s="11" t="s">
        <v>51</v>
      </c>
      <c r="K64" s="11" t="s">
        <v>0</v>
      </c>
      <c r="L64" s="12"/>
      <c r="M64" s="12">
        <v>2253.9840000000004</v>
      </c>
      <c r="N64" s="13"/>
      <c r="O64" s="13">
        <v>2339.5160000000001</v>
      </c>
      <c r="P64" s="14"/>
      <c r="Q64" s="14">
        <v>46.674780000000005</v>
      </c>
      <c r="R64" s="11">
        <f t="shared" si="25"/>
        <v>2.070768026747306E-2</v>
      </c>
      <c r="S64" s="11"/>
      <c r="T64" s="21"/>
    </row>
    <row r="65" spans="1:20" x14ac:dyDescent="0.3">
      <c r="A65" s="2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2"/>
      <c r="M65" s="12"/>
      <c r="N65" s="13"/>
      <c r="O65" s="13"/>
      <c r="P65" s="14"/>
      <c r="Q65" s="14"/>
      <c r="R65" s="11"/>
      <c r="S65" s="11"/>
      <c r="T65" s="21"/>
    </row>
    <row r="66" spans="1:20" x14ac:dyDescent="0.3">
      <c r="A66" s="2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21"/>
    </row>
    <row r="67" spans="1:20" x14ac:dyDescent="0.3">
      <c r="A67" s="2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21"/>
    </row>
    <row r="68" spans="1:20" x14ac:dyDescent="0.3">
      <c r="A68" s="2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21"/>
    </row>
    <row r="69" spans="1:20" x14ac:dyDescent="0.3">
      <c r="A69" s="20"/>
      <c r="B69" s="15" t="s">
        <v>8</v>
      </c>
      <c r="C69" s="11" t="e">
        <f>AVERAGE(C54:C64)</f>
        <v>#DIV/0!</v>
      </c>
      <c r="D69" s="11">
        <f>AVERAGE(D54:D64)</f>
        <v>174.42835099999996</v>
      </c>
      <c r="E69" s="11" t="e">
        <f t="shared" ref="E69:H69" si="26">AVERAGE(E54:E64)</f>
        <v>#DIV/0!</v>
      </c>
      <c r="F69" s="11">
        <f t="shared" si="26"/>
        <v>1337.8361</v>
      </c>
      <c r="G69" s="11" t="e">
        <f t="shared" si="26"/>
        <v>#DIV/0!</v>
      </c>
      <c r="H69" s="11">
        <f t="shared" si="26"/>
        <v>8.3097539999999999</v>
      </c>
      <c r="I69" s="11">
        <f t="shared" ref="I69" si="27">AVERAGE(I54:I64)</f>
        <v>8.1835035984695978E-2</v>
      </c>
      <c r="J69" s="11"/>
      <c r="K69" s="15" t="s">
        <v>8</v>
      </c>
      <c r="L69" s="11" t="e">
        <f>AVERAGE(L54:L64)</f>
        <v>#DIV/0!</v>
      </c>
      <c r="M69" s="11">
        <f t="shared" ref="M69:Q69" si="28">AVERAGE(M54:M64)</f>
        <v>1159.04168</v>
      </c>
      <c r="N69" s="11" t="e">
        <f t="shared" si="28"/>
        <v>#DIV/0!</v>
      </c>
      <c r="O69" s="11">
        <f t="shared" si="28"/>
        <v>1390.6898000000001</v>
      </c>
      <c r="P69" s="11" t="e">
        <f t="shared" si="28"/>
        <v>#DIV/0!</v>
      </c>
      <c r="Q69" s="11">
        <f t="shared" si="28"/>
        <v>24.256517600000002</v>
      </c>
      <c r="R69" s="16">
        <f t="shared" ref="R69" si="29">AVERAGE(R54:R64)</f>
        <v>2.0725958131333908E-2</v>
      </c>
      <c r="S69" s="11"/>
      <c r="T69" s="21"/>
    </row>
    <row r="70" spans="1:20" x14ac:dyDescent="0.3">
      <c r="A70" s="20"/>
      <c r="B70" s="15" t="s">
        <v>7</v>
      </c>
      <c r="C70" s="11" t="e">
        <f>MEDIAN(C54:C64)</f>
        <v>#NUM!</v>
      </c>
      <c r="D70" s="11">
        <f t="shared" ref="D70:H70" si="30">MEDIAN(D54:D64)</f>
        <v>95.436371999999992</v>
      </c>
      <c r="E70" s="11" t="e">
        <f t="shared" si="30"/>
        <v>#NUM!</v>
      </c>
      <c r="F70" s="11">
        <f t="shared" si="30"/>
        <v>1929.0099999999998</v>
      </c>
      <c r="G70" s="11" t="e">
        <f t="shared" si="30"/>
        <v>#NUM!</v>
      </c>
      <c r="H70" s="11">
        <f t="shared" si="30"/>
        <v>9.1470690000000001</v>
      </c>
      <c r="I70" s="11">
        <f t="shared" ref="I70" si="31">MEDIAN(I54:I64)</f>
        <v>4.572831638179671E-2</v>
      </c>
      <c r="J70" s="11"/>
      <c r="K70" s="15" t="s">
        <v>7</v>
      </c>
      <c r="L70" s="11" t="e">
        <f>MEDIAN(L54:L64)</f>
        <v>#NUM!</v>
      </c>
      <c r="M70" s="11">
        <f t="shared" ref="M70:Q70" si="32">MEDIAN(M54:M64)</f>
        <v>1005.8366</v>
      </c>
      <c r="N70" s="11" t="e">
        <f t="shared" si="32"/>
        <v>#NUM!</v>
      </c>
      <c r="O70" s="11">
        <f t="shared" si="32"/>
        <v>1390.6898000000001</v>
      </c>
      <c r="P70" s="11" t="e">
        <f t="shared" si="32"/>
        <v>#NUM!</v>
      </c>
      <c r="Q70" s="11">
        <f t="shared" si="32"/>
        <v>25.116719999999997</v>
      </c>
      <c r="R70" s="16">
        <f t="shared" ref="R70" si="33">MEDIAN(R54:R64)</f>
        <v>2.2820437495649371E-2</v>
      </c>
      <c r="S70" s="11"/>
      <c r="T70" s="21"/>
    </row>
    <row r="71" spans="1:20" x14ac:dyDescent="0.3">
      <c r="A71" s="20"/>
      <c r="B71" s="15" t="s">
        <v>37</v>
      </c>
      <c r="C71" s="11" t="e">
        <f>STDEV(C54:C64)</f>
        <v>#DIV/0!</v>
      </c>
      <c r="D71" s="11">
        <f t="shared" ref="D71:H71" si="34">STDEV(D54:D64)</f>
        <v>225.08214367491919</v>
      </c>
      <c r="E71" s="11" t="e">
        <f t="shared" si="34"/>
        <v>#DIV/0!</v>
      </c>
      <c r="F71" s="11">
        <f t="shared" si="34"/>
        <v>1034.886494183507</v>
      </c>
      <c r="G71" s="11" t="e">
        <f t="shared" si="34"/>
        <v>#DIV/0!</v>
      </c>
      <c r="H71" s="11">
        <f t="shared" si="34"/>
        <v>5.5345037634613634</v>
      </c>
      <c r="I71" s="11">
        <f t="shared" ref="I71" si="35">STDEV(I54:I64)</f>
        <v>0.1014818745292245</v>
      </c>
      <c r="J71" s="11"/>
      <c r="K71" s="15" t="s">
        <v>37</v>
      </c>
      <c r="L71" s="11" t="e">
        <f>STDEV(L54:L64)</f>
        <v>#DIV/0!</v>
      </c>
      <c r="M71" s="11">
        <f t="shared" ref="M71:Q71" si="36">STDEV(M54:M64)</f>
        <v>637.63704367858998</v>
      </c>
      <c r="N71" s="11" t="e">
        <f t="shared" si="36"/>
        <v>#DIV/0!</v>
      </c>
      <c r="O71" s="11">
        <f t="shared" si="36"/>
        <v>1341.8428803749266</v>
      </c>
      <c r="P71" s="11" t="e">
        <f t="shared" si="36"/>
        <v>#DIV/0!</v>
      </c>
      <c r="Q71" s="11">
        <f t="shared" si="36"/>
        <v>14.454635687993967</v>
      </c>
      <c r="R71" s="16">
        <f t="shared" ref="R71" si="37">STDEV(R54:R64)</f>
        <v>5.6928790147265469E-3</v>
      </c>
      <c r="S71" s="11"/>
      <c r="T71" s="21"/>
    </row>
    <row r="72" spans="1:20" x14ac:dyDescent="0.3">
      <c r="A72" s="20"/>
      <c r="B72" s="15" t="s">
        <v>10</v>
      </c>
      <c r="C72" s="11" t="e">
        <f>C71/SQRT(COUNT(C54:C64))</f>
        <v>#DIV/0!</v>
      </c>
      <c r="D72" s="11">
        <f t="shared" ref="D72" si="38">D71/SQRT(COUNT(D54:D64))</f>
        <v>112.5410718374596</v>
      </c>
      <c r="E72" s="11" t="e">
        <f t="shared" ref="E72" si="39">E71/SQRT(COUNT(E54:E64))</f>
        <v>#DIV/0!</v>
      </c>
      <c r="F72" s="11">
        <f t="shared" ref="F72" si="40">F71/SQRT(COUNT(F54:F64))</f>
        <v>597.49199599755593</v>
      </c>
      <c r="G72" s="11" t="e">
        <f t="shared" ref="G72" si="41">G71/SQRT(COUNT(G54:G64))</f>
        <v>#DIV/0!</v>
      </c>
      <c r="H72" s="11">
        <f t="shared" ref="H72:I72" si="42">H71/SQRT(COUNT(H54:H64))</f>
        <v>2.7672518817306817</v>
      </c>
      <c r="I72" s="11">
        <f t="shared" si="42"/>
        <v>5.8590587577315591E-2</v>
      </c>
      <c r="J72" s="11"/>
      <c r="K72" s="15" t="s">
        <v>10</v>
      </c>
      <c r="L72" s="11" t="e">
        <f>L71/SQRT(COUNT(L54:L64))</f>
        <v>#DIV/0!</v>
      </c>
      <c r="M72" s="11">
        <f t="shared" ref="M72" si="43">M71/SQRT(COUNT(M54:M64))</f>
        <v>285.15995492746595</v>
      </c>
      <c r="N72" s="11" t="e">
        <f t="shared" ref="N72" si="44">N71/SQRT(COUNT(N54:N64))</f>
        <v>#DIV/0!</v>
      </c>
      <c r="O72" s="11">
        <f t="shared" ref="O72" si="45">O71/SQRT(COUNT(O54:O64))</f>
        <v>948.82619999999986</v>
      </c>
      <c r="P72" s="11" t="e">
        <f t="shared" ref="P72" si="46">P71/SQRT(COUNT(P54:P64))</f>
        <v>#DIV/0!</v>
      </c>
      <c r="Q72" s="11">
        <f t="shared" ref="Q72:R72" si="47">Q71/SQRT(COUNT(Q54:Q64))</f>
        <v>6.4643095976697902</v>
      </c>
      <c r="R72" s="16">
        <f t="shared" si="47"/>
        <v>2.5459328929221168E-3</v>
      </c>
      <c r="S72" s="11"/>
      <c r="T72" s="21"/>
    </row>
    <row r="73" spans="1:20" x14ac:dyDescent="0.3">
      <c r="A73" s="2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21"/>
    </row>
    <row r="74" spans="1:20" x14ac:dyDescent="0.3">
      <c r="A74" s="2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21"/>
    </row>
    <row r="75" spans="1:20" ht="25.8" x14ac:dyDescent="0.5">
      <c r="A75" s="22" t="s">
        <v>57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21"/>
    </row>
    <row r="76" spans="1:20" x14ac:dyDescent="0.3">
      <c r="A76" s="20"/>
      <c r="B76" s="11"/>
      <c r="C76" s="12" t="s">
        <v>3</v>
      </c>
      <c r="D76" s="12"/>
      <c r="E76" s="13" t="s">
        <v>5</v>
      </c>
      <c r="F76" s="13"/>
      <c r="G76" s="14" t="s">
        <v>6</v>
      </c>
      <c r="H76" s="14"/>
      <c r="I76" s="11"/>
      <c r="J76" s="11"/>
      <c r="K76" s="11"/>
      <c r="L76" s="12" t="s">
        <v>3</v>
      </c>
      <c r="M76" s="12"/>
      <c r="N76" s="13" t="s">
        <v>5</v>
      </c>
      <c r="O76" s="13"/>
      <c r="P76" s="14" t="s">
        <v>6</v>
      </c>
      <c r="Q76" s="14"/>
      <c r="R76" s="11"/>
      <c r="S76" s="11"/>
      <c r="T76" s="21"/>
    </row>
    <row r="77" spans="1:20" x14ac:dyDescent="0.3">
      <c r="A77" s="20" t="s">
        <v>39</v>
      </c>
      <c r="B77" s="11" t="s">
        <v>52</v>
      </c>
      <c r="C77" s="12" t="s">
        <v>2</v>
      </c>
      <c r="D77" s="12" t="s">
        <v>4</v>
      </c>
      <c r="E77" s="13" t="s">
        <v>2</v>
      </c>
      <c r="F77" s="13" t="s">
        <v>4</v>
      </c>
      <c r="G77" s="14" t="s">
        <v>2</v>
      </c>
      <c r="H77" s="14" t="s">
        <v>4</v>
      </c>
      <c r="I77" s="11" t="s">
        <v>62</v>
      </c>
      <c r="J77" s="11" t="s">
        <v>39</v>
      </c>
      <c r="K77" s="11" t="s">
        <v>52</v>
      </c>
      <c r="L77" s="12" t="s">
        <v>2</v>
      </c>
      <c r="M77" s="12" t="s">
        <v>4</v>
      </c>
      <c r="N77" s="13" t="s">
        <v>2</v>
      </c>
      <c r="O77" s="13" t="s">
        <v>4</v>
      </c>
      <c r="P77" s="14" t="s">
        <v>2</v>
      </c>
      <c r="Q77" s="14" t="s">
        <v>4</v>
      </c>
      <c r="R77" s="11" t="s">
        <v>62</v>
      </c>
      <c r="S77" s="11"/>
      <c r="T77" s="21"/>
    </row>
    <row r="78" spans="1:20" x14ac:dyDescent="0.3">
      <c r="A78" s="20" t="s">
        <v>12</v>
      </c>
      <c r="B78" s="11" t="s">
        <v>11</v>
      </c>
      <c r="C78" s="12">
        <v>-134.64060000000001</v>
      </c>
      <c r="D78" s="12"/>
      <c r="E78" s="13">
        <v>-19.173240000000003</v>
      </c>
      <c r="F78" s="13"/>
      <c r="G78" s="14"/>
      <c r="H78" s="14"/>
      <c r="I78" s="11">
        <f>E78/C78</f>
        <v>0.1424031087205494</v>
      </c>
      <c r="J78" s="11" t="s">
        <v>1</v>
      </c>
      <c r="K78" s="11" t="s">
        <v>0</v>
      </c>
      <c r="L78" s="12">
        <v>-42.128839999999997</v>
      </c>
      <c r="M78" s="12"/>
      <c r="N78" s="13">
        <v>-6.3031240000000004</v>
      </c>
      <c r="O78" s="13"/>
      <c r="P78" s="14">
        <v>-7.4720640000000005</v>
      </c>
      <c r="Q78" s="14"/>
      <c r="R78" s="11">
        <f>N78/L78</f>
        <v>0.1496154178467767</v>
      </c>
      <c r="S78" s="11"/>
      <c r="T78" s="21"/>
    </row>
    <row r="79" spans="1:20" x14ac:dyDescent="0.3">
      <c r="A79" s="20" t="s">
        <v>25</v>
      </c>
      <c r="B79" s="11" t="s">
        <v>11</v>
      </c>
      <c r="C79" s="12">
        <v>-320.00400000000002</v>
      </c>
      <c r="D79" s="12"/>
      <c r="E79" s="13">
        <v>-21.614640000000001</v>
      </c>
      <c r="F79" s="13"/>
      <c r="G79" s="14"/>
      <c r="H79" s="14"/>
      <c r="I79" s="11">
        <f t="shared" ref="I79:I87" si="48">E79/C79</f>
        <v>6.7544905688678894E-2</v>
      </c>
      <c r="J79" s="11" t="s">
        <v>27</v>
      </c>
      <c r="K79" s="11" t="s">
        <v>0</v>
      </c>
      <c r="L79" s="12">
        <v>-124.37986000000001</v>
      </c>
      <c r="M79" s="12"/>
      <c r="N79" s="13">
        <v>-22.23648</v>
      </c>
      <c r="O79" s="13"/>
      <c r="P79" s="14"/>
      <c r="Q79" s="14"/>
      <c r="R79" s="11">
        <f t="shared" ref="R79:R89" si="49">N79/L79</f>
        <v>0.17877878299589658</v>
      </c>
      <c r="S79" s="11"/>
      <c r="T79" s="21"/>
    </row>
    <row r="80" spans="1:20" x14ac:dyDescent="0.3">
      <c r="A80" s="20" t="s">
        <v>26</v>
      </c>
      <c r="B80" s="11" t="s">
        <v>11</v>
      </c>
      <c r="C80" s="12">
        <v>-119.27234000000001</v>
      </c>
      <c r="D80" s="12"/>
      <c r="E80" s="13">
        <v>-24.986139999999999</v>
      </c>
      <c r="F80" s="13"/>
      <c r="G80" s="14"/>
      <c r="H80" s="14"/>
      <c r="I80" s="11">
        <f t="shared" si="48"/>
        <v>0.20948813446604633</v>
      </c>
      <c r="J80" s="11" t="s">
        <v>28</v>
      </c>
      <c r="K80" s="11" t="s">
        <v>0</v>
      </c>
      <c r="L80" s="12">
        <v>-59.372199999999999</v>
      </c>
      <c r="M80" s="12"/>
      <c r="N80" s="13">
        <v>-12.759359999999999</v>
      </c>
      <c r="O80" s="13"/>
      <c r="P80" s="14"/>
      <c r="Q80" s="14"/>
      <c r="R80" s="11">
        <f t="shared" si="49"/>
        <v>0.21490461865991153</v>
      </c>
      <c r="S80" s="11"/>
      <c r="T80" s="21"/>
    </row>
    <row r="81" spans="1:20" x14ac:dyDescent="0.3">
      <c r="A81" s="20" t="s">
        <v>29</v>
      </c>
      <c r="B81" s="11" t="s">
        <v>30</v>
      </c>
      <c r="C81" s="12"/>
      <c r="D81" s="12"/>
      <c r="E81" s="13"/>
      <c r="F81" s="13"/>
      <c r="G81" s="14"/>
      <c r="H81" s="14"/>
      <c r="I81" s="11"/>
      <c r="J81" s="11" t="s">
        <v>31</v>
      </c>
      <c r="K81" s="11" t="s">
        <v>0</v>
      </c>
      <c r="L81" s="12"/>
      <c r="M81" s="12"/>
      <c r="N81" s="13"/>
      <c r="O81" s="13"/>
      <c r="P81" s="14"/>
      <c r="Q81" s="14"/>
      <c r="R81" s="11"/>
      <c r="S81" s="11"/>
      <c r="T81" s="21"/>
    </row>
    <row r="82" spans="1:20" x14ac:dyDescent="0.3">
      <c r="A82" s="20" t="s">
        <v>32</v>
      </c>
      <c r="B82" s="11" t="s">
        <v>30</v>
      </c>
      <c r="C82" s="12"/>
      <c r="D82" s="12"/>
      <c r="E82" s="13"/>
      <c r="F82" s="13"/>
      <c r="G82" s="14"/>
      <c r="H82" s="14"/>
      <c r="I82" s="11"/>
      <c r="J82" s="11" t="s">
        <v>33</v>
      </c>
      <c r="K82" s="11" t="s">
        <v>0</v>
      </c>
      <c r="L82" s="12"/>
      <c r="M82" s="12"/>
      <c r="N82" s="13"/>
      <c r="O82" s="13"/>
      <c r="P82" s="14"/>
      <c r="Q82" s="14"/>
      <c r="R82" s="11"/>
      <c r="S82" s="11"/>
      <c r="T82" s="21"/>
    </row>
    <row r="83" spans="1:20" x14ac:dyDescent="0.3">
      <c r="A83" s="20" t="s">
        <v>36</v>
      </c>
      <c r="B83" s="11" t="s">
        <v>30</v>
      </c>
      <c r="C83" s="12"/>
      <c r="D83" s="12"/>
      <c r="E83" s="13"/>
      <c r="F83" s="13"/>
      <c r="G83" s="14"/>
      <c r="H83" s="14"/>
      <c r="I83" s="11"/>
      <c r="J83" s="11" t="s">
        <v>34</v>
      </c>
      <c r="K83" s="11" t="s">
        <v>0</v>
      </c>
      <c r="L83" s="12"/>
      <c r="M83" s="12"/>
      <c r="N83" s="13"/>
      <c r="O83" s="13"/>
      <c r="P83" s="14"/>
      <c r="Q83" s="14"/>
      <c r="R83" s="11"/>
      <c r="S83" s="11"/>
      <c r="T83" s="21"/>
    </row>
    <row r="84" spans="1:20" x14ac:dyDescent="0.3">
      <c r="A84" s="20" t="s">
        <v>42</v>
      </c>
      <c r="B84" s="11" t="s">
        <v>11</v>
      </c>
      <c r="C84" s="12"/>
      <c r="D84" s="12"/>
      <c r="E84" s="13"/>
      <c r="F84" s="13"/>
      <c r="G84" s="14"/>
      <c r="H84" s="14"/>
      <c r="I84" s="11"/>
      <c r="J84" s="11" t="s">
        <v>35</v>
      </c>
      <c r="K84" s="11" t="s">
        <v>0</v>
      </c>
      <c r="L84" s="12"/>
      <c r="M84" s="12"/>
      <c r="N84" s="13"/>
      <c r="O84" s="13"/>
      <c r="P84" s="14"/>
      <c r="Q84" s="14"/>
      <c r="R84" s="11"/>
      <c r="S84" s="11"/>
      <c r="T84" s="21"/>
    </row>
    <row r="85" spans="1:20" x14ac:dyDescent="0.3">
      <c r="A85" s="20" t="s">
        <v>44</v>
      </c>
      <c r="B85" s="11" t="s">
        <v>11</v>
      </c>
      <c r="C85" s="12"/>
      <c r="D85" s="12"/>
      <c r="E85" s="13"/>
      <c r="F85" s="13"/>
      <c r="G85" s="14"/>
      <c r="H85" s="14"/>
      <c r="I85" s="11"/>
      <c r="J85" s="11" t="s">
        <v>41</v>
      </c>
      <c r="K85" s="11" t="s">
        <v>0</v>
      </c>
      <c r="L85" s="12"/>
      <c r="M85" s="12"/>
      <c r="N85" s="13"/>
      <c r="O85" s="13"/>
      <c r="P85" s="14"/>
      <c r="Q85" s="14"/>
      <c r="R85" s="11"/>
      <c r="S85" s="11"/>
      <c r="T85" s="21"/>
    </row>
    <row r="86" spans="1:20" x14ac:dyDescent="0.3">
      <c r="A86" s="20" t="s">
        <v>49</v>
      </c>
      <c r="B86" s="11" t="s">
        <v>11</v>
      </c>
      <c r="C86" s="12"/>
      <c r="D86" s="12"/>
      <c r="E86" s="13"/>
      <c r="F86" s="13"/>
      <c r="G86" s="14"/>
      <c r="H86" s="14"/>
      <c r="I86" s="11"/>
      <c r="J86" s="11" t="s">
        <v>48</v>
      </c>
      <c r="K86" s="11" t="s">
        <v>0</v>
      </c>
      <c r="L86" s="12"/>
      <c r="M86" s="12"/>
      <c r="N86" s="13"/>
      <c r="O86" s="13"/>
      <c r="P86" s="14"/>
      <c r="Q86" s="14"/>
      <c r="R86" s="11"/>
      <c r="S86" s="11"/>
      <c r="T86" s="21"/>
    </row>
    <row r="87" spans="1:20" x14ac:dyDescent="0.3">
      <c r="A87" s="20" t="s">
        <v>59</v>
      </c>
      <c r="B87" s="11" t="s">
        <v>11</v>
      </c>
      <c r="C87" s="11">
        <v>-750.73500000000001</v>
      </c>
      <c r="D87" s="11">
        <v>27.001017999999998</v>
      </c>
      <c r="E87" s="11">
        <v>-35.264020000000002</v>
      </c>
      <c r="F87" s="11"/>
      <c r="G87" s="11"/>
      <c r="H87" s="11"/>
      <c r="I87" s="11">
        <f t="shared" si="48"/>
        <v>4.6972660126409452E-2</v>
      </c>
      <c r="J87" s="11" t="s">
        <v>50</v>
      </c>
      <c r="K87" s="11" t="s">
        <v>0</v>
      </c>
      <c r="L87" s="12"/>
      <c r="M87" s="12"/>
      <c r="N87" s="13"/>
      <c r="O87" s="13"/>
      <c r="P87" s="14"/>
      <c r="Q87" s="14"/>
      <c r="R87" s="11"/>
      <c r="S87" s="11"/>
      <c r="T87" s="21"/>
    </row>
    <row r="88" spans="1:20" x14ac:dyDescent="0.3">
      <c r="A88" s="20" t="s">
        <v>58</v>
      </c>
      <c r="B88" s="11"/>
      <c r="C88" s="11">
        <v>-329.49559999999997</v>
      </c>
      <c r="D88" s="11">
        <v>750.84199999999998</v>
      </c>
      <c r="E88" s="11">
        <v>-45.87332</v>
      </c>
      <c r="F88" s="11"/>
      <c r="G88" s="11"/>
      <c r="H88" s="11"/>
      <c r="I88" s="11">
        <f>E88/C88</f>
        <v>0.13922286063911021</v>
      </c>
      <c r="J88" s="11" t="s">
        <v>51</v>
      </c>
      <c r="K88" s="11" t="s">
        <v>0</v>
      </c>
      <c r="L88" s="12">
        <v>-309.40559999999994</v>
      </c>
      <c r="M88" s="12"/>
      <c r="N88" s="13">
        <v>-24.473520000000001</v>
      </c>
      <c r="O88" s="13"/>
      <c r="P88" s="14">
        <v>-29.946833333333331</v>
      </c>
      <c r="Q88" s="14"/>
      <c r="R88" s="11">
        <f t="shared" si="49"/>
        <v>7.9098503711632906E-2</v>
      </c>
      <c r="S88" s="11"/>
      <c r="T88" s="21"/>
    </row>
    <row r="89" spans="1:20" x14ac:dyDescent="0.3">
      <c r="A89" s="20"/>
      <c r="B89" s="11"/>
      <c r="C89" s="11"/>
      <c r="D89" s="11"/>
      <c r="E89" s="11"/>
      <c r="F89" s="11"/>
      <c r="G89" s="11"/>
      <c r="H89" s="11"/>
      <c r="I89" s="11"/>
      <c r="J89" s="11" t="s">
        <v>60</v>
      </c>
      <c r="K89" s="11" t="s">
        <v>0</v>
      </c>
      <c r="L89" s="12">
        <v>-105.26774</v>
      </c>
      <c r="M89" s="12" t="e">
        <v>#DIV/0!</v>
      </c>
      <c r="N89" s="13">
        <v>-20.704761999999999</v>
      </c>
      <c r="O89" s="13" t="e">
        <v>#DIV/0!</v>
      </c>
      <c r="P89" s="14" t="e">
        <v>#DIV/0!</v>
      </c>
      <c r="Q89" s="14" t="e">
        <v>#DIV/0!</v>
      </c>
      <c r="R89" s="11">
        <f t="shared" si="49"/>
        <v>0.1966866772289402</v>
      </c>
      <c r="S89" s="11"/>
      <c r="T89" s="21"/>
    </row>
    <row r="90" spans="1:20" x14ac:dyDescent="0.3">
      <c r="A90" s="20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21"/>
    </row>
    <row r="91" spans="1:20" x14ac:dyDescent="0.3">
      <c r="A91" s="20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21"/>
    </row>
    <row r="92" spans="1:20" x14ac:dyDescent="0.3">
      <c r="A92" s="20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21"/>
    </row>
    <row r="93" spans="1:20" x14ac:dyDescent="0.3">
      <c r="A93" s="20"/>
      <c r="B93" s="15" t="s">
        <v>8</v>
      </c>
      <c r="C93" s="11">
        <f>AVERAGE(C78:C88)</f>
        <v>-330.82950800000003</v>
      </c>
      <c r="D93" s="11">
        <f t="shared" ref="D93:H93" si="50">AVERAGE(D78:D88)</f>
        <v>388.92150900000001</v>
      </c>
      <c r="E93" s="11">
        <f t="shared" si="50"/>
        <v>-29.382272</v>
      </c>
      <c r="F93" s="11" t="e">
        <f t="shared" si="50"/>
        <v>#DIV/0!</v>
      </c>
      <c r="G93" s="11" t="e">
        <f t="shared" si="50"/>
        <v>#DIV/0!</v>
      </c>
      <c r="H93" s="11" t="e">
        <f t="shared" si="50"/>
        <v>#DIV/0!</v>
      </c>
      <c r="I93" s="11">
        <f t="shared" ref="I93" si="51">AVERAGE(I78:I88)</f>
        <v>0.12112633392815883</v>
      </c>
      <c r="J93" s="11"/>
      <c r="K93" s="15" t="s">
        <v>8</v>
      </c>
      <c r="L93" s="11">
        <f>AVERAGE(L78:L89)</f>
        <v>-128.11084799999998</v>
      </c>
      <c r="M93" s="11" t="e">
        <f t="shared" ref="M93:Q93" si="52">AVERAGE(M78:M89)</f>
        <v>#DIV/0!</v>
      </c>
      <c r="N93" s="11">
        <f t="shared" si="52"/>
        <v>-17.2954492</v>
      </c>
      <c r="O93" s="11" t="e">
        <f t="shared" si="52"/>
        <v>#DIV/0!</v>
      </c>
      <c r="P93" s="11" t="e">
        <f t="shared" si="52"/>
        <v>#DIV/0!</v>
      </c>
      <c r="Q93" s="11" t="e">
        <f t="shared" si="52"/>
        <v>#DIV/0!</v>
      </c>
      <c r="R93" s="16">
        <f t="shared" ref="R93" si="53">AVERAGE(R78:R89)</f>
        <v>0.16381680008863159</v>
      </c>
      <c r="S93" s="11"/>
      <c r="T93" s="21"/>
    </row>
    <row r="94" spans="1:20" x14ac:dyDescent="0.3">
      <c r="A94" s="20"/>
      <c r="B94" s="15" t="s">
        <v>7</v>
      </c>
      <c r="C94" s="11">
        <f>MEDIAN(C78:C88)</f>
        <v>-320.00400000000002</v>
      </c>
      <c r="D94" s="11">
        <f t="shared" ref="D94:H94" si="54">MEDIAN(D78:D88)</f>
        <v>388.92150899999996</v>
      </c>
      <c r="E94" s="11">
        <f t="shared" si="54"/>
        <v>-24.986139999999999</v>
      </c>
      <c r="F94" s="11" t="e">
        <f t="shared" si="54"/>
        <v>#NUM!</v>
      </c>
      <c r="G94" s="11" t="e">
        <f t="shared" si="54"/>
        <v>#NUM!</v>
      </c>
      <c r="H94" s="11" t="e">
        <f t="shared" si="54"/>
        <v>#NUM!</v>
      </c>
      <c r="I94" s="11">
        <f t="shared" ref="I94" si="55">MEDIAN(I78:I88)</f>
        <v>0.13922286063911021</v>
      </c>
      <c r="J94" s="11"/>
      <c r="K94" s="15" t="s">
        <v>7</v>
      </c>
      <c r="L94" s="11">
        <f>MEDIAN(L78:L89)</f>
        <v>-105.26774</v>
      </c>
      <c r="M94" s="11" t="e">
        <f t="shared" ref="M94:Q94" si="56">MEDIAN(M78:M89)</f>
        <v>#DIV/0!</v>
      </c>
      <c r="N94" s="11">
        <f t="shared" si="56"/>
        <v>-20.704761999999999</v>
      </c>
      <c r="O94" s="11" t="e">
        <f t="shared" si="56"/>
        <v>#DIV/0!</v>
      </c>
      <c r="P94" s="11" t="e">
        <f t="shared" si="56"/>
        <v>#DIV/0!</v>
      </c>
      <c r="Q94" s="11" t="e">
        <f t="shared" si="56"/>
        <v>#DIV/0!</v>
      </c>
      <c r="R94" s="16">
        <f t="shared" ref="R94" si="57">MEDIAN(R78:R89)</f>
        <v>0.17877878299589658</v>
      </c>
      <c r="S94" s="11"/>
      <c r="T94" s="21"/>
    </row>
    <row r="95" spans="1:20" x14ac:dyDescent="0.3">
      <c r="A95" s="20"/>
      <c r="B95" s="15" t="s">
        <v>37</v>
      </c>
      <c r="C95" s="11">
        <f>STDEV(C78:C88)</f>
        <v>254.79703496125362</v>
      </c>
      <c r="D95" s="11">
        <f t="shared" ref="D95:H95" si="58">STDEV(D78:D88)</f>
        <v>511.83286687292963</v>
      </c>
      <c r="E95" s="11">
        <f t="shared" si="58"/>
        <v>11.072895302264895</v>
      </c>
      <c r="F95" s="11" t="e">
        <f t="shared" si="58"/>
        <v>#DIV/0!</v>
      </c>
      <c r="G95" s="11" t="e">
        <f t="shared" si="58"/>
        <v>#DIV/0!</v>
      </c>
      <c r="H95" s="11" t="e">
        <f t="shared" si="58"/>
        <v>#DIV/0!</v>
      </c>
      <c r="I95" s="11">
        <f t="shared" ref="I95" si="59">STDEV(I78:I88)</f>
        <v>6.5110924600527906E-2</v>
      </c>
      <c r="J95" s="11"/>
      <c r="K95" s="15" t="s">
        <v>37</v>
      </c>
      <c r="L95" s="11">
        <f>STDEV(L78:L89)</f>
        <v>106.67874950743149</v>
      </c>
      <c r="M95" s="11" t="e">
        <f t="shared" ref="M95:Q95" si="60">STDEV(M78:M89)</f>
        <v>#DIV/0!</v>
      </c>
      <c r="N95" s="11">
        <f t="shared" si="60"/>
        <v>7.5658644264472041</v>
      </c>
      <c r="O95" s="11" t="e">
        <f t="shared" si="60"/>
        <v>#DIV/0!</v>
      </c>
      <c r="P95" s="11" t="e">
        <f t="shared" si="60"/>
        <v>#DIV/0!</v>
      </c>
      <c r="Q95" s="11" t="e">
        <f t="shared" si="60"/>
        <v>#DIV/0!</v>
      </c>
      <c r="R95" s="16">
        <f t="shared" ref="R95" si="61">STDEV(R78:R89)</f>
        <v>5.3134555518768944E-2</v>
      </c>
      <c r="S95" s="11"/>
      <c r="T95" s="21"/>
    </row>
    <row r="96" spans="1:20" x14ac:dyDescent="0.3">
      <c r="A96" s="20"/>
      <c r="B96" s="15" t="s">
        <v>10</v>
      </c>
      <c r="C96" s="11">
        <f>C95/SQRT(COUNT(C78:C88))</f>
        <v>113.94869812775072</v>
      </c>
      <c r="D96" s="11">
        <f t="shared" ref="D96" si="62">D95/SQRT(COUNT(D78:D88))</f>
        <v>361.92049099999991</v>
      </c>
      <c r="E96" s="11">
        <f t="shared" ref="E96" si="63">E95/SQRT(COUNT(E78:E88))</f>
        <v>4.9519493207204768</v>
      </c>
      <c r="F96" s="11" t="e">
        <f t="shared" ref="F96" si="64">F95/SQRT(COUNT(F78:F88))</f>
        <v>#DIV/0!</v>
      </c>
      <c r="G96" s="11" t="e">
        <f t="shared" ref="G96" si="65">G95/SQRT(COUNT(G78:G88))</f>
        <v>#DIV/0!</v>
      </c>
      <c r="H96" s="11" t="e">
        <f t="shared" ref="H96:I96" si="66">H95/SQRT(COUNT(H78:H88))</f>
        <v>#DIV/0!</v>
      </c>
      <c r="I96" s="11">
        <f t="shared" si="66"/>
        <v>2.9118490696928744E-2</v>
      </c>
      <c r="J96" s="11"/>
      <c r="K96" s="15" t="s">
        <v>10</v>
      </c>
      <c r="L96" s="11">
        <f>L95/SQRT(COUNT(L78:L89))</f>
        <v>47.708187130657798</v>
      </c>
      <c r="M96" s="11" t="e">
        <f t="shared" ref="M96:Q96" si="67">M95/SQRT(COUNT(M78:M89))</f>
        <v>#DIV/0!</v>
      </c>
      <c r="N96" s="11">
        <f t="shared" si="67"/>
        <v>3.3835574332166809</v>
      </c>
      <c r="O96" s="11" t="e">
        <f t="shared" si="67"/>
        <v>#DIV/0!</v>
      </c>
      <c r="P96" s="11" t="e">
        <f t="shared" si="67"/>
        <v>#DIV/0!</v>
      </c>
      <c r="Q96" s="11" t="e">
        <f t="shared" si="67"/>
        <v>#DIV/0!</v>
      </c>
      <c r="R96" s="16">
        <f t="shared" ref="R96" si="68">R95/SQRT(COUNT(R78:R89))</f>
        <v>2.3762495618840793E-2</v>
      </c>
      <c r="S96" s="11"/>
      <c r="T96" s="21"/>
    </row>
    <row r="97" spans="1:20" x14ac:dyDescent="0.3">
      <c r="A97" s="2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21"/>
    </row>
    <row r="98" spans="1:20" ht="15" thickBot="1" x14ac:dyDescent="0.35">
      <c r="A98" s="23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5"/>
    </row>
  </sheetData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5"/>
  <sheetViews>
    <sheetView workbookViewId="0">
      <selection activeCell="H22" sqref="H22"/>
    </sheetView>
  </sheetViews>
  <sheetFormatPr defaultColWidth="8.88671875" defaultRowHeight="14.4" x14ac:dyDescent="0.3"/>
  <cols>
    <col min="1" max="1" width="8.88671875" style="4"/>
    <col min="2" max="2" width="12.109375" style="4" customWidth="1"/>
    <col min="3" max="16384" width="8.88671875" style="4"/>
  </cols>
  <sheetData>
    <row r="1" spans="1:10" x14ac:dyDescent="0.3">
      <c r="A1" s="4" t="s">
        <v>38</v>
      </c>
      <c r="B1" s="4" t="s">
        <v>39</v>
      </c>
      <c r="C1" s="4" t="s">
        <v>2</v>
      </c>
      <c r="D1" s="4" t="s">
        <v>5</v>
      </c>
      <c r="F1" s="4" t="s">
        <v>38</v>
      </c>
      <c r="G1" s="4" t="s">
        <v>39</v>
      </c>
      <c r="H1" s="4" t="s">
        <v>4</v>
      </c>
      <c r="I1" s="4" t="s">
        <v>40</v>
      </c>
    </row>
    <row r="2" spans="1:10" x14ac:dyDescent="0.3">
      <c r="A2" s="4" t="s">
        <v>11</v>
      </c>
      <c r="B2" s="4" t="s">
        <v>12</v>
      </c>
      <c r="C2" s="4">
        <v>-134.64060000000001</v>
      </c>
      <c r="D2" s="4">
        <v>-19.173240000000003</v>
      </c>
      <c r="F2" s="4" t="s">
        <v>11</v>
      </c>
      <c r="G2" s="4" t="s">
        <v>12</v>
      </c>
      <c r="H2" s="4">
        <v>127.39847999999998</v>
      </c>
      <c r="I2" s="4">
        <v>5.8257179999999993</v>
      </c>
    </row>
    <row r="3" spans="1:10" x14ac:dyDescent="0.3">
      <c r="A3" s="4" t="s">
        <v>11</v>
      </c>
      <c r="B3" s="4" t="s">
        <v>25</v>
      </c>
      <c r="C3" s="4">
        <v>-320.00400000000002</v>
      </c>
      <c r="D3" s="4">
        <v>-21.614640000000001</v>
      </c>
      <c r="F3" s="4" t="s">
        <v>30</v>
      </c>
      <c r="G3" s="4" t="s">
        <v>29</v>
      </c>
      <c r="H3" s="4">
        <v>2554.8200000000002</v>
      </c>
      <c r="I3" s="4">
        <v>4.3604700000000003</v>
      </c>
    </row>
    <row r="4" spans="1:10" x14ac:dyDescent="0.3">
      <c r="A4" s="4" t="s">
        <v>11</v>
      </c>
      <c r="B4" s="4" t="s">
        <v>26</v>
      </c>
      <c r="C4" s="4">
        <v>-119.27234000000001</v>
      </c>
      <c r="D4" s="4">
        <v>-24.986139999999999</v>
      </c>
      <c r="F4" s="4" t="s">
        <v>30</v>
      </c>
      <c r="G4" s="4" t="s">
        <v>32</v>
      </c>
      <c r="H4" s="4">
        <v>1371.6304</v>
      </c>
      <c r="I4" s="4">
        <v>54.959179999999989</v>
      </c>
    </row>
    <row r="5" spans="1:10" x14ac:dyDescent="0.3">
      <c r="A5" s="4" t="s">
        <v>30</v>
      </c>
      <c r="B5" s="4" t="s">
        <v>29</v>
      </c>
      <c r="C5" s="4">
        <v>-123.381</v>
      </c>
      <c r="D5" s="4">
        <v>-18.7133</v>
      </c>
      <c r="F5" s="4" t="s">
        <v>30</v>
      </c>
      <c r="G5" s="4" t="s">
        <v>36</v>
      </c>
      <c r="H5" s="4">
        <v>1083.2660000000001</v>
      </c>
      <c r="I5" s="4">
        <v>43.414760000000001</v>
      </c>
    </row>
    <row r="6" spans="1:10" x14ac:dyDescent="0.3">
      <c r="A6" s="4" t="s">
        <v>30</v>
      </c>
      <c r="B6" s="4" t="s">
        <v>32</v>
      </c>
      <c r="C6" s="4">
        <v>-374.94299999999998</v>
      </c>
      <c r="D6" s="4">
        <v>-13.9419</v>
      </c>
    </row>
    <row r="8" spans="1:10" s="5" customFormat="1" x14ac:dyDescent="0.3">
      <c r="B8" s="5" t="s">
        <v>8</v>
      </c>
      <c r="C8" s="5">
        <f>AVERAGE(C2:C6)</f>
        <v>-214.44818800000002</v>
      </c>
      <c r="D8" s="5">
        <f>AVERAGE(D2:D6)</f>
        <v>-19.685844000000003</v>
      </c>
      <c r="E8" s="5">
        <f>D8/C8</f>
        <v>9.1797670027410072E-2</v>
      </c>
      <c r="G8" s="5" t="s">
        <v>8</v>
      </c>
      <c r="H8" s="5">
        <f>AVERAGE(H2:H6)</f>
        <v>1284.27872</v>
      </c>
      <c r="I8" s="5">
        <f>AVERAGE(I2:I6)</f>
        <v>27.140031999999998</v>
      </c>
      <c r="J8" s="5">
        <f>I8/H8</f>
        <v>2.1132509304522307E-2</v>
      </c>
    </row>
    <row r="9" spans="1:10" s="5" customFormat="1" x14ac:dyDescent="0.3">
      <c r="B9" s="5" t="s">
        <v>7</v>
      </c>
      <c r="C9" s="5">
        <f>MEDIAN(C2:C6)</f>
        <v>-134.64060000000001</v>
      </c>
      <c r="D9" s="5">
        <f>MEDIAN(D2:D6)</f>
        <v>-19.173240000000003</v>
      </c>
      <c r="G9" s="5" t="s">
        <v>7</v>
      </c>
      <c r="H9" s="5">
        <f>MEDIAN(H2:H6)</f>
        <v>1227.4482</v>
      </c>
      <c r="I9" s="5">
        <f>MEDIAN(I2:I6)</f>
        <v>24.620238999999998</v>
      </c>
    </row>
    <row r="10" spans="1:10" s="5" customFormat="1" x14ac:dyDescent="0.3">
      <c r="B10" s="5" t="s">
        <v>37</v>
      </c>
      <c r="C10" s="5">
        <f>STDEV(C2:C6)</f>
        <v>123.107209375628</v>
      </c>
      <c r="D10" s="5">
        <f>STDEV(D2:D6)</f>
        <v>4.0624773557867258</v>
      </c>
      <c r="G10" s="5" t="s">
        <v>37</v>
      </c>
      <c r="H10" s="5">
        <f>STDEV(H2:H6)</f>
        <v>1000.1139040941151</v>
      </c>
      <c r="I10" s="5">
        <f>STDEV(I2:I6)</f>
        <v>25.897105328088486</v>
      </c>
    </row>
    <row r="11" spans="1:10" s="5" customFormat="1" x14ac:dyDescent="0.3">
      <c r="B11" s="5" t="s">
        <v>10</v>
      </c>
      <c r="C11" s="5">
        <f>C10/SQRT(COUNT(C2:C6))</f>
        <v>55.055217736840731</v>
      </c>
      <c r="D11" s="5">
        <f>D10/SQRT(COUNT(D2:D6))</f>
        <v>1.8167951049185433</v>
      </c>
      <c r="G11" s="5" t="s">
        <v>10</v>
      </c>
      <c r="H11" s="5">
        <f>H10/SQRT(COUNT(H2:H6))</f>
        <v>500.05695204705756</v>
      </c>
      <c r="I11" s="5">
        <f>I10/SQRT(COUNT(I2:I6))</f>
        <v>12.948552664044243</v>
      </c>
    </row>
    <row r="15" spans="1:10" x14ac:dyDescent="0.3">
      <c r="A15" s="4" t="s">
        <v>0</v>
      </c>
      <c r="B15" s="4" t="s">
        <v>1</v>
      </c>
      <c r="C15" s="4">
        <v>-42.128839999999997</v>
      </c>
      <c r="D15" s="4">
        <v>-6.3031240000000004</v>
      </c>
      <c r="F15" s="4" t="s">
        <v>0</v>
      </c>
      <c r="G15" s="4" t="s">
        <v>1</v>
      </c>
      <c r="H15" s="4">
        <v>819.36900000000003</v>
      </c>
      <c r="I15" s="4">
        <v>9.0983399999999985</v>
      </c>
    </row>
    <row r="16" spans="1:10" x14ac:dyDescent="0.3">
      <c r="A16" s="4" t="s">
        <v>0</v>
      </c>
      <c r="B16" s="4" t="s">
        <v>27</v>
      </c>
      <c r="C16" s="4">
        <v>-124.37986000000001</v>
      </c>
      <c r="D16" s="4">
        <v>-22.23648</v>
      </c>
      <c r="F16" s="6" t="s">
        <v>0</v>
      </c>
      <c r="G16" s="6" t="s">
        <v>31</v>
      </c>
      <c r="H16" s="6">
        <v>64.883925000000005</v>
      </c>
      <c r="I16" s="6">
        <v>16.133730000000003</v>
      </c>
    </row>
    <row r="17" spans="1:10" x14ac:dyDescent="0.3">
      <c r="A17" s="4" t="s">
        <v>0</v>
      </c>
      <c r="B17" t="s">
        <v>28</v>
      </c>
      <c r="C17" s="4">
        <v>-59.372199999999999</v>
      </c>
      <c r="D17" s="4">
        <v>-12.759359999999999</v>
      </c>
      <c r="F17" s="4" t="s">
        <v>0</v>
      </c>
      <c r="G17" s="4" t="s">
        <v>33</v>
      </c>
      <c r="H17" s="4">
        <v>1664.3520000000001</v>
      </c>
      <c r="I17" s="4">
        <v>56.102179999999997</v>
      </c>
    </row>
    <row r="18" spans="1:10" x14ac:dyDescent="0.3">
      <c r="A18" s="6" t="s">
        <v>0</v>
      </c>
      <c r="B18" s="6" t="s">
        <v>31</v>
      </c>
      <c r="C18" s="6">
        <v>-33.100980000000007</v>
      </c>
      <c r="D18" s="6">
        <v>-12.678128000000001</v>
      </c>
      <c r="F18" s="4" t="s">
        <v>0</v>
      </c>
      <c r="G18" s="4" t="s">
        <v>35</v>
      </c>
      <c r="H18" s="4">
        <v>981.48919999999998</v>
      </c>
      <c r="I18" s="4">
        <v>12.611132</v>
      </c>
    </row>
    <row r="19" spans="1:10" x14ac:dyDescent="0.3">
      <c r="A19" s="4" t="s">
        <v>0</v>
      </c>
      <c r="B19" s="4" t="s">
        <v>34</v>
      </c>
      <c r="C19" s="4">
        <v>-52.650519999999993</v>
      </c>
      <c r="D19" s="4">
        <v>-15.218398000000002</v>
      </c>
    </row>
    <row r="20" spans="1:10" x14ac:dyDescent="0.3">
      <c r="A20" s="4" t="s">
        <v>0</v>
      </c>
      <c r="B20" s="4" t="s">
        <v>33</v>
      </c>
      <c r="C20" s="4">
        <v>-74.93938</v>
      </c>
      <c r="D20" s="4">
        <v>-11.427972</v>
      </c>
    </row>
    <row r="22" spans="1:10" s="5" customFormat="1" x14ac:dyDescent="0.3">
      <c r="B22" s="5" t="s">
        <v>8</v>
      </c>
      <c r="C22" s="5">
        <f>AVERAGE(C15:C20)</f>
        <v>-64.428629999999998</v>
      </c>
      <c r="D22" s="5">
        <f>AVERAGE(D15:D20)</f>
        <v>-13.437243666666667</v>
      </c>
      <c r="E22" s="5">
        <f>D22/C22</f>
        <v>0.2085601333858359</v>
      </c>
      <c r="G22" s="5" t="s">
        <v>8</v>
      </c>
      <c r="H22" s="5">
        <f>AVERAGE(H15:H20)</f>
        <v>882.52353125000002</v>
      </c>
      <c r="I22" s="5">
        <f>AVERAGE(I15:I20)</f>
        <v>23.486345499999999</v>
      </c>
      <c r="J22" s="5">
        <f>I22/H22</f>
        <v>2.661271305336653E-2</v>
      </c>
    </row>
    <row r="23" spans="1:10" s="5" customFormat="1" x14ac:dyDescent="0.3">
      <c r="B23" s="5" t="s">
        <v>7</v>
      </c>
      <c r="C23" s="5">
        <f>MEDIAN(C15:C20)</f>
        <v>-56.011359999999996</v>
      </c>
      <c r="D23" s="5">
        <f>MEDIAN(D15:D20)</f>
        <v>-12.718744000000001</v>
      </c>
      <c r="G23" s="5" t="s">
        <v>7</v>
      </c>
      <c r="H23" s="5">
        <f>MEDIAN(H15:H20)</f>
        <v>900.42910000000006</v>
      </c>
      <c r="I23" s="5">
        <f>MEDIAN(I15:I20)</f>
        <v>14.372431000000002</v>
      </c>
    </row>
    <row r="24" spans="1:10" s="5" customFormat="1" x14ac:dyDescent="0.3">
      <c r="B24" s="5" t="s">
        <v>37</v>
      </c>
      <c r="C24" s="5">
        <f>STDEV(C15:C20)</f>
        <v>32.703576233063593</v>
      </c>
      <c r="D24" s="5">
        <f>STDEV(D15:D20)</f>
        <v>5.2262355423135585</v>
      </c>
      <c r="G24" s="5" t="s">
        <v>37</v>
      </c>
      <c r="H24" s="5">
        <f>STDEV(H15:H20)</f>
        <v>656.6513480442942</v>
      </c>
      <c r="I24" s="5">
        <f>STDEV(I15:I20)</f>
        <v>21.932765335306314</v>
      </c>
    </row>
    <row r="25" spans="1:10" s="5" customFormat="1" x14ac:dyDescent="0.3">
      <c r="B25" s="5" t="s">
        <v>10</v>
      </c>
      <c r="C25" s="5">
        <f>C24/SQRT(COUNT(C15:C20))</f>
        <v>13.351179089202834</v>
      </c>
      <c r="D25" s="5">
        <f>D24/SQRT(COUNT(D15:D20))</f>
        <v>2.1336017257109905</v>
      </c>
      <c r="G25" s="5" t="s">
        <v>10</v>
      </c>
      <c r="H25" s="5">
        <f>H24/SQRT(COUNT(H15:H20))</f>
        <v>328.3256740221471</v>
      </c>
      <c r="I25" s="5">
        <f>I24/SQRT(COUNT(I15:I20))</f>
        <v>10.966382667653157</v>
      </c>
    </row>
  </sheetData>
  <phoneticPr fontId="2" type="noConversion"/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5"/>
  <sheetViews>
    <sheetView workbookViewId="0">
      <selection activeCell="M12" sqref="M12"/>
    </sheetView>
  </sheetViews>
  <sheetFormatPr defaultColWidth="8.88671875" defaultRowHeight="14.4" x14ac:dyDescent="0.3"/>
  <cols>
    <col min="1" max="1" width="8.88671875" style="4"/>
    <col min="2" max="2" width="10.5546875" style="4" customWidth="1"/>
    <col min="3" max="6" width="8.88671875" style="4"/>
    <col min="7" max="7" width="10.6640625" style="4" customWidth="1"/>
    <col min="8" max="16384" width="8.88671875" style="4"/>
  </cols>
  <sheetData>
    <row r="1" spans="1:10" x14ac:dyDescent="0.3">
      <c r="A1" s="4" t="s">
        <v>38</v>
      </c>
      <c r="B1" s="4" t="s">
        <v>39</v>
      </c>
      <c r="C1" s="4" t="s">
        <v>2</v>
      </c>
      <c r="D1" s="4" t="s">
        <v>5</v>
      </c>
      <c r="F1" s="4" t="s">
        <v>38</v>
      </c>
      <c r="G1" s="4" t="s">
        <v>39</v>
      </c>
      <c r="H1" s="4" t="s">
        <v>4</v>
      </c>
      <c r="I1" s="4" t="s">
        <v>40</v>
      </c>
    </row>
    <row r="2" spans="1:10" x14ac:dyDescent="0.3">
      <c r="A2" s="4" t="s">
        <v>11</v>
      </c>
      <c r="B2" s="4" t="s">
        <v>12</v>
      </c>
      <c r="C2" s="4">
        <v>-134.64060000000001</v>
      </c>
      <c r="D2" s="4">
        <v>-19.173240000000003</v>
      </c>
      <c r="F2" s="4" t="s">
        <v>11</v>
      </c>
      <c r="G2" s="4" t="s">
        <v>12</v>
      </c>
      <c r="H2" s="4">
        <v>127.39847999999998</v>
      </c>
      <c r="I2" s="4">
        <v>5.8257179999999993</v>
      </c>
    </row>
    <row r="3" spans="1:10" x14ac:dyDescent="0.3">
      <c r="A3" s="4" t="s">
        <v>11</v>
      </c>
      <c r="B3" s="4" t="s">
        <v>25</v>
      </c>
      <c r="C3" s="4">
        <v>-320.00400000000002</v>
      </c>
      <c r="D3" s="4">
        <v>-21.614640000000001</v>
      </c>
      <c r="F3" s="4" t="s">
        <v>30</v>
      </c>
      <c r="G3" s="4" t="s">
        <v>29</v>
      </c>
      <c r="H3" s="4">
        <v>2554.8200000000002</v>
      </c>
      <c r="I3" s="4">
        <v>4.3604700000000003</v>
      </c>
    </row>
    <row r="4" spans="1:10" x14ac:dyDescent="0.3">
      <c r="A4" s="4" t="s">
        <v>11</v>
      </c>
      <c r="B4" s="4" t="s">
        <v>26</v>
      </c>
      <c r="C4" s="4">
        <v>-119.27234000000001</v>
      </c>
      <c r="D4" s="4">
        <v>-24.986139999999999</v>
      </c>
      <c r="F4" s="4" t="s">
        <v>30</v>
      </c>
      <c r="G4" s="4" t="s">
        <v>32</v>
      </c>
      <c r="H4" s="4">
        <v>1371.6304</v>
      </c>
      <c r="I4" s="4">
        <v>54.959179999999989</v>
      </c>
    </row>
    <row r="5" spans="1:10" x14ac:dyDescent="0.3">
      <c r="A5" s="4" t="s">
        <v>30</v>
      </c>
      <c r="B5" s="4" t="s">
        <v>29</v>
      </c>
      <c r="C5" s="4">
        <v>-123.381</v>
      </c>
      <c r="D5" s="4">
        <v>-18.7133</v>
      </c>
      <c r="F5" s="4" t="s">
        <v>30</v>
      </c>
      <c r="G5" s="4" t="s">
        <v>36</v>
      </c>
      <c r="H5" s="4">
        <v>1083.2660000000001</v>
      </c>
      <c r="I5" s="4">
        <v>43.414760000000001</v>
      </c>
    </row>
    <row r="6" spans="1:10" x14ac:dyDescent="0.3">
      <c r="A6" s="4" t="s">
        <v>30</v>
      </c>
      <c r="B6" s="4" t="s">
        <v>32</v>
      </c>
      <c r="C6" s="4">
        <v>-374.94299999999998</v>
      </c>
      <c r="D6" s="4">
        <v>-13.9419</v>
      </c>
    </row>
    <row r="8" spans="1:10" s="5" customFormat="1" x14ac:dyDescent="0.3">
      <c r="B8" s="5" t="s">
        <v>8</v>
      </c>
      <c r="C8" s="5">
        <f>AVERAGE(C2:C6)</f>
        <v>-214.44818800000002</v>
      </c>
      <c r="D8" s="5">
        <f>AVERAGE(D2:D6)</f>
        <v>-19.685844000000003</v>
      </c>
      <c r="E8" s="7">
        <f>D8/C8</f>
        <v>9.1797670027410072E-2</v>
      </c>
      <c r="G8" s="5" t="s">
        <v>8</v>
      </c>
      <c r="H8" s="5">
        <f>AVERAGE(H2:H6)</f>
        <v>1284.27872</v>
      </c>
      <c r="I8" s="5">
        <f>AVERAGE(I2:I6)</f>
        <v>27.140031999999998</v>
      </c>
      <c r="J8" s="7">
        <f>I8/H8</f>
        <v>2.1132509304522307E-2</v>
      </c>
    </row>
    <row r="9" spans="1:10" s="5" customFormat="1" x14ac:dyDescent="0.3">
      <c r="B9" s="5" t="s">
        <v>7</v>
      </c>
      <c r="C9" s="5">
        <f>MEDIAN(C2:C6)</f>
        <v>-134.64060000000001</v>
      </c>
      <c r="D9" s="5">
        <f>MEDIAN(D2:D6)</f>
        <v>-19.173240000000003</v>
      </c>
      <c r="G9" s="5" t="s">
        <v>7</v>
      </c>
      <c r="H9" s="5">
        <f>MEDIAN(H2:H6)</f>
        <v>1227.4482</v>
      </c>
      <c r="I9" s="5">
        <f>MEDIAN(I2:I6)</f>
        <v>24.620238999999998</v>
      </c>
    </row>
    <row r="10" spans="1:10" s="5" customFormat="1" x14ac:dyDescent="0.3">
      <c r="B10" s="5" t="s">
        <v>37</v>
      </c>
      <c r="C10" s="5">
        <f>STDEV(C2:C6)</f>
        <v>123.107209375628</v>
      </c>
      <c r="D10" s="5">
        <f>STDEV(D2:D6)</f>
        <v>4.0624773557867258</v>
      </c>
      <c r="G10" s="5" t="s">
        <v>37</v>
      </c>
      <c r="H10" s="5">
        <f>STDEV(H2:H6)</f>
        <v>1000.1139040941151</v>
      </c>
      <c r="I10" s="5">
        <f>STDEV(I2:I6)</f>
        <v>25.897105328088486</v>
      </c>
    </row>
    <row r="11" spans="1:10" s="5" customFormat="1" x14ac:dyDescent="0.3">
      <c r="B11" s="5" t="s">
        <v>10</v>
      </c>
      <c r="C11" s="5">
        <f>C10/SQRT(COUNT(C2:C6))</f>
        <v>55.055217736840731</v>
      </c>
      <c r="D11" s="5">
        <f>D10/SQRT(COUNT(D2:D6))</f>
        <v>1.8167951049185433</v>
      </c>
      <c r="G11" s="5" t="s">
        <v>10</v>
      </c>
      <c r="H11" s="5">
        <f>H10/SQRT(COUNT(H2:H6))</f>
        <v>500.05695204705756</v>
      </c>
      <c r="I11" s="5">
        <f>I10/SQRT(COUNT(I2:I6))</f>
        <v>12.948552664044243</v>
      </c>
    </row>
    <row r="15" spans="1:10" x14ac:dyDescent="0.3">
      <c r="A15" s="4" t="s">
        <v>0</v>
      </c>
      <c r="B15" s="4" t="s">
        <v>1</v>
      </c>
      <c r="C15" s="4">
        <v>-42.128839999999997</v>
      </c>
      <c r="D15" s="4">
        <v>-6.3031240000000004</v>
      </c>
      <c r="F15" s="4" t="s">
        <v>0</v>
      </c>
      <c r="G15" s="4" t="s">
        <v>1</v>
      </c>
      <c r="H15" s="4">
        <v>819.36900000000003</v>
      </c>
      <c r="I15" s="4">
        <v>9.0983399999999985</v>
      </c>
    </row>
    <row r="16" spans="1:10" x14ac:dyDescent="0.3">
      <c r="A16" s="4" t="s">
        <v>0</v>
      </c>
      <c r="B16" s="4" t="s">
        <v>27</v>
      </c>
      <c r="C16" s="4">
        <v>-124.37986000000001</v>
      </c>
      <c r="D16" s="4">
        <v>-22.23648</v>
      </c>
    </row>
    <row r="17" spans="1:10" x14ac:dyDescent="0.3">
      <c r="A17" s="4" t="s">
        <v>0</v>
      </c>
      <c r="B17" t="s">
        <v>28</v>
      </c>
      <c r="C17" s="4">
        <v>-59.372199999999999</v>
      </c>
      <c r="D17" s="4">
        <v>-12.759359999999999</v>
      </c>
      <c r="F17" s="4" t="s">
        <v>0</v>
      </c>
      <c r="G17" s="4" t="s">
        <v>33</v>
      </c>
      <c r="H17" s="4">
        <v>1664.3520000000001</v>
      </c>
      <c r="I17" s="4">
        <v>56.102179999999997</v>
      </c>
    </row>
    <row r="18" spans="1:10" x14ac:dyDescent="0.3">
      <c r="F18" s="4" t="s">
        <v>0</v>
      </c>
      <c r="G18" s="4" t="s">
        <v>35</v>
      </c>
      <c r="H18" s="4">
        <v>981.48919999999998</v>
      </c>
      <c r="I18" s="4">
        <v>12.611132</v>
      </c>
    </row>
    <row r="19" spans="1:10" x14ac:dyDescent="0.3">
      <c r="A19" s="4" t="s">
        <v>0</v>
      </c>
      <c r="B19" s="4" t="s">
        <v>34</v>
      </c>
      <c r="C19" s="4">
        <v>-52.650519999999993</v>
      </c>
      <c r="D19" s="4">
        <v>-15.218398000000002</v>
      </c>
    </row>
    <row r="20" spans="1:10" x14ac:dyDescent="0.3">
      <c r="A20" s="4" t="s">
        <v>0</v>
      </c>
      <c r="B20" s="4" t="s">
        <v>33</v>
      </c>
      <c r="C20" s="4">
        <v>-74.93938</v>
      </c>
      <c r="D20" s="4">
        <v>-11.427972</v>
      </c>
    </row>
    <row r="22" spans="1:10" s="5" customFormat="1" x14ac:dyDescent="0.3">
      <c r="B22" s="5" t="s">
        <v>8</v>
      </c>
      <c r="C22" s="5">
        <f>AVERAGE(C15:C20)</f>
        <v>-70.694159999999982</v>
      </c>
      <c r="D22" s="5">
        <f>AVERAGE(D15:D20)</f>
        <v>-13.589066800000001</v>
      </c>
      <c r="E22" s="7">
        <f>D22/C22</f>
        <v>0.19222332933866113</v>
      </c>
      <c r="G22" s="5" t="s">
        <v>8</v>
      </c>
      <c r="H22" s="5">
        <f>AVERAGE(H15:H20)</f>
        <v>1155.0700666666667</v>
      </c>
      <c r="I22" s="5">
        <f>AVERAGE(I15:I20)</f>
        <v>25.937217333333333</v>
      </c>
      <c r="J22" s="7">
        <f>I22/H22</f>
        <v>2.2455103012221308E-2</v>
      </c>
    </row>
    <row r="23" spans="1:10" s="5" customFormat="1" x14ac:dyDescent="0.3">
      <c r="B23" s="5" t="s">
        <v>7</v>
      </c>
      <c r="C23" s="5">
        <f>MEDIAN(C15:C20)</f>
        <v>-59.372199999999999</v>
      </c>
      <c r="D23" s="5">
        <f>MEDIAN(D15:D20)</f>
        <v>-12.759359999999999</v>
      </c>
      <c r="G23" s="5" t="s">
        <v>7</v>
      </c>
      <c r="H23" s="5">
        <f>MEDIAN(H15:H20)</f>
        <v>981.48919999999998</v>
      </c>
      <c r="I23" s="5">
        <f>MEDIAN(I15:I20)</f>
        <v>12.611132</v>
      </c>
    </row>
    <row r="24" spans="1:10" s="5" customFormat="1" x14ac:dyDescent="0.3">
      <c r="B24" s="5" t="s">
        <v>37</v>
      </c>
      <c r="C24" s="5">
        <f>STDEV(C15:C20)</f>
        <v>32.287433727117481</v>
      </c>
      <c r="D24" s="5">
        <f>STDEV(D15:D20)</f>
        <v>5.8282969597527554</v>
      </c>
      <c r="G24" s="5" t="s">
        <v>37</v>
      </c>
      <c r="H24" s="5">
        <f>STDEV(H15:H20)</f>
        <v>448.43818473320681</v>
      </c>
      <c r="I24" s="5">
        <f>STDEV(I15:I20)</f>
        <v>26.182602170522724</v>
      </c>
    </row>
    <row r="25" spans="1:10" s="5" customFormat="1" x14ac:dyDescent="0.3">
      <c r="B25" s="5" t="s">
        <v>10</v>
      </c>
      <c r="C25" s="5">
        <f>C24/SQRT(COUNT(C15:C20))</f>
        <v>14.439379326570815</v>
      </c>
      <c r="D25" s="5">
        <f>D24/SQRT(COUNT(D15:D20))</f>
        <v>2.6064936390125033</v>
      </c>
      <c r="G25" s="5" t="s">
        <v>10</v>
      </c>
      <c r="H25" s="5">
        <f>H24/SQRT(COUNT(H15:H20))</f>
        <v>258.90590667062412</v>
      </c>
      <c r="I25" s="5">
        <f>I24/SQRT(COUNT(I15:I20))</f>
        <v>15.116532411236175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gen notes</vt:lpstr>
      <vt:lpstr>data</vt:lpstr>
      <vt:lpstr>data_zeroed</vt:lpstr>
      <vt:lpstr>data_zeroed_grouped</vt:lpstr>
      <vt:lpstr>Data in paper 111520</vt:lpstr>
      <vt:lpstr>Sheet4</vt:lpstr>
      <vt:lpstr>analysis</vt:lpstr>
      <vt:lpstr>analysis 1Lhx6removed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Spix</dc:creator>
  <cp:lastModifiedBy>Teresa Spix</cp:lastModifiedBy>
  <dcterms:created xsi:type="dcterms:W3CDTF">2020-10-05T14:26:35Z</dcterms:created>
  <dcterms:modified xsi:type="dcterms:W3CDTF">2021-02-02T15:28:57Z</dcterms:modified>
</cp:coreProperties>
</file>