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1 and S1 - continous to bursts\Excel Files\"/>
    </mc:Choice>
  </mc:AlternateContent>
  <xr:revisionPtr revIDLastSave="0" documentId="8_{98856C68-A09B-4459-96AE-B5B85352B756}" xr6:coauthVersionLast="46" xr6:coauthVersionMax="46" xr10:uidLastSave="{00000000-0000-0000-0000-000000000000}"/>
  <bookViews>
    <workbookView xWindow="-108" yWindow="-108" windowWidth="23256" windowHeight="13176" xr2:uid="{EF2BB659-7852-4587-85F6-EFC307308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E46" i="1"/>
  <c r="D46" i="1"/>
  <c r="N45" i="1"/>
  <c r="L45" i="1"/>
  <c r="L46" i="1" s="1"/>
  <c r="H45" i="1"/>
  <c r="H46" i="1" s="1"/>
  <c r="G45" i="1"/>
  <c r="G46" i="1" s="1"/>
  <c r="F45" i="1"/>
  <c r="F46" i="1" s="1"/>
  <c r="E45" i="1"/>
  <c r="D45" i="1"/>
  <c r="C45" i="1"/>
  <c r="C46" i="1" s="1"/>
  <c r="N44" i="1"/>
  <c r="L44" i="1"/>
  <c r="H44" i="1"/>
  <c r="G44" i="1"/>
  <c r="F44" i="1"/>
  <c r="E44" i="1"/>
  <c r="D44" i="1"/>
  <c r="C44" i="1"/>
  <c r="N43" i="1"/>
  <c r="L43" i="1"/>
  <c r="H43" i="1"/>
  <c r="G43" i="1"/>
  <c r="F43" i="1"/>
  <c r="E43" i="1"/>
  <c r="D43" i="1"/>
  <c r="C43" i="1"/>
  <c r="R39" i="1"/>
  <c r="R38" i="1"/>
  <c r="I38" i="1"/>
  <c r="I37" i="1"/>
  <c r="I44" i="1" s="1"/>
  <c r="R30" i="1"/>
  <c r="R44" i="1" s="1"/>
  <c r="I30" i="1"/>
  <c r="R29" i="1"/>
  <c r="I29" i="1"/>
  <c r="R28" i="1"/>
  <c r="R43" i="1" s="1"/>
  <c r="I28" i="1"/>
  <c r="I43" i="1" s="1"/>
  <c r="Q22" i="1"/>
  <c r="Q21" i="1"/>
  <c r="M21" i="1"/>
  <c r="M22" i="1" s="1"/>
  <c r="H21" i="1"/>
  <c r="H22" i="1" s="1"/>
  <c r="D21" i="1"/>
  <c r="D22" i="1" s="1"/>
  <c r="Q20" i="1"/>
  <c r="M20" i="1"/>
  <c r="H20" i="1"/>
  <c r="D20" i="1"/>
  <c r="R19" i="1"/>
  <c r="Q19" i="1"/>
  <c r="M19" i="1"/>
  <c r="I19" i="1"/>
  <c r="H19" i="1"/>
  <c r="D19" i="1"/>
  <c r="R14" i="1"/>
  <c r="R13" i="1"/>
  <c r="R12" i="1"/>
  <c r="I12" i="1"/>
  <c r="R11" i="1"/>
  <c r="I10" i="1"/>
  <c r="R4" i="1"/>
  <c r="R21" i="1" s="1"/>
  <c r="R22" i="1" s="1"/>
  <c r="I4" i="1"/>
  <c r="I20" i="1" s="1"/>
  <c r="I21" i="1" l="1"/>
  <c r="I22" i="1" s="1"/>
  <c r="R20" i="1"/>
  <c r="R45" i="1"/>
  <c r="R46" i="1" s="1"/>
  <c r="I45" i="1"/>
  <c r="I46" i="1" s="1"/>
</calcChain>
</file>

<file path=xl/sharedStrings.xml><?xml version="1.0" encoding="utf-8"?>
<sst xmlns="http://schemas.openxmlformats.org/spreadsheetml/2006/main" count="135" uniqueCount="40">
  <si>
    <t>Inhibition: Single transgenic data removed</t>
  </si>
  <si>
    <t>Pre blockers</t>
  </si>
  <si>
    <t>APV/NBQX</t>
  </si>
  <si>
    <t>APV/NBQX/Picro</t>
  </si>
  <si>
    <t>File</t>
  </si>
  <si>
    <t>CellType</t>
  </si>
  <si>
    <t>Exc</t>
  </si>
  <si>
    <t>Inh</t>
  </si>
  <si>
    <t>% remaining</t>
  </si>
  <si>
    <t>TS100420c</t>
  </si>
  <si>
    <t>PV</t>
  </si>
  <si>
    <t>TS100420a</t>
  </si>
  <si>
    <t>Lhx6</t>
  </si>
  <si>
    <t>TS101020d</t>
  </si>
  <si>
    <t>TS101020e2</t>
  </si>
  <si>
    <t>TS101020e1</t>
  </si>
  <si>
    <t>TS101020f</t>
  </si>
  <si>
    <t>TS101120a</t>
  </si>
  <si>
    <t>not Lhx6</t>
  </si>
  <si>
    <t>TS101120b</t>
  </si>
  <si>
    <t>TS101120c</t>
  </si>
  <si>
    <t>TS101120d</t>
  </si>
  <si>
    <t>TS101120g</t>
  </si>
  <si>
    <t>TS101120e</t>
  </si>
  <si>
    <t>TS101820b</t>
  </si>
  <si>
    <t>TS101120f</t>
  </si>
  <si>
    <t>TS101820c</t>
  </si>
  <si>
    <t>TS101820a</t>
  </si>
  <si>
    <t>TS101820e</t>
  </si>
  <si>
    <t>TS101820d</t>
  </si>
  <si>
    <t>TS101820f</t>
  </si>
  <si>
    <t>TS101820g</t>
  </si>
  <si>
    <t>Mean</t>
  </si>
  <si>
    <t>Median</t>
  </si>
  <si>
    <t>SD</t>
  </si>
  <si>
    <t>SEM</t>
  </si>
  <si>
    <t>Excitation: single transgenic data removed</t>
  </si>
  <si>
    <t>TS111520b</t>
  </si>
  <si>
    <t>TS111520a</t>
  </si>
  <si>
    <t>TS111520c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</si>
</sst>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5B00-4715-4FC7-B74A-A3CBD2C6B657}">
  <dimension ref="A1:R46"/>
  <sheetViews>
    <sheetView tabSelected="1" topLeftCell="A28" workbookViewId="0">
      <selection activeCell="T41" sqref="T41"/>
    </sheetView>
  </sheetViews>
  <sheetFormatPr defaultRowHeight="14.4" x14ac:dyDescent="0.3"/>
  <cols>
    <col min="1" max="16384" width="8.88671875" style="2"/>
  </cols>
  <sheetData>
    <row r="1" spans="1:18" ht="25.8" x14ac:dyDescent="0.5">
      <c r="A1" s="1" t="s">
        <v>0</v>
      </c>
    </row>
    <row r="2" spans="1:18" x14ac:dyDescent="0.3">
      <c r="C2" s="3" t="s">
        <v>1</v>
      </c>
      <c r="D2" s="3"/>
      <c r="E2" s="4"/>
      <c r="F2" s="4"/>
      <c r="G2" s="5" t="s">
        <v>3</v>
      </c>
      <c r="H2" s="5"/>
      <c r="L2" s="3" t="s">
        <v>1</v>
      </c>
      <c r="M2" s="3"/>
      <c r="N2" s="4"/>
      <c r="O2" s="4"/>
      <c r="P2" s="5" t="s">
        <v>3</v>
      </c>
      <c r="Q2" s="5"/>
    </row>
    <row r="3" spans="1:18" x14ac:dyDescent="0.3">
      <c r="A3" s="2" t="s">
        <v>4</v>
      </c>
      <c r="B3" s="2" t="s">
        <v>5</v>
      </c>
      <c r="C3" s="3" t="s">
        <v>6</v>
      </c>
      <c r="D3" s="3" t="s">
        <v>7</v>
      </c>
      <c r="E3" s="4"/>
      <c r="F3" s="4"/>
      <c r="G3" s="5" t="s">
        <v>6</v>
      </c>
      <c r="H3" s="5" t="s">
        <v>7</v>
      </c>
      <c r="I3" s="2" t="s">
        <v>8</v>
      </c>
      <c r="J3" s="2" t="s">
        <v>4</v>
      </c>
      <c r="K3" s="2" t="s">
        <v>5</v>
      </c>
      <c r="L3" s="3" t="s">
        <v>6</v>
      </c>
      <c r="M3" s="3" t="s">
        <v>7</v>
      </c>
      <c r="N3" s="4"/>
      <c r="O3" s="4"/>
      <c r="P3" s="5" t="s">
        <v>6</v>
      </c>
      <c r="Q3" s="5" t="s">
        <v>7</v>
      </c>
      <c r="R3" s="2" t="s">
        <v>8</v>
      </c>
    </row>
    <row r="4" spans="1:18" x14ac:dyDescent="0.3">
      <c r="A4" s="2" t="s">
        <v>9</v>
      </c>
      <c r="B4" s="2" t="s">
        <v>10</v>
      </c>
      <c r="C4" s="3"/>
      <c r="D4" s="3">
        <v>127.39847999999998</v>
      </c>
      <c r="E4" s="4"/>
      <c r="F4" s="4"/>
      <c r="G4" s="5"/>
      <c r="H4" s="5">
        <v>5.8257179999999993</v>
      </c>
      <c r="I4" s="2">
        <f>H4/D4</f>
        <v>4.572831638179671E-2</v>
      </c>
      <c r="J4" s="2" t="s">
        <v>11</v>
      </c>
      <c r="K4" s="2" t="s">
        <v>12</v>
      </c>
      <c r="L4" s="3"/>
      <c r="M4" s="3">
        <v>819.36900000000003</v>
      </c>
      <c r="N4" s="4"/>
      <c r="O4" s="4"/>
      <c r="P4" s="5"/>
      <c r="Q4" s="5">
        <v>9.0983399999999985</v>
      </c>
      <c r="R4" s="2">
        <f>Q4/M4</f>
        <v>1.1104081311350562E-2</v>
      </c>
    </row>
    <row r="5" spans="1:18" x14ac:dyDescent="0.3">
      <c r="A5" s="2" t="s">
        <v>13</v>
      </c>
      <c r="B5" s="2" t="s">
        <v>10</v>
      </c>
      <c r="C5" s="3"/>
      <c r="D5" s="3"/>
      <c r="E5" s="4"/>
      <c r="F5" s="4"/>
      <c r="G5" s="5"/>
      <c r="H5" s="5"/>
      <c r="J5" s="2" t="s">
        <v>14</v>
      </c>
      <c r="K5" s="2" t="s">
        <v>12</v>
      </c>
      <c r="L5" s="3"/>
      <c r="M5" s="3"/>
      <c r="N5" s="4"/>
      <c r="O5" s="4"/>
      <c r="P5" s="5"/>
      <c r="Q5" s="5"/>
    </row>
    <row r="6" spans="1:18" x14ac:dyDescent="0.3">
      <c r="A6" s="2" t="s">
        <v>15</v>
      </c>
      <c r="B6" s="2" t="s">
        <v>10</v>
      </c>
      <c r="C6" s="3"/>
      <c r="D6" s="3"/>
      <c r="E6" s="4"/>
      <c r="F6" s="4"/>
      <c r="G6" s="5"/>
      <c r="H6" s="5"/>
      <c r="J6" s="2" t="s">
        <v>16</v>
      </c>
      <c r="K6" s="2" t="s">
        <v>12</v>
      </c>
      <c r="L6" s="3"/>
      <c r="M6" s="3"/>
      <c r="N6" s="4"/>
      <c r="O6" s="4"/>
      <c r="P6" s="5"/>
      <c r="Q6" s="5"/>
    </row>
    <row r="7" spans="1:18" x14ac:dyDescent="0.3">
      <c r="A7" s="2" t="s">
        <v>17</v>
      </c>
      <c r="B7" s="2" t="s">
        <v>18</v>
      </c>
      <c r="C7" s="3"/>
      <c r="D7" s="3"/>
      <c r="E7" s="4"/>
      <c r="F7" s="4"/>
      <c r="G7" s="5"/>
      <c r="H7" s="5"/>
      <c r="J7" s="2" t="s">
        <v>19</v>
      </c>
      <c r="L7" s="3"/>
      <c r="M7" s="3"/>
      <c r="N7" s="4"/>
      <c r="O7" s="4"/>
      <c r="P7" s="5"/>
      <c r="Q7" s="5"/>
    </row>
    <row r="8" spans="1:18" x14ac:dyDescent="0.3">
      <c r="A8" s="2" t="s">
        <v>20</v>
      </c>
      <c r="B8" s="2" t="s">
        <v>18</v>
      </c>
      <c r="C8" s="3"/>
      <c r="D8" s="3"/>
      <c r="E8" s="4"/>
      <c r="F8" s="4"/>
      <c r="G8" s="5"/>
      <c r="H8" s="5"/>
      <c r="J8" s="2" t="s">
        <v>21</v>
      </c>
      <c r="L8" s="3"/>
      <c r="M8" s="3"/>
      <c r="N8" s="4"/>
      <c r="O8" s="4"/>
      <c r="P8" s="5"/>
      <c r="Q8" s="5"/>
    </row>
    <row r="9" spans="1:18" x14ac:dyDescent="0.3">
      <c r="A9" s="2" t="s">
        <v>22</v>
      </c>
      <c r="B9" s="2" t="s">
        <v>18</v>
      </c>
      <c r="C9" s="3"/>
      <c r="D9" s="3"/>
      <c r="E9" s="4"/>
      <c r="F9" s="4"/>
      <c r="G9" s="5"/>
      <c r="H9" s="5"/>
      <c r="J9" s="2" t="s">
        <v>23</v>
      </c>
      <c r="L9" s="3"/>
      <c r="M9" s="3"/>
      <c r="N9" s="4"/>
      <c r="O9" s="4"/>
      <c r="P9" s="5"/>
      <c r="Q9" s="5"/>
    </row>
    <row r="10" spans="1:18" x14ac:dyDescent="0.3">
      <c r="A10" s="2" t="s">
        <v>24</v>
      </c>
      <c r="B10" s="2" t="s">
        <v>10</v>
      </c>
      <c r="C10" s="3"/>
      <c r="D10" s="3">
        <v>63.474264000000005</v>
      </c>
      <c r="E10" s="4"/>
      <c r="F10" s="4"/>
      <c r="G10" s="5"/>
      <c r="H10" s="5">
        <v>12.46842</v>
      </c>
      <c r="I10" s="2">
        <f t="shared" ref="I10:I12" si="0">H10/D10</f>
        <v>0.19643268333131045</v>
      </c>
      <c r="J10" s="2" t="s">
        <v>25</v>
      </c>
      <c r="L10" s="3"/>
      <c r="M10" s="3"/>
      <c r="N10" s="4"/>
      <c r="O10" s="4"/>
      <c r="P10" s="5"/>
      <c r="Q10" s="5"/>
    </row>
    <row r="11" spans="1:18" x14ac:dyDescent="0.3">
      <c r="A11" s="2" t="s">
        <v>26</v>
      </c>
      <c r="B11" s="2" t="s">
        <v>10</v>
      </c>
      <c r="C11" s="3"/>
      <c r="D11" s="3">
        <v>3.4365000000000001</v>
      </c>
      <c r="E11" s="4"/>
      <c r="F11" s="4"/>
      <c r="G11" s="5"/>
      <c r="H11" s="5">
        <v>13.261439999999999</v>
      </c>
      <c r="J11" s="2" t="s">
        <v>27</v>
      </c>
      <c r="K11" s="2" t="s">
        <v>12</v>
      </c>
      <c r="L11" s="3"/>
      <c r="M11" s="3">
        <v>1089.672</v>
      </c>
      <c r="N11" s="4"/>
      <c r="O11" s="4"/>
      <c r="P11" s="5"/>
      <c r="Q11" s="5">
        <v>25.116719999999997</v>
      </c>
      <c r="R11" s="2">
        <f t="shared" ref="R11:R14" si="1">Q11/M11</f>
        <v>2.304979847146664E-2</v>
      </c>
    </row>
    <row r="12" spans="1:18" x14ac:dyDescent="0.3">
      <c r="A12" s="2" t="s">
        <v>28</v>
      </c>
      <c r="B12" s="2" t="s">
        <v>10</v>
      </c>
      <c r="C12" s="3"/>
      <c r="D12" s="3">
        <v>503.40415999999993</v>
      </c>
      <c r="E12" s="4"/>
      <c r="F12" s="4"/>
      <c r="G12" s="5"/>
      <c r="H12" s="5">
        <v>1.683438</v>
      </c>
      <c r="I12" s="2">
        <f t="shared" si="0"/>
        <v>3.3441082409807663E-3</v>
      </c>
      <c r="J12" s="2" t="s">
        <v>29</v>
      </c>
      <c r="K12" s="2" t="s">
        <v>12</v>
      </c>
      <c r="L12" s="3"/>
      <c r="M12" s="3">
        <v>1005.8366</v>
      </c>
      <c r="N12" s="4"/>
      <c r="O12" s="4"/>
      <c r="P12" s="5"/>
      <c r="Q12" s="5">
        <v>26.099239999999998</v>
      </c>
      <c r="R12" s="2">
        <f t="shared" si="1"/>
        <v>2.5947793110729912E-2</v>
      </c>
    </row>
    <row r="13" spans="1:18" x14ac:dyDescent="0.3">
      <c r="D13" s="3"/>
      <c r="J13" s="2" t="s">
        <v>30</v>
      </c>
      <c r="K13" s="2" t="s">
        <v>12</v>
      </c>
      <c r="L13" s="3"/>
      <c r="M13" s="3">
        <v>626.34680000000003</v>
      </c>
      <c r="N13" s="4"/>
      <c r="O13" s="4"/>
      <c r="P13" s="5"/>
      <c r="Q13" s="5">
        <v>14.293507999999999</v>
      </c>
      <c r="R13" s="2">
        <f t="shared" si="1"/>
        <v>2.2820437495649371E-2</v>
      </c>
    </row>
    <row r="14" spans="1:18" x14ac:dyDescent="0.3">
      <c r="J14" s="2" t="s">
        <v>31</v>
      </c>
      <c r="K14" s="2" t="s">
        <v>12</v>
      </c>
      <c r="L14" s="3"/>
      <c r="M14" s="3">
        <v>2253.9840000000004</v>
      </c>
      <c r="N14" s="4"/>
      <c r="O14" s="4"/>
      <c r="P14" s="5"/>
      <c r="Q14" s="5">
        <v>46.674780000000005</v>
      </c>
      <c r="R14" s="2">
        <f t="shared" si="1"/>
        <v>2.070768026747306E-2</v>
      </c>
    </row>
    <row r="15" spans="1:18" x14ac:dyDescent="0.3">
      <c r="L15" s="3"/>
      <c r="M15" s="3"/>
      <c r="N15" s="4"/>
      <c r="O15" s="4"/>
      <c r="P15" s="5"/>
      <c r="Q15" s="5"/>
    </row>
    <row r="19" spans="1:18" x14ac:dyDescent="0.3">
      <c r="B19" s="6" t="s">
        <v>32</v>
      </c>
      <c r="D19" s="2">
        <f>AVERAGE(D4:D14)</f>
        <v>174.42835099999996</v>
      </c>
      <c r="H19" s="2">
        <f t="shared" ref="E19:I19" si="2">AVERAGE(H4:H14)</f>
        <v>8.3097539999999999</v>
      </c>
      <c r="I19" s="2">
        <f t="shared" si="2"/>
        <v>8.1835035984695978E-2</v>
      </c>
      <c r="K19" s="6" t="s">
        <v>32</v>
      </c>
      <c r="M19" s="2">
        <f t="shared" ref="M19:R19" si="3">AVERAGE(M4:M14)</f>
        <v>1159.04168</v>
      </c>
      <c r="Q19" s="2">
        <f t="shared" si="3"/>
        <v>24.256517600000002</v>
      </c>
      <c r="R19" s="2">
        <f t="shared" si="3"/>
        <v>2.0725958131333908E-2</v>
      </c>
    </row>
    <row r="20" spans="1:18" x14ac:dyDescent="0.3">
      <c r="B20" s="6" t="s">
        <v>33</v>
      </c>
      <c r="D20" s="2">
        <f t="shared" ref="D20:I20" si="4">MEDIAN(D4:D14)</f>
        <v>95.436371999999992</v>
      </c>
      <c r="H20" s="2">
        <f t="shared" si="4"/>
        <v>9.1470690000000001</v>
      </c>
      <c r="I20" s="2">
        <f t="shared" si="4"/>
        <v>4.572831638179671E-2</v>
      </c>
      <c r="K20" s="6" t="s">
        <v>33</v>
      </c>
      <c r="M20" s="2">
        <f t="shared" ref="M20:R20" si="5">MEDIAN(M4:M14)</f>
        <v>1005.8366</v>
      </c>
      <c r="Q20" s="2">
        <f t="shared" si="5"/>
        <v>25.116719999999997</v>
      </c>
      <c r="R20" s="2">
        <f t="shared" si="5"/>
        <v>2.2820437495649371E-2</v>
      </c>
    </row>
    <row r="21" spans="1:18" x14ac:dyDescent="0.3">
      <c r="B21" s="6" t="s">
        <v>34</v>
      </c>
      <c r="D21" s="2">
        <f t="shared" ref="D21:I21" si="6">STDEV(D4:D14)</f>
        <v>225.08214367491919</v>
      </c>
      <c r="H21" s="2">
        <f t="shared" si="6"/>
        <v>5.5345037634613634</v>
      </c>
      <c r="I21" s="2">
        <f t="shared" si="6"/>
        <v>0.1014818745292245</v>
      </c>
      <c r="K21" s="6" t="s">
        <v>34</v>
      </c>
      <c r="M21" s="2">
        <f t="shared" ref="M21:R21" si="7">STDEV(M4:M14)</f>
        <v>637.63704367858998</v>
      </c>
      <c r="Q21" s="2">
        <f t="shared" si="7"/>
        <v>14.454635687993967</v>
      </c>
      <c r="R21" s="2">
        <f t="shared" si="7"/>
        <v>5.6928790147265469E-3</v>
      </c>
    </row>
    <row r="22" spans="1:18" x14ac:dyDescent="0.3">
      <c r="B22" s="6" t="s">
        <v>35</v>
      </c>
      <c r="D22" s="2">
        <f t="shared" ref="D22:I22" si="8">D21/SQRT(COUNT(D4:D14))</f>
        <v>112.5410718374596</v>
      </c>
      <c r="H22" s="2">
        <f t="shared" si="8"/>
        <v>2.7672518817306817</v>
      </c>
      <c r="I22" s="2">
        <f t="shared" si="8"/>
        <v>5.8590587577315591E-2</v>
      </c>
      <c r="K22" s="6" t="s">
        <v>35</v>
      </c>
      <c r="M22" s="2">
        <f t="shared" ref="M22:R22" si="9">M21/SQRT(COUNT(M4:M14))</f>
        <v>285.15995492746595</v>
      </c>
      <c r="Q22" s="2">
        <f t="shared" si="9"/>
        <v>6.4643095976697902</v>
      </c>
      <c r="R22" s="2">
        <f t="shared" si="9"/>
        <v>2.5459328929221168E-3</v>
      </c>
    </row>
    <row r="25" spans="1:18" ht="25.8" x14ac:dyDescent="0.5">
      <c r="A25" s="1" t="s">
        <v>36</v>
      </c>
    </row>
    <row r="26" spans="1:18" x14ac:dyDescent="0.3">
      <c r="C26" s="3" t="s">
        <v>1</v>
      </c>
      <c r="D26" s="3"/>
      <c r="E26" s="4" t="s">
        <v>2</v>
      </c>
      <c r="F26" s="4"/>
      <c r="G26" s="5"/>
      <c r="H26" s="5"/>
      <c r="L26" s="3" t="s">
        <v>1</v>
      </c>
      <c r="M26" s="3"/>
      <c r="N26" s="4" t="s">
        <v>2</v>
      </c>
      <c r="O26" s="4"/>
      <c r="P26" s="5"/>
      <c r="Q26" s="5"/>
    </row>
    <row r="27" spans="1:18" x14ac:dyDescent="0.3">
      <c r="A27" s="2" t="s">
        <v>4</v>
      </c>
      <c r="B27" s="2" t="s">
        <v>5</v>
      </c>
      <c r="C27" s="3" t="s">
        <v>6</v>
      </c>
      <c r="D27" s="3" t="s">
        <v>7</v>
      </c>
      <c r="E27" s="4" t="s">
        <v>6</v>
      </c>
      <c r="F27" s="4" t="s">
        <v>7</v>
      </c>
      <c r="G27" s="5"/>
      <c r="H27" s="5"/>
      <c r="I27" s="2" t="s">
        <v>8</v>
      </c>
      <c r="J27" s="2" t="s">
        <v>4</v>
      </c>
      <c r="K27" s="2" t="s">
        <v>5</v>
      </c>
      <c r="L27" s="3" t="s">
        <v>6</v>
      </c>
      <c r="M27" s="3" t="s">
        <v>7</v>
      </c>
      <c r="N27" s="4" t="s">
        <v>6</v>
      </c>
      <c r="O27" s="4" t="s">
        <v>7</v>
      </c>
      <c r="P27" s="5"/>
      <c r="Q27" s="5"/>
      <c r="R27" s="2" t="s">
        <v>8</v>
      </c>
    </row>
    <row r="28" spans="1:18" x14ac:dyDescent="0.3">
      <c r="A28" s="2" t="s">
        <v>9</v>
      </c>
      <c r="B28" s="2" t="s">
        <v>10</v>
      </c>
      <c r="C28" s="3">
        <v>-134.64060000000001</v>
      </c>
      <c r="D28" s="3"/>
      <c r="E28" s="4">
        <v>-19.173240000000003</v>
      </c>
      <c r="F28" s="4"/>
      <c r="G28" s="5"/>
      <c r="H28" s="5"/>
      <c r="I28" s="2">
        <f>E28/C28</f>
        <v>0.1424031087205494</v>
      </c>
      <c r="J28" s="2" t="s">
        <v>11</v>
      </c>
      <c r="K28" s="2" t="s">
        <v>12</v>
      </c>
      <c r="L28" s="3">
        <v>-42.128839999999997</v>
      </c>
      <c r="M28" s="3"/>
      <c r="N28" s="4">
        <v>-6.3031240000000004</v>
      </c>
      <c r="O28" s="4"/>
      <c r="P28" s="5"/>
      <c r="Q28" s="5"/>
      <c r="R28" s="2">
        <f>N28/L28</f>
        <v>0.1496154178467767</v>
      </c>
    </row>
    <row r="29" spans="1:18" x14ac:dyDescent="0.3">
      <c r="A29" s="2" t="s">
        <v>13</v>
      </c>
      <c r="B29" s="2" t="s">
        <v>10</v>
      </c>
      <c r="C29" s="3">
        <v>-320.00400000000002</v>
      </c>
      <c r="D29" s="3"/>
      <c r="E29" s="4">
        <v>-21.614640000000001</v>
      </c>
      <c r="F29" s="4"/>
      <c r="G29" s="5"/>
      <c r="H29" s="5"/>
      <c r="I29" s="2">
        <f t="shared" ref="I29:I37" si="10">E29/C29</f>
        <v>6.7544905688678894E-2</v>
      </c>
      <c r="J29" s="2" t="s">
        <v>14</v>
      </c>
      <c r="K29" s="2" t="s">
        <v>12</v>
      </c>
      <c r="L29" s="3">
        <v>-124.37986000000001</v>
      </c>
      <c r="M29" s="3"/>
      <c r="N29" s="4">
        <v>-22.23648</v>
      </c>
      <c r="O29" s="4"/>
      <c r="P29" s="5"/>
      <c r="Q29" s="5"/>
      <c r="R29" s="2">
        <f t="shared" ref="R29:R39" si="11">N29/L29</f>
        <v>0.17877878299589658</v>
      </c>
    </row>
    <row r="30" spans="1:18" x14ac:dyDescent="0.3">
      <c r="A30" s="2" t="s">
        <v>15</v>
      </c>
      <c r="B30" s="2" t="s">
        <v>10</v>
      </c>
      <c r="C30" s="3">
        <v>-119.27234000000001</v>
      </c>
      <c r="D30" s="3"/>
      <c r="E30" s="4">
        <v>-24.986139999999999</v>
      </c>
      <c r="F30" s="4"/>
      <c r="G30" s="5"/>
      <c r="H30" s="5"/>
      <c r="I30" s="2">
        <f t="shared" si="10"/>
        <v>0.20948813446604633</v>
      </c>
      <c r="J30" s="2" t="s">
        <v>16</v>
      </c>
      <c r="K30" s="2" t="s">
        <v>12</v>
      </c>
      <c r="L30" s="3">
        <v>-59.372199999999999</v>
      </c>
      <c r="M30" s="3"/>
      <c r="N30" s="4">
        <v>-12.759359999999999</v>
      </c>
      <c r="O30" s="4"/>
      <c r="P30" s="5"/>
      <c r="Q30" s="5"/>
      <c r="R30" s="2">
        <f t="shared" si="11"/>
        <v>0.21490461865991153</v>
      </c>
    </row>
    <row r="31" spans="1:18" x14ac:dyDescent="0.3">
      <c r="A31" s="2" t="s">
        <v>17</v>
      </c>
      <c r="B31" s="2" t="s">
        <v>18</v>
      </c>
      <c r="C31" s="3"/>
      <c r="D31" s="3"/>
      <c r="E31" s="4"/>
      <c r="F31" s="4"/>
      <c r="G31" s="5"/>
      <c r="H31" s="5"/>
      <c r="J31" s="2" t="s">
        <v>19</v>
      </c>
      <c r="K31" s="2" t="s">
        <v>12</v>
      </c>
      <c r="L31" s="3"/>
      <c r="M31" s="3"/>
      <c r="N31" s="4"/>
      <c r="O31" s="4"/>
      <c r="P31" s="5"/>
      <c r="Q31" s="5"/>
    </row>
    <row r="32" spans="1:18" x14ac:dyDescent="0.3">
      <c r="A32" s="2" t="s">
        <v>20</v>
      </c>
      <c r="B32" s="2" t="s">
        <v>18</v>
      </c>
      <c r="C32" s="3"/>
      <c r="D32" s="3"/>
      <c r="E32" s="4"/>
      <c r="F32" s="4"/>
      <c r="G32" s="5"/>
      <c r="H32" s="5"/>
      <c r="J32" s="2" t="s">
        <v>21</v>
      </c>
      <c r="K32" s="2" t="s">
        <v>12</v>
      </c>
      <c r="L32" s="3"/>
      <c r="M32" s="3"/>
      <c r="N32" s="4"/>
      <c r="O32" s="4"/>
      <c r="P32" s="5"/>
      <c r="Q32" s="5"/>
    </row>
    <row r="33" spans="1:18" x14ac:dyDescent="0.3">
      <c r="A33" s="2" t="s">
        <v>22</v>
      </c>
      <c r="B33" s="2" t="s">
        <v>18</v>
      </c>
      <c r="C33" s="3"/>
      <c r="D33" s="3"/>
      <c r="E33" s="4"/>
      <c r="F33" s="4"/>
      <c r="G33" s="5"/>
      <c r="H33" s="5"/>
      <c r="J33" s="2" t="s">
        <v>23</v>
      </c>
      <c r="K33" s="2" t="s">
        <v>12</v>
      </c>
      <c r="L33" s="3"/>
      <c r="M33" s="3"/>
      <c r="N33" s="4"/>
      <c r="O33" s="4"/>
      <c r="P33" s="5"/>
      <c r="Q33" s="5"/>
    </row>
    <row r="34" spans="1:18" x14ac:dyDescent="0.3">
      <c r="A34" s="2" t="s">
        <v>24</v>
      </c>
      <c r="B34" s="2" t="s">
        <v>10</v>
      </c>
      <c r="C34" s="3"/>
      <c r="D34" s="3"/>
      <c r="E34" s="4"/>
      <c r="F34" s="4"/>
      <c r="G34" s="5"/>
      <c r="H34" s="5"/>
      <c r="J34" s="2" t="s">
        <v>25</v>
      </c>
      <c r="K34" s="2" t="s">
        <v>12</v>
      </c>
      <c r="L34" s="3"/>
      <c r="M34" s="3"/>
      <c r="N34" s="4"/>
      <c r="O34" s="4"/>
      <c r="P34" s="5"/>
      <c r="Q34" s="5"/>
    </row>
    <row r="35" spans="1:18" x14ac:dyDescent="0.3">
      <c r="A35" s="2" t="s">
        <v>26</v>
      </c>
      <c r="B35" s="2" t="s">
        <v>10</v>
      </c>
      <c r="C35" s="3"/>
      <c r="D35" s="3"/>
      <c r="E35" s="4"/>
      <c r="F35" s="4"/>
      <c r="G35" s="5"/>
      <c r="H35" s="5"/>
      <c r="J35" s="2" t="s">
        <v>27</v>
      </c>
      <c r="K35" s="2" t="s">
        <v>12</v>
      </c>
      <c r="L35" s="3"/>
      <c r="M35" s="3"/>
      <c r="N35" s="4"/>
      <c r="O35" s="4"/>
      <c r="P35" s="5"/>
      <c r="Q35" s="5"/>
    </row>
    <row r="36" spans="1:18" x14ac:dyDescent="0.3">
      <c r="A36" s="2" t="s">
        <v>28</v>
      </c>
      <c r="B36" s="2" t="s">
        <v>10</v>
      </c>
      <c r="C36" s="3"/>
      <c r="D36" s="3"/>
      <c r="E36" s="4"/>
      <c r="F36" s="4"/>
      <c r="G36" s="5"/>
      <c r="H36" s="5"/>
      <c r="J36" s="2" t="s">
        <v>29</v>
      </c>
      <c r="K36" s="2" t="s">
        <v>12</v>
      </c>
      <c r="L36" s="3"/>
      <c r="M36" s="3"/>
      <c r="N36" s="4"/>
      <c r="O36" s="4"/>
      <c r="P36" s="5"/>
      <c r="Q36" s="5"/>
    </row>
    <row r="37" spans="1:18" x14ac:dyDescent="0.3">
      <c r="A37" s="2" t="s">
        <v>37</v>
      </c>
      <c r="B37" s="2" t="s">
        <v>10</v>
      </c>
      <c r="C37" s="3">
        <v>-750.73500000000001</v>
      </c>
      <c r="D37" s="3">
        <v>27.001017999999998</v>
      </c>
      <c r="E37" s="2">
        <v>-35.264020000000002</v>
      </c>
      <c r="I37" s="2">
        <f t="shared" si="10"/>
        <v>4.6972660126409452E-2</v>
      </c>
      <c r="J37" s="2" t="s">
        <v>30</v>
      </c>
      <c r="K37" s="2" t="s">
        <v>12</v>
      </c>
      <c r="L37" s="3"/>
      <c r="M37" s="3"/>
      <c r="N37" s="4"/>
      <c r="O37" s="4"/>
      <c r="P37" s="5"/>
      <c r="Q37" s="5"/>
    </row>
    <row r="38" spans="1:18" x14ac:dyDescent="0.3">
      <c r="A38" s="2" t="s">
        <v>38</v>
      </c>
      <c r="C38" s="3">
        <v>-329.49559999999997</v>
      </c>
      <c r="D38" s="3">
        <v>750.84199999999998</v>
      </c>
      <c r="E38" s="2">
        <v>-45.87332</v>
      </c>
      <c r="I38" s="2">
        <f>E38/C38</f>
        <v>0.13922286063911021</v>
      </c>
      <c r="J38" s="2" t="s">
        <v>31</v>
      </c>
      <c r="K38" s="2" t="s">
        <v>12</v>
      </c>
      <c r="L38" s="3">
        <v>-309.40559999999994</v>
      </c>
      <c r="M38" s="3"/>
      <c r="N38" s="4">
        <v>-24.473520000000001</v>
      </c>
      <c r="O38" s="4"/>
      <c r="P38" s="5"/>
      <c r="Q38" s="5"/>
      <c r="R38" s="2">
        <f t="shared" si="11"/>
        <v>7.9098503711632906E-2</v>
      </c>
    </row>
    <row r="39" spans="1:18" x14ac:dyDescent="0.3">
      <c r="J39" s="2" t="s">
        <v>39</v>
      </c>
      <c r="K39" s="2" t="s">
        <v>12</v>
      </c>
      <c r="L39" s="3">
        <v>-105.26774</v>
      </c>
      <c r="M39" s="3"/>
      <c r="N39" s="4">
        <v>-20.704761999999999</v>
      </c>
      <c r="O39" s="4"/>
      <c r="P39" s="5"/>
      <c r="Q39" s="5"/>
      <c r="R39" s="2">
        <f t="shared" si="11"/>
        <v>0.1966866772289402</v>
      </c>
    </row>
    <row r="43" spans="1:18" x14ac:dyDescent="0.3">
      <c r="B43" s="6" t="s">
        <v>32</v>
      </c>
      <c r="C43" s="2">
        <f>AVERAGE(C28:C38)</f>
        <v>-330.82950800000003</v>
      </c>
      <c r="D43" s="2">
        <f t="shared" ref="D43:I43" si="12">AVERAGE(D28:D38)</f>
        <v>388.92150900000001</v>
      </c>
      <c r="E43" s="2">
        <f t="shared" si="12"/>
        <v>-29.382272</v>
      </c>
      <c r="F43" s="2" t="e">
        <f t="shared" si="12"/>
        <v>#DIV/0!</v>
      </c>
      <c r="G43" s="2" t="e">
        <f t="shared" si="12"/>
        <v>#DIV/0!</v>
      </c>
      <c r="H43" s="2" t="e">
        <f t="shared" si="12"/>
        <v>#DIV/0!</v>
      </c>
      <c r="I43" s="2">
        <f t="shared" si="12"/>
        <v>0.12112633392815883</v>
      </c>
      <c r="K43" s="6" t="s">
        <v>32</v>
      </c>
      <c r="L43" s="2">
        <f>AVERAGE(L28:L39)</f>
        <v>-128.11084799999998</v>
      </c>
      <c r="N43" s="2">
        <f t="shared" ref="M43:R43" si="13">AVERAGE(N28:N39)</f>
        <v>-17.2954492</v>
      </c>
      <c r="R43" s="2">
        <f t="shared" si="13"/>
        <v>0.16381680008863159</v>
      </c>
    </row>
    <row r="44" spans="1:18" x14ac:dyDescent="0.3">
      <c r="B44" s="6" t="s">
        <v>33</v>
      </c>
      <c r="C44" s="2">
        <f>MEDIAN(C28:C38)</f>
        <v>-320.00400000000002</v>
      </c>
      <c r="D44" s="2">
        <f t="shared" ref="D44:I44" si="14">MEDIAN(D28:D38)</f>
        <v>388.92150899999996</v>
      </c>
      <c r="E44" s="2">
        <f t="shared" si="14"/>
        <v>-24.986139999999999</v>
      </c>
      <c r="F44" s="2" t="e">
        <f t="shared" si="14"/>
        <v>#NUM!</v>
      </c>
      <c r="G44" s="2" t="e">
        <f t="shared" si="14"/>
        <v>#NUM!</v>
      </c>
      <c r="H44" s="2" t="e">
        <f t="shared" si="14"/>
        <v>#NUM!</v>
      </c>
      <c r="I44" s="2">
        <f t="shared" si="14"/>
        <v>0.13922286063911021</v>
      </c>
      <c r="K44" s="6" t="s">
        <v>33</v>
      </c>
      <c r="L44" s="2">
        <f>MEDIAN(L28:L39)</f>
        <v>-105.26774</v>
      </c>
      <c r="N44" s="2">
        <f t="shared" ref="M44:R44" si="15">MEDIAN(N28:N39)</f>
        <v>-20.704761999999999</v>
      </c>
      <c r="R44" s="2">
        <f t="shared" si="15"/>
        <v>0.17877878299589658</v>
      </c>
    </row>
    <row r="45" spans="1:18" x14ac:dyDescent="0.3">
      <c r="B45" s="6" t="s">
        <v>34</v>
      </c>
      <c r="C45" s="2">
        <f>STDEV(C28:C38)</f>
        <v>254.79703496125362</v>
      </c>
      <c r="D45" s="2">
        <f t="shared" ref="D45:I45" si="16">STDEV(D28:D38)</f>
        <v>511.83286687292963</v>
      </c>
      <c r="E45" s="2">
        <f t="shared" si="16"/>
        <v>11.072895302264895</v>
      </c>
      <c r="F45" s="2" t="e">
        <f t="shared" si="16"/>
        <v>#DIV/0!</v>
      </c>
      <c r="G45" s="2" t="e">
        <f t="shared" si="16"/>
        <v>#DIV/0!</v>
      </c>
      <c r="H45" s="2" t="e">
        <f t="shared" si="16"/>
        <v>#DIV/0!</v>
      </c>
      <c r="I45" s="2">
        <f t="shared" si="16"/>
        <v>6.5110924600527906E-2</v>
      </c>
      <c r="K45" s="6" t="s">
        <v>34</v>
      </c>
      <c r="L45" s="2">
        <f>STDEV(L28:L39)</f>
        <v>106.67874950743149</v>
      </c>
      <c r="N45" s="2">
        <f t="shared" ref="M45:R45" si="17">STDEV(N28:N39)</f>
        <v>7.5658644264472041</v>
      </c>
      <c r="R45" s="2">
        <f t="shared" si="17"/>
        <v>5.3134555518768944E-2</v>
      </c>
    </row>
    <row r="46" spans="1:18" x14ac:dyDescent="0.3">
      <c r="B46" s="6" t="s">
        <v>35</v>
      </c>
      <c r="C46" s="2">
        <f>C45/SQRT(COUNT(C28:C38))</f>
        <v>113.94869812775072</v>
      </c>
      <c r="D46" s="2">
        <f t="shared" ref="D46:I46" si="18">D45/SQRT(COUNT(D28:D38))</f>
        <v>361.92049099999991</v>
      </c>
      <c r="E46" s="2">
        <f t="shared" si="18"/>
        <v>4.9519493207204768</v>
      </c>
      <c r="F46" s="2" t="e">
        <f t="shared" si="18"/>
        <v>#DIV/0!</v>
      </c>
      <c r="G46" s="2" t="e">
        <f t="shared" si="18"/>
        <v>#DIV/0!</v>
      </c>
      <c r="H46" s="2" t="e">
        <f t="shared" si="18"/>
        <v>#DIV/0!</v>
      </c>
      <c r="I46" s="2">
        <f t="shared" si="18"/>
        <v>2.9118490696928744E-2</v>
      </c>
      <c r="K46" s="6" t="s">
        <v>35</v>
      </c>
      <c r="L46" s="2">
        <f>L45/SQRT(COUNT(L28:L39))</f>
        <v>47.708187130657798</v>
      </c>
      <c r="N46" s="2">
        <f t="shared" ref="M46:R46" si="19">N45/SQRT(COUNT(N28:N39))</f>
        <v>3.3835574332166809</v>
      </c>
      <c r="R46" s="2">
        <f t="shared" si="19"/>
        <v>2.3762495618840793E-2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2021-03-24T15:31:55Z</dcterms:created>
  <dcterms:modified xsi:type="dcterms:W3CDTF">2021-03-24T15:35:04Z</dcterms:modified>
</cp:coreProperties>
</file>