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4, S4, S6 - translational in vitro and in vivo\Excel Files\"/>
    </mc:Choice>
  </mc:AlternateContent>
  <xr:revisionPtr revIDLastSave="0" documentId="13_ncr:1_{D5446748-EBD1-47B1-AC22-8B46FFD48BE4}" xr6:coauthVersionLast="47" xr6:coauthVersionMax="47" xr10:uidLastSave="{00000000-0000-0000-0000-000000000000}"/>
  <bookViews>
    <workbookView xWindow="75" yWindow="-163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7" i="1" l="1"/>
  <c r="U38" i="1" s="1"/>
  <c r="R37" i="1"/>
  <c r="R38" i="1" s="1"/>
  <c r="U36" i="1"/>
  <c r="R36" i="1"/>
  <c r="I38" i="1"/>
  <c r="I39" i="1" s="1"/>
  <c r="F38" i="1"/>
  <c r="F39" i="1" s="1"/>
  <c r="I37" i="1"/>
  <c r="F37" i="1"/>
  <c r="U25" i="1"/>
  <c r="U26" i="1" s="1"/>
  <c r="R25" i="1"/>
  <c r="R26" i="1" s="1"/>
  <c r="U24" i="1"/>
  <c r="R24" i="1"/>
  <c r="I27" i="1"/>
  <c r="I26" i="1"/>
  <c r="I25" i="1"/>
  <c r="F26" i="1"/>
  <c r="F27" i="1" s="1"/>
  <c r="F25" i="1"/>
  <c r="I14" i="1" l="1"/>
  <c r="I15" i="1"/>
  <c r="I12" i="1"/>
  <c r="I13" i="1"/>
  <c r="I8" i="1"/>
  <c r="I9" i="1"/>
  <c r="I10" i="1"/>
  <c r="I11" i="1"/>
  <c r="I6" i="1"/>
  <c r="I7" i="1"/>
  <c r="I4" i="1"/>
  <c r="I5" i="1"/>
  <c r="I3" i="1"/>
  <c r="I2" i="1"/>
</calcChain>
</file>

<file path=xl/sharedStrings.xml><?xml version="1.0" encoding="utf-8"?>
<sst xmlns="http://schemas.openxmlformats.org/spreadsheetml/2006/main" count="139" uniqueCount="21">
  <si>
    <t>Freq</t>
  </si>
  <si>
    <t>Dur</t>
  </si>
  <si>
    <t>Pre</t>
  </si>
  <si>
    <t>Stim</t>
  </si>
  <si>
    <t>Post</t>
  </si>
  <si>
    <t>MF</t>
  </si>
  <si>
    <t>Biphasic</t>
  </si>
  <si>
    <t>Bi/Mono</t>
  </si>
  <si>
    <t>Mono</t>
  </si>
  <si>
    <t>TS091320a1</t>
  </si>
  <si>
    <t>TS091320a2</t>
  </si>
  <si>
    <t>TS091320b2</t>
  </si>
  <si>
    <t>TS091320b3</t>
  </si>
  <si>
    <t>PV</t>
  </si>
  <si>
    <t>TS091320b4</t>
  </si>
  <si>
    <t>TS091320b6</t>
  </si>
  <si>
    <t>TS091320b7</t>
  </si>
  <si>
    <t>Average</t>
  </si>
  <si>
    <t>SD</t>
  </si>
  <si>
    <t>SEM</t>
  </si>
  <si>
    <t>Lhx6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</si>
</sst>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N5" sqref="N5"/>
    </sheetView>
  </sheetViews>
  <sheetFormatPr defaultRowHeight="14.4" x14ac:dyDescent="0.3"/>
  <cols>
    <col min="1" max="16384" width="8.88671875" style="1"/>
  </cols>
  <sheetData>
    <row r="1" spans="1:9" x14ac:dyDescent="0.3"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9</v>
      </c>
      <c r="B2" s="1" t="s">
        <v>13</v>
      </c>
      <c r="C2" s="1" t="s">
        <v>6</v>
      </c>
      <c r="D2" s="1">
        <v>175</v>
      </c>
      <c r="E2" s="1">
        <v>0.2</v>
      </c>
      <c r="F2" s="1">
        <v>55.4</v>
      </c>
      <c r="G2" s="1">
        <v>156.863</v>
      </c>
      <c r="H2" s="1">
        <v>52.3</v>
      </c>
      <c r="I2" s="1">
        <f>(G2-F2)/(G2+F2)</f>
        <v>0.4780060585217395</v>
      </c>
    </row>
    <row r="3" spans="1:9" x14ac:dyDescent="0.3">
      <c r="A3" s="1" t="s">
        <v>9</v>
      </c>
      <c r="B3" s="1" t="s">
        <v>13</v>
      </c>
      <c r="C3" s="1" t="s">
        <v>8</v>
      </c>
      <c r="D3" s="1">
        <v>175</v>
      </c>
      <c r="E3" s="1">
        <v>0.2</v>
      </c>
      <c r="F3" s="1">
        <v>48</v>
      </c>
      <c r="G3" s="1">
        <v>102.167</v>
      </c>
      <c r="H3" s="1">
        <v>47.4</v>
      </c>
      <c r="I3" s="1">
        <f>(G3-F3)/(G3+F3)</f>
        <v>0.360711740928433</v>
      </c>
    </row>
    <row r="4" spans="1:9" x14ac:dyDescent="0.3">
      <c r="A4" s="1" t="s">
        <v>10</v>
      </c>
      <c r="B4" s="1" t="s">
        <v>13</v>
      </c>
      <c r="C4" s="1" t="s">
        <v>6</v>
      </c>
      <c r="D4" s="1">
        <v>175</v>
      </c>
      <c r="E4" s="1">
        <v>0.2</v>
      </c>
      <c r="F4" s="1">
        <v>76.099999999999994</v>
      </c>
      <c r="G4" s="1">
        <v>126.935</v>
      </c>
      <c r="H4" s="1">
        <v>69</v>
      </c>
      <c r="I4" s="1">
        <f t="shared" ref="I4:I15" si="0">(G4-F4)/(G4+F4)</f>
        <v>0.25037555101337211</v>
      </c>
    </row>
    <row r="5" spans="1:9" x14ac:dyDescent="0.3">
      <c r="A5" s="1" t="s">
        <v>10</v>
      </c>
      <c r="B5" s="1" t="s">
        <v>13</v>
      </c>
      <c r="C5" s="1" t="s">
        <v>8</v>
      </c>
      <c r="D5" s="1">
        <v>175</v>
      </c>
      <c r="E5" s="1">
        <v>0.2</v>
      </c>
      <c r="F5" s="1">
        <v>73.5</v>
      </c>
      <c r="G5" s="1">
        <v>117.64700000000001</v>
      </c>
      <c r="H5" s="1">
        <v>79.400000000000006</v>
      </c>
      <c r="I5" s="1">
        <f t="shared" si="0"/>
        <v>0.23095837235216879</v>
      </c>
    </row>
    <row r="6" spans="1:9" x14ac:dyDescent="0.3">
      <c r="A6" s="1" t="s">
        <v>11</v>
      </c>
      <c r="B6" s="1" t="s">
        <v>20</v>
      </c>
      <c r="C6" s="1" t="s">
        <v>8</v>
      </c>
      <c r="D6" s="1">
        <v>175</v>
      </c>
      <c r="E6" s="1">
        <v>0.2</v>
      </c>
      <c r="F6" s="1">
        <v>15.3</v>
      </c>
      <c r="G6" s="1">
        <v>0</v>
      </c>
      <c r="H6" s="1">
        <v>14.8</v>
      </c>
      <c r="I6" s="1">
        <f t="shared" si="0"/>
        <v>-1</v>
      </c>
    </row>
    <row r="7" spans="1:9" x14ac:dyDescent="0.3">
      <c r="A7" s="1" t="s">
        <v>11</v>
      </c>
      <c r="B7" s="1" t="s">
        <v>20</v>
      </c>
      <c r="C7" s="1" t="s">
        <v>6</v>
      </c>
      <c r="D7" s="1">
        <v>175</v>
      </c>
      <c r="E7" s="1">
        <v>0.2</v>
      </c>
      <c r="F7" s="1">
        <v>14.4</v>
      </c>
      <c r="G7" s="1">
        <v>1.03199</v>
      </c>
      <c r="H7" s="1">
        <v>14.5</v>
      </c>
      <c r="I7" s="1">
        <f t="shared" si="0"/>
        <v>-0.86625315335222475</v>
      </c>
    </row>
    <row r="8" spans="1:9" x14ac:dyDescent="0.3">
      <c r="A8" s="1" t="s">
        <v>12</v>
      </c>
      <c r="B8" s="1" t="s">
        <v>20</v>
      </c>
      <c r="C8" s="1" t="s">
        <v>8</v>
      </c>
      <c r="D8" s="1">
        <v>175</v>
      </c>
      <c r="E8" s="1">
        <v>0.2</v>
      </c>
      <c r="F8" s="1">
        <v>8</v>
      </c>
      <c r="G8" s="1">
        <v>2.0639799999999999</v>
      </c>
      <c r="H8" s="1">
        <v>8.3000000000000007</v>
      </c>
      <c r="I8" s="1">
        <f t="shared" si="0"/>
        <v>-0.58982827867304977</v>
      </c>
    </row>
    <row r="9" spans="1:9" x14ac:dyDescent="0.3">
      <c r="A9" s="1" t="s">
        <v>12</v>
      </c>
      <c r="B9" s="1" t="s">
        <v>20</v>
      </c>
      <c r="C9" s="1" t="s">
        <v>6</v>
      </c>
      <c r="D9" s="1">
        <v>175</v>
      </c>
      <c r="E9" s="1">
        <v>0.2</v>
      </c>
      <c r="F9" s="1">
        <v>9.1999999999999993</v>
      </c>
      <c r="G9" s="1">
        <v>1.03199</v>
      </c>
      <c r="H9" s="1">
        <v>9.8000000000000007</v>
      </c>
      <c r="I9" s="1">
        <f t="shared" si="0"/>
        <v>-0.7982816636841904</v>
      </c>
    </row>
    <row r="10" spans="1:9" x14ac:dyDescent="0.3">
      <c r="A10" s="1" t="s">
        <v>14</v>
      </c>
      <c r="B10" s="1" t="s">
        <v>13</v>
      </c>
      <c r="C10" s="1" t="s">
        <v>6</v>
      </c>
      <c r="D10" s="1">
        <v>175</v>
      </c>
      <c r="E10" s="1">
        <v>0.2</v>
      </c>
      <c r="F10" s="1">
        <v>28.1</v>
      </c>
      <c r="G10" s="1">
        <v>46.439599999999999</v>
      </c>
      <c r="H10" s="1">
        <v>26.3</v>
      </c>
      <c r="I10" s="1">
        <f t="shared" si="0"/>
        <v>0.24603834740191785</v>
      </c>
    </row>
    <row r="11" spans="1:9" x14ac:dyDescent="0.3">
      <c r="A11" s="1" t="s">
        <v>14</v>
      </c>
      <c r="B11" s="1" t="s">
        <v>13</v>
      </c>
      <c r="C11" s="1" t="s">
        <v>8</v>
      </c>
      <c r="D11" s="1">
        <v>175</v>
      </c>
      <c r="E11" s="1">
        <v>0.2</v>
      </c>
      <c r="F11" s="1">
        <v>24.3</v>
      </c>
      <c r="G11" s="1">
        <v>30.959800000000001</v>
      </c>
      <c r="H11" s="1">
        <v>22.9</v>
      </c>
      <c r="I11" s="1">
        <f t="shared" si="0"/>
        <v>0.12051798956927098</v>
      </c>
    </row>
    <row r="12" spans="1:9" x14ac:dyDescent="0.3">
      <c r="A12" s="1" t="s">
        <v>15</v>
      </c>
      <c r="B12" s="1" t="s">
        <v>13</v>
      </c>
      <c r="C12" s="1" t="s">
        <v>8</v>
      </c>
      <c r="D12" s="1">
        <v>175</v>
      </c>
      <c r="E12" s="1">
        <v>0.2</v>
      </c>
      <c r="F12" s="1">
        <v>37.299999999999997</v>
      </c>
      <c r="G12" s="1">
        <v>97.007199999999997</v>
      </c>
      <c r="H12" s="1">
        <v>36.6</v>
      </c>
      <c r="I12" s="1">
        <f t="shared" si="0"/>
        <v>0.44455695599342404</v>
      </c>
    </row>
    <row r="13" spans="1:9" x14ac:dyDescent="0.3">
      <c r="A13" s="1" t="s">
        <v>15</v>
      </c>
      <c r="B13" s="1" t="s">
        <v>13</v>
      </c>
      <c r="C13" s="1" t="s">
        <v>6</v>
      </c>
      <c r="D13" s="1">
        <v>175</v>
      </c>
      <c r="E13" s="1">
        <v>0.2</v>
      </c>
      <c r="F13" s="1">
        <v>34.5</v>
      </c>
      <c r="G13" s="1">
        <v>84.6233</v>
      </c>
      <c r="H13" s="1">
        <v>35.200000000000003</v>
      </c>
      <c r="I13" s="1">
        <f t="shared" si="0"/>
        <v>0.4207682292213194</v>
      </c>
    </row>
    <row r="14" spans="1:9" x14ac:dyDescent="0.3">
      <c r="A14" s="1" t="s">
        <v>16</v>
      </c>
      <c r="B14" s="1" t="s">
        <v>20</v>
      </c>
      <c r="C14" s="1" t="s">
        <v>6</v>
      </c>
      <c r="D14" s="1">
        <v>175</v>
      </c>
      <c r="E14" s="1">
        <v>0.2</v>
      </c>
      <c r="F14" s="1">
        <v>12.8</v>
      </c>
      <c r="G14" s="1">
        <v>0</v>
      </c>
      <c r="H14" s="1">
        <v>12.2</v>
      </c>
      <c r="I14" s="1">
        <f t="shared" si="0"/>
        <v>-1</v>
      </c>
    </row>
    <row r="15" spans="1:9" x14ac:dyDescent="0.3">
      <c r="A15" s="1" t="s">
        <v>16</v>
      </c>
      <c r="B15" s="1" t="s">
        <v>20</v>
      </c>
      <c r="C15" s="1" t="s">
        <v>8</v>
      </c>
      <c r="D15" s="1">
        <v>175</v>
      </c>
      <c r="E15" s="1">
        <v>0.2</v>
      </c>
      <c r="F15" s="1">
        <v>13.3</v>
      </c>
      <c r="G15" s="1">
        <v>1.03199</v>
      </c>
      <c r="H15" s="1">
        <v>15.3</v>
      </c>
      <c r="I15" s="1">
        <f t="shared" si="0"/>
        <v>-0.85598789840071055</v>
      </c>
    </row>
    <row r="19" spans="1:21" x14ac:dyDescent="0.3">
      <c r="D19" s="1" t="s">
        <v>0</v>
      </c>
      <c r="E19" s="1" t="s">
        <v>1</v>
      </c>
      <c r="F19" s="1" t="s">
        <v>2</v>
      </c>
      <c r="G19" s="1" t="s">
        <v>3</v>
      </c>
      <c r="H19" s="1" t="s">
        <v>4</v>
      </c>
      <c r="I19" s="1" t="s">
        <v>5</v>
      </c>
      <c r="P19" s="1" t="s">
        <v>0</v>
      </c>
      <c r="Q19" s="1" t="s">
        <v>1</v>
      </c>
      <c r="R19" s="1" t="s">
        <v>2</v>
      </c>
      <c r="S19" s="1" t="s">
        <v>3</v>
      </c>
      <c r="T19" s="1" t="s">
        <v>4</v>
      </c>
      <c r="U19" s="1" t="s">
        <v>5</v>
      </c>
    </row>
    <row r="20" spans="1:21" x14ac:dyDescent="0.3">
      <c r="A20" s="1" t="s">
        <v>9</v>
      </c>
      <c r="B20" s="1" t="s">
        <v>13</v>
      </c>
      <c r="C20" s="1" t="s">
        <v>8</v>
      </c>
      <c r="D20" s="1">
        <v>175</v>
      </c>
      <c r="E20" s="1">
        <v>0.2</v>
      </c>
      <c r="F20" s="1">
        <v>48</v>
      </c>
      <c r="G20" s="1">
        <v>102.167</v>
      </c>
      <c r="H20" s="1">
        <v>47.4</v>
      </c>
      <c r="I20" s="1">
        <v>0.360711740928433</v>
      </c>
      <c r="M20" s="1" t="s">
        <v>11</v>
      </c>
      <c r="N20" s="1" t="s">
        <v>20</v>
      </c>
      <c r="O20" s="1" t="s">
        <v>8</v>
      </c>
      <c r="P20" s="1">
        <v>175</v>
      </c>
      <c r="Q20" s="1">
        <v>0.2</v>
      </c>
      <c r="R20" s="1">
        <v>15.3</v>
      </c>
      <c r="S20" s="1">
        <v>0</v>
      </c>
      <c r="T20" s="1">
        <v>14.8</v>
      </c>
      <c r="U20" s="1">
        <v>-1</v>
      </c>
    </row>
    <row r="21" spans="1:21" x14ac:dyDescent="0.3">
      <c r="A21" s="1" t="s">
        <v>10</v>
      </c>
      <c r="B21" s="1" t="s">
        <v>13</v>
      </c>
      <c r="C21" s="1" t="s">
        <v>8</v>
      </c>
      <c r="D21" s="1">
        <v>175</v>
      </c>
      <c r="E21" s="1">
        <v>0.2</v>
      </c>
      <c r="F21" s="1">
        <v>73.5</v>
      </c>
      <c r="G21" s="1">
        <v>117.64700000000001</v>
      </c>
      <c r="H21" s="1">
        <v>79.400000000000006</v>
      </c>
      <c r="I21" s="1">
        <v>0.23095837235216879</v>
      </c>
      <c r="M21" s="1" t="s">
        <v>12</v>
      </c>
      <c r="N21" s="1" t="s">
        <v>20</v>
      </c>
      <c r="O21" s="1" t="s">
        <v>8</v>
      </c>
      <c r="P21" s="1">
        <v>175</v>
      </c>
      <c r="Q21" s="1">
        <v>0.2</v>
      </c>
      <c r="R21" s="1">
        <v>8</v>
      </c>
      <c r="S21" s="1">
        <v>2.0639799999999999</v>
      </c>
      <c r="T21" s="1">
        <v>8.3000000000000007</v>
      </c>
      <c r="U21" s="1">
        <v>-0.58982827867304977</v>
      </c>
    </row>
    <row r="22" spans="1:21" x14ac:dyDescent="0.3">
      <c r="A22" s="1" t="s">
        <v>14</v>
      </c>
      <c r="B22" s="1" t="s">
        <v>13</v>
      </c>
      <c r="C22" s="1" t="s">
        <v>8</v>
      </c>
      <c r="D22" s="1">
        <v>175</v>
      </c>
      <c r="E22" s="1">
        <v>0.2</v>
      </c>
      <c r="F22" s="1">
        <v>24.3</v>
      </c>
      <c r="G22" s="1">
        <v>30.959800000000001</v>
      </c>
      <c r="H22" s="1">
        <v>22.9</v>
      </c>
      <c r="I22" s="1">
        <v>0.12051798956927098</v>
      </c>
      <c r="M22" s="1" t="s">
        <v>16</v>
      </c>
      <c r="N22" s="1" t="s">
        <v>20</v>
      </c>
      <c r="O22" s="1" t="s">
        <v>8</v>
      </c>
      <c r="P22" s="1">
        <v>175</v>
      </c>
      <c r="Q22" s="1">
        <v>0.2</v>
      </c>
      <c r="R22" s="1">
        <v>13.3</v>
      </c>
      <c r="S22" s="1">
        <v>1.03199</v>
      </c>
      <c r="T22" s="1">
        <v>15.3</v>
      </c>
      <c r="U22" s="1">
        <v>-0.85598789840071055</v>
      </c>
    </row>
    <row r="23" spans="1:21" x14ac:dyDescent="0.3">
      <c r="A23" s="1" t="s">
        <v>15</v>
      </c>
      <c r="B23" s="1" t="s">
        <v>13</v>
      </c>
      <c r="C23" s="1" t="s">
        <v>8</v>
      </c>
      <c r="D23" s="1">
        <v>175</v>
      </c>
      <c r="E23" s="1">
        <v>0.2</v>
      </c>
      <c r="F23" s="1">
        <v>37.299999999999997</v>
      </c>
      <c r="G23" s="1">
        <v>97.007199999999997</v>
      </c>
      <c r="H23" s="1">
        <v>36.6</v>
      </c>
      <c r="I23" s="1">
        <v>0.44455695599342404</v>
      </c>
    </row>
    <row r="24" spans="1:21" x14ac:dyDescent="0.3">
      <c r="Q24" s="1" t="s">
        <v>17</v>
      </c>
      <c r="R24" s="1">
        <f>AVERAGE(R19:R22)</f>
        <v>12.200000000000001</v>
      </c>
      <c r="T24" s="1" t="s">
        <v>17</v>
      </c>
      <c r="U24" s="1">
        <f>AVERAGE(U19:U22)</f>
        <v>-0.81527205902458677</v>
      </c>
    </row>
    <row r="25" spans="1:21" x14ac:dyDescent="0.3">
      <c r="E25" s="1" t="s">
        <v>17</v>
      </c>
      <c r="F25" s="1">
        <f>AVERAGE(F20:F23)</f>
        <v>45.775000000000006</v>
      </c>
      <c r="H25" s="1" t="s">
        <v>17</v>
      </c>
      <c r="I25" s="1">
        <f>AVERAGE(I20:I23)</f>
        <v>0.2891862647108242</v>
      </c>
      <c r="Q25" s="1" t="s">
        <v>18</v>
      </c>
      <c r="R25" s="1">
        <f>STDEV(R19:R22)</f>
        <v>3.7722672227720015</v>
      </c>
      <c r="T25" s="1" t="s">
        <v>18</v>
      </c>
      <c r="U25" s="1">
        <f>STDEV(U19:U22)</f>
        <v>0.20809503820647715</v>
      </c>
    </row>
    <row r="26" spans="1:21" x14ac:dyDescent="0.3">
      <c r="E26" s="1" t="s">
        <v>18</v>
      </c>
      <c r="F26" s="1">
        <f>STDEV(F20:F23)</f>
        <v>20.869655004335815</v>
      </c>
      <c r="H26" s="1" t="s">
        <v>18</v>
      </c>
      <c r="I26" s="1">
        <f>STDEV(I20:I23)</f>
        <v>0.14270648191952895</v>
      </c>
      <c r="Q26" s="1" t="s">
        <v>19</v>
      </c>
      <c r="R26" s="1">
        <f>R25/(SQRT(COUNT(T18:T22)))</f>
        <v>2.1779194965226174</v>
      </c>
      <c r="T26" s="1" t="s">
        <v>19</v>
      </c>
      <c r="U26" s="1">
        <f>U25/SQRT(COUNT(U19:U22))</f>
        <v>0.12014372632553505</v>
      </c>
    </row>
    <row r="27" spans="1:21" x14ac:dyDescent="0.3">
      <c r="E27" s="1" t="s">
        <v>19</v>
      </c>
      <c r="F27" s="1">
        <f>F26/(SQRT(COUNT(H19:H23)))</f>
        <v>10.434827502167908</v>
      </c>
      <c r="H27" s="1" t="s">
        <v>19</v>
      </c>
      <c r="I27" s="1">
        <f>I26/SQRT(COUNT(I20:I23))</f>
        <v>7.1353240959764475E-2</v>
      </c>
    </row>
    <row r="31" spans="1:21" x14ac:dyDescent="0.3">
      <c r="D31" s="1" t="s">
        <v>0</v>
      </c>
      <c r="E31" s="1" t="s">
        <v>1</v>
      </c>
      <c r="F31" s="1" t="s">
        <v>2</v>
      </c>
      <c r="G31" s="1" t="s">
        <v>3</v>
      </c>
      <c r="H31" s="1" t="s">
        <v>4</v>
      </c>
      <c r="I31" s="1" t="s">
        <v>5</v>
      </c>
      <c r="P31" s="1" t="s">
        <v>0</v>
      </c>
      <c r="Q31" s="1" t="s">
        <v>1</v>
      </c>
      <c r="R31" s="1" t="s">
        <v>2</v>
      </c>
      <c r="S31" s="1" t="s">
        <v>3</v>
      </c>
      <c r="T31" s="1" t="s">
        <v>4</v>
      </c>
      <c r="U31" s="1" t="s">
        <v>5</v>
      </c>
    </row>
    <row r="32" spans="1:21" x14ac:dyDescent="0.3">
      <c r="A32" s="1" t="s">
        <v>9</v>
      </c>
      <c r="B32" s="1" t="s">
        <v>13</v>
      </c>
      <c r="C32" s="1" t="s">
        <v>6</v>
      </c>
      <c r="D32" s="1">
        <v>175</v>
      </c>
      <c r="E32" s="1">
        <v>0.2</v>
      </c>
      <c r="F32" s="1">
        <v>55.4</v>
      </c>
      <c r="G32" s="1">
        <v>156.863</v>
      </c>
      <c r="H32" s="1">
        <v>52.3</v>
      </c>
      <c r="I32" s="1">
        <v>0.4780060585217395</v>
      </c>
      <c r="M32" s="1" t="s">
        <v>11</v>
      </c>
      <c r="N32" s="1" t="s">
        <v>20</v>
      </c>
      <c r="O32" s="1" t="s">
        <v>6</v>
      </c>
      <c r="P32" s="1">
        <v>175</v>
      </c>
      <c r="Q32" s="1">
        <v>0.2</v>
      </c>
      <c r="R32" s="1">
        <v>14.4</v>
      </c>
      <c r="S32" s="1">
        <v>1.03199</v>
      </c>
      <c r="T32" s="1">
        <v>14.5</v>
      </c>
      <c r="U32" s="1">
        <v>-0.86625315335222475</v>
      </c>
    </row>
    <row r="33" spans="1:21" x14ac:dyDescent="0.3">
      <c r="A33" s="1" t="s">
        <v>10</v>
      </c>
      <c r="B33" s="1" t="s">
        <v>13</v>
      </c>
      <c r="C33" s="1" t="s">
        <v>6</v>
      </c>
      <c r="D33" s="1">
        <v>175</v>
      </c>
      <c r="E33" s="1">
        <v>0.2</v>
      </c>
      <c r="F33" s="1">
        <v>76.099999999999994</v>
      </c>
      <c r="G33" s="1">
        <v>126.935</v>
      </c>
      <c r="H33" s="1">
        <v>69</v>
      </c>
      <c r="I33" s="1">
        <v>0.25037555101337211</v>
      </c>
      <c r="M33" s="1" t="s">
        <v>12</v>
      </c>
      <c r="N33" s="1" t="s">
        <v>20</v>
      </c>
      <c r="O33" s="1" t="s">
        <v>6</v>
      </c>
      <c r="P33" s="1">
        <v>175</v>
      </c>
      <c r="Q33" s="1">
        <v>0.2</v>
      </c>
      <c r="R33" s="1">
        <v>9.1999999999999993</v>
      </c>
      <c r="S33" s="1">
        <v>1.03199</v>
      </c>
      <c r="T33" s="1">
        <v>9.8000000000000007</v>
      </c>
      <c r="U33" s="1">
        <v>-0.7982816636841904</v>
      </c>
    </row>
    <row r="34" spans="1:21" x14ac:dyDescent="0.3">
      <c r="A34" s="1" t="s">
        <v>14</v>
      </c>
      <c r="B34" s="1" t="s">
        <v>13</v>
      </c>
      <c r="C34" s="1" t="s">
        <v>6</v>
      </c>
      <c r="D34" s="1">
        <v>175</v>
      </c>
      <c r="E34" s="1">
        <v>0.2</v>
      </c>
      <c r="F34" s="1">
        <v>28.1</v>
      </c>
      <c r="G34" s="1">
        <v>46.439599999999999</v>
      </c>
      <c r="H34" s="1">
        <v>26.3</v>
      </c>
      <c r="I34" s="1">
        <v>0.24603834740191785</v>
      </c>
      <c r="M34" s="1" t="s">
        <v>16</v>
      </c>
      <c r="N34" s="1" t="s">
        <v>20</v>
      </c>
      <c r="O34" s="1" t="s">
        <v>6</v>
      </c>
      <c r="P34" s="1">
        <v>175</v>
      </c>
      <c r="Q34" s="1">
        <v>0.2</v>
      </c>
      <c r="R34" s="1">
        <v>12.8</v>
      </c>
      <c r="S34" s="1">
        <v>0</v>
      </c>
      <c r="T34" s="1">
        <v>12.2</v>
      </c>
      <c r="U34" s="1">
        <v>-1</v>
      </c>
    </row>
    <row r="35" spans="1:21" x14ac:dyDescent="0.3">
      <c r="A35" s="1" t="s">
        <v>15</v>
      </c>
      <c r="B35" s="1" t="s">
        <v>13</v>
      </c>
      <c r="C35" s="1" t="s">
        <v>6</v>
      </c>
      <c r="D35" s="1">
        <v>175</v>
      </c>
      <c r="E35" s="1">
        <v>0.2</v>
      </c>
      <c r="F35" s="1">
        <v>34.5</v>
      </c>
      <c r="G35" s="1">
        <v>84.6233</v>
      </c>
      <c r="H35" s="1">
        <v>35.200000000000003</v>
      </c>
      <c r="I35" s="1">
        <v>0.4207682292213194</v>
      </c>
    </row>
    <row r="36" spans="1:21" x14ac:dyDescent="0.3">
      <c r="Q36" s="1" t="s">
        <v>17</v>
      </c>
      <c r="R36" s="1">
        <f>AVERAGE(R31:R34)</f>
        <v>12.133333333333335</v>
      </c>
      <c r="T36" s="1" t="s">
        <v>17</v>
      </c>
      <c r="U36" s="1">
        <f>AVERAGE(U31:U34)</f>
        <v>-0.88817827234547175</v>
      </c>
    </row>
    <row r="37" spans="1:21" x14ac:dyDescent="0.3">
      <c r="E37" s="1" t="s">
        <v>17</v>
      </c>
      <c r="F37" s="1">
        <f>AVERAGE(F32:F35)</f>
        <v>48.524999999999999</v>
      </c>
      <c r="H37" s="1" t="s">
        <v>17</v>
      </c>
      <c r="I37" s="1">
        <f>AVERAGE(I32:I35)</f>
        <v>0.34879704653958721</v>
      </c>
      <c r="Q37" s="1" t="s">
        <v>18</v>
      </c>
      <c r="R37" s="1">
        <f>STDEV(R31:R34)</f>
        <v>2.6633312473917465</v>
      </c>
      <c r="T37" s="1" t="s">
        <v>18</v>
      </c>
      <c r="U37" s="1">
        <f>STDEV(U31:U34)</f>
        <v>0.10263091607140387</v>
      </c>
    </row>
    <row r="38" spans="1:21" x14ac:dyDescent="0.3">
      <c r="E38" s="1" t="s">
        <v>18</v>
      </c>
      <c r="F38" s="1">
        <f>STDEV(F32:F35)</f>
        <v>21.767923649259707</v>
      </c>
      <c r="H38" s="1" t="s">
        <v>18</v>
      </c>
      <c r="I38" s="1">
        <f>STDEV(I32:I35)</f>
        <v>0.11849185758818215</v>
      </c>
      <c r="Q38" s="1" t="s">
        <v>19</v>
      </c>
      <c r="R38" s="1">
        <f>R37/(SQRT(COUNT(T30:T34)))</f>
        <v>1.5376750126227667</v>
      </c>
      <c r="T38" s="1" t="s">
        <v>19</v>
      </c>
      <c r="U38" s="1">
        <f>U37/SQRT(COUNT(U31:U34))</f>
        <v>5.9253987021002916E-2</v>
      </c>
    </row>
    <row r="39" spans="1:21" x14ac:dyDescent="0.3">
      <c r="E39" s="1" t="s">
        <v>19</v>
      </c>
      <c r="F39" s="1">
        <f>F38/(SQRT(COUNT(H31:H35)))</f>
        <v>10.883961824629854</v>
      </c>
      <c r="H39" s="1" t="s">
        <v>19</v>
      </c>
      <c r="I39" s="1">
        <f>I38/SQRT(COUNT(I32:I35))</f>
        <v>5.9245928794091074E-2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gittis</dc:creator>
  <cp:lastModifiedBy>Teresa Spix</cp:lastModifiedBy>
  <dcterms:created xsi:type="dcterms:W3CDTF">2020-09-13T15:02:09Z</dcterms:created>
  <dcterms:modified xsi:type="dcterms:W3CDTF">2021-07-24T14:18:20Z</dcterms:modified>
</cp:coreProperties>
</file>