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hweesah/Desktop/UC Berkeley Data Analysis/Module 1 -Crowdfunding/"/>
    </mc:Choice>
  </mc:AlternateContent>
  <xr:revisionPtr revIDLastSave="0" documentId="13_ncr:1_{CE22A64F-85F3-7546-A83A-A5AEE7246DE0}" xr6:coauthVersionLast="47" xr6:coauthVersionMax="47" xr10:uidLastSave="{00000000-0000-0000-0000-000000000000}"/>
  <bookViews>
    <workbookView xWindow="100" yWindow="500" windowWidth="28700" windowHeight="11540" activeTab="1" xr2:uid="{00000000-000D-0000-FFFF-FFFF00000000}"/>
  </bookViews>
  <sheets>
    <sheet name="Graph GB &amp; Musical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B14" i="8"/>
  <c r="B13" i="8"/>
  <c r="B12" i="8"/>
  <c r="B5" i="8"/>
  <c r="B7" i="8" s="1"/>
  <c r="C11" i="8"/>
  <c r="B11" i="8"/>
  <c r="B4" i="8"/>
  <c r="C7" i="8"/>
  <c r="B6" i="8"/>
  <c r="C6" i="8"/>
  <c r="C5" i="8"/>
  <c r="C4" i="8"/>
  <c r="B2" i="8"/>
  <c r="C10" i="8"/>
  <c r="C9" i="8"/>
  <c r="B10" i="8"/>
  <c r="B9" i="8"/>
  <c r="C3" i="8"/>
  <c r="B3" i="8"/>
  <c r="C2" i="8"/>
  <c r="B2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<sst xmlns="http://schemas.openxmlformats.org/spreadsheetml/2006/main" count="38332" uniqueCount="8397">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</sst>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 body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73" fontId="0" fillId="0" borderId="0" xfId="0" applyNumberFormat="1" applyFont="1"/>
  </cellXfs>
  <cellStyles count="1">
    <cellStyle name="Normal" xfId="0" builtinId="0"/>
  </cellStyles>
  <dxfs count="21"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1-554B-AE69-8052FC0B97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81-554B-AE69-8052FC0B974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81-554B-AE69-8052FC0B974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81-554B-AE69-8052FC0B9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3467584"/>
        <c:axId val="1410006080"/>
      </c:barChart>
      <c:catAx>
        <c:axId val="14134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006080"/>
        <c:crosses val="autoZero"/>
        <c:auto val="1"/>
        <c:lblAlgn val="ctr"/>
        <c:lblOffset val="100"/>
        <c:noMultiLvlLbl val="0"/>
      </c:catAx>
      <c:valAx>
        <c:axId val="14100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46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2-3147-9AA9-1BE029666D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92-3147-9AA9-1BE029666D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92-3147-9AA9-1BE029666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7882064"/>
        <c:axId val="1429918080"/>
      </c:barChart>
      <c:catAx>
        <c:axId val="14078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18080"/>
        <c:crosses val="autoZero"/>
        <c:auto val="1"/>
        <c:lblAlgn val="ctr"/>
        <c:lblOffset val="100"/>
        <c:noMultiLvlLbl val="0"/>
      </c:catAx>
      <c:valAx>
        <c:axId val="14299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8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6-3841-B644-10B4611E87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26-3841-B644-10B4611E87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26-3841-B644-10B4611E87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26-3841-B644-10B4611E8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981824"/>
        <c:axId val="1450300832"/>
      </c:lineChart>
      <c:catAx>
        <c:axId val="14459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300832"/>
        <c:crosses val="autoZero"/>
        <c:auto val="1"/>
        <c:lblAlgn val="ctr"/>
        <c:lblOffset val="100"/>
        <c:noMultiLvlLbl val="0"/>
      </c:catAx>
      <c:valAx>
        <c:axId val="14503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9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CADD03A-C834-4E42-AF3D-51643713304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DA685DC-1D4D-5442-B843-AB681C94507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4B49A1-BAD1-474C-BB2B-F2DC715C3725}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69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56495C-191A-3A46-A6AC-15305E391C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2F2E6B-5695-1443-943D-DED4AD25E9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69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0</xdr:row>
      <xdr:rowOff>184150</xdr:rowOff>
    </xdr:from>
    <xdr:to>
      <xdr:col>13</xdr:col>
      <xdr:colOff>673100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98B9E-6046-0C43-965F-C342D9134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5</xdr:row>
      <xdr:rowOff>133350</xdr:rowOff>
    </xdr:from>
    <xdr:to>
      <xdr:col>12</xdr:col>
      <xdr:colOff>247650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C8DD3-DB0C-2F48-807B-A0558E0FD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4</xdr:row>
      <xdr:rowOff>25400</xdr:rowOff>
    </xdr:from>
    <xdr:to>
      <xdr:col>11</xdr:col>
      <xdr:colOff>730250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AC0E6-5573-B74A-A449-DA24E462F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89.886574768519" createdVersion="7" refreshedVersion="7" minRefreshableVersion="3" recordCount="4115" xr:uid="{A468E811-3377-C54A-98D8-3902C561A41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89.907045486114" createdVersion="7" refreshedVersion="7" minRefreshableVersion="3" recordCount="4114" xr:uid="{DCAA023A-C054-914A-8678-0AA7C0EBA8B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EDD04-DE2E-704A-B2AC-54DF8457A65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B70DF-D692-C24F-96C0-F466BF79684D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7DAE3-F2F0-5A48-96F8-DB29A3169EF6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183" zoomScaleNormal="183" workbookViewId="0">
      <selection activeCell="D1" sqref="D1:E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customWidth="1"/>
    <col min="17" max="17" width="29.83203125" customWidth="1"/>
    <col min="18" max="18" width="14.83203125" customWidth="1"/>
    <col min="19" max="19" width="22.1640625" customWidth="1"/>
    <col min="20" max="20" width="18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2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2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64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8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8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4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16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8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8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4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48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32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32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2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48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16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8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8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16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16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16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8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8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8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4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8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2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8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8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8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8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8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8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8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8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8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8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2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32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2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8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8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8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16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8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16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8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32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8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8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16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8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4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4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8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8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8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8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8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32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8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16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8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8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8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8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8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8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8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8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8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32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8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8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8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8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16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8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32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8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16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8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8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8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32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8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2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8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8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8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8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8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32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8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16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8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8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16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8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8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8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8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8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8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8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4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2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4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32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8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4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4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48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48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8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8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8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8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8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8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16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8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32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8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8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8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8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8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32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8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8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8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8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8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8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8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2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8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8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8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32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16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8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8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2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8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4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8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8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8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48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2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48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8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8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8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8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8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48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4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32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8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8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32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8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16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8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8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8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8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8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32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16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8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4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4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8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48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8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8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8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8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8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48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8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8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8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8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32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8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2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8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8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16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4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8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8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8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8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8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8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48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8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48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8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8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8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8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8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8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2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8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8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8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8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8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8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4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8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8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8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64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8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2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8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8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4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8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4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8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8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32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8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48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48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32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32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8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8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80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8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16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4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8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48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4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2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8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32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8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2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4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16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16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4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8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32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48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8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48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8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4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8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4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4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48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8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48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2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8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4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48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8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8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48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8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8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8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16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8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4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8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48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48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2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8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8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32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8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4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2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8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8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8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4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8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8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8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8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2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8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8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2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32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48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48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8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8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4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8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16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8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8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16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8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8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8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8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8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8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8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64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8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4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8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4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8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8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8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8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48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8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4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16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16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16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16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8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8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8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8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8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8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8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4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4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48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8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8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8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32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4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4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16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48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8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8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8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8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8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48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8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8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4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8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48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8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48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8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8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8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8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4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4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8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8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32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4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48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8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8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8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2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32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8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4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8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8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8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8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8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8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8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4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4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16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8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48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8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8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8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8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4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2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8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8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4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8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32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8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8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8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8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8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8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8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8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4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48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2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8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8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32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48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48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8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8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16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2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8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8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8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4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2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4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8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8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8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2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48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8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8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8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8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2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48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8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8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48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8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8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8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8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8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48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48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4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32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48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8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8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4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8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4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16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8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80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8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8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4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8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32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2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32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8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16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16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16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16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16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8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8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8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8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4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8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8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8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8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32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4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32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8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8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4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8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8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8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32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4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16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32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16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8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32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2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8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4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8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8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8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8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8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2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4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8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32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4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8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8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4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8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4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4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8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8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8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8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8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8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4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32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8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8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4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32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8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4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8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8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4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32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4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16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8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8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8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8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8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8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4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8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8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8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8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8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16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8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8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8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8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32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8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2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2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2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4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16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2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8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8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8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8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8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8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8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4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8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4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8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8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8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8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8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8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32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16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8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8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8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4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8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8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8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32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16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4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8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16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16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16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16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16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16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8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2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16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8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8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8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48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32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48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8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8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8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8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4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4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16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4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8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8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8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8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8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48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8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32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8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48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48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8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8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32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48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4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8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8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8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48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8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8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32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8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8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2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48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8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48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16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16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16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8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8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8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16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8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48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8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8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8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8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32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48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32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48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2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8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48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8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48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8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8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48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8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8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8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8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8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2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8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4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8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8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8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4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8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8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8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32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32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8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16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8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2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48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8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48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2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48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2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8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16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4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2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32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32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8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32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8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48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8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4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16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16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8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16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8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32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8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8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8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48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8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2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8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4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48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8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8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48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8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16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8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8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8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8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48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8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8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2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8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8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8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2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8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8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8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8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32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8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32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8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8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16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8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8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2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32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8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8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8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8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32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8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8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8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8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4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8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8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8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8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48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8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8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8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8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8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8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8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8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32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32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8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8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48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8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8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2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48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4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32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8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8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8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8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2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8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8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8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32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8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8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8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4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8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32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32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8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4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16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16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16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8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8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8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4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4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8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8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8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8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8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48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8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8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4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32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8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32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4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8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2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16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8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8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8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8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48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8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8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8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8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8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48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8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2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8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8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2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2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8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48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8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16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8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8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8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4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8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2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16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8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8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2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2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8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4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8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48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8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4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8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8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16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16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32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32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4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4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8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8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16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8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8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2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8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8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48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8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8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8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8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32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4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8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48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8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8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32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8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48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16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8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48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16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8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8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8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2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8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32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2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8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64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8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8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16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8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8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32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8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4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32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32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4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4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48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8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8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8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8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8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16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4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8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2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2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8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2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48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8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2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32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8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48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2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8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48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8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4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8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8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4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2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16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8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48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8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32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4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8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16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8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8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8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8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8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4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8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48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8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8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8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32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8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16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8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2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32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32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8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2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8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48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8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8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8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4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8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8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2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48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8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32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32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32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2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4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16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16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16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8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8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48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48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4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48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8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8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8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48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16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8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8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8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8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8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8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8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2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8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2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8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8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48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32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48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8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8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8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8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16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2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8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4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8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8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8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8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32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2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8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8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8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8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32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8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2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4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8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48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2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8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2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8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8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8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8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8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8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8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8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8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8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8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8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4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8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4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8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32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16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16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48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8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8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8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8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4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8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4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8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8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8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8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8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8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48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8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4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8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32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4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8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8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8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16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8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8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4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48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4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48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8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32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4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8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8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8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8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8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8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8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8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4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32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2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8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8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8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8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8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8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8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16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2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8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8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8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8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8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48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8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32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8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8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8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4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8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4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4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8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48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8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8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32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8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32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8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8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8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8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8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8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8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2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8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8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8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8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16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16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48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32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48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4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8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48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8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48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8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32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16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8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32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2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8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8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8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48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8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8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8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48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8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8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2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8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8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8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8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8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8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64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4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8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48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8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32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32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8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48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8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4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32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8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8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8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48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8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8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48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48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2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8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8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48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8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16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8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8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32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8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8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8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8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8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8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2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4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8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16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16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48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8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8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48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4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8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32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4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8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48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32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48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8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8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16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16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t="16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t="16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t="16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t="16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8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48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4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8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8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32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8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64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32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8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80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8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64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8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8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8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8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16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32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48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8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8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32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8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4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2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8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32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32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8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8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8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8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32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48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8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16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32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80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8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32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32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8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8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4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8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32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8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8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8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32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8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8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4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8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8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8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8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4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8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8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8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48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2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8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8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32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2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48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48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8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4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8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48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t="16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32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8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4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8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32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8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48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8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8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2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48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48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48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4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8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8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4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8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32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8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8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48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16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8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32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48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8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8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8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8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8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8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8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8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8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4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8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8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8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8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8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8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8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32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8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8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8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8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8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8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8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8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4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8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8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8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8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8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48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8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8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48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8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2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8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8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48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48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8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8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8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48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8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8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8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8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8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8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48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48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48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8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4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48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8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8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48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8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32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8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48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8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4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8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8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8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48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32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4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8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8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4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48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8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2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48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8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2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8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8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32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8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8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8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8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8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16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4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48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8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t="16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8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8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8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48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8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8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8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48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48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8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8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8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8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2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8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8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8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2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8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8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48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8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48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8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8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48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4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8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8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2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8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4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8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32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8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32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8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8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8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48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48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8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48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8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48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8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4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8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8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8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8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4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8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8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48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32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8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8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8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32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4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8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32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8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32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48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48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8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8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8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8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8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8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8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8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8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8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8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48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8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8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t="16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8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4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8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8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8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8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8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32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8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8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4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32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8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8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8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8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4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8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8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8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8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8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8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8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8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0" priority="2" operator="containsText" text="canceled">
      <formula>NOT(ISERROR(SEARCH("canceled",F1)))</formula>
    </cfRule>
    <cfRule type="containsText" dxfId="19" priority="3" operator="containsText" text="cenceled">
      <formula>NOT(ISERROR(SEARCH("cenceled",F1)))</formula>
    </cfRule>
    <cfRule type="containsText" dxfId="18" priority="4" operator="containsText" text="cancelled">
      <formula>NOT(ISERROR(SEARCH("cancelled",F1)))</formula>
    </cfRule>
    <cfRule type="containsText" dxfId="17" priority="6" operator="containsText" text="cencelled">
      <formula>NOT(ISERROR(SEARCH("cencelled",F1)))</formula>
    </cfRule>
    <cfRule type="containsText" dxfId="16" priority="7" operator="containsText" text="failed">
      <formula>NOT(ISERROR(SEARCH("failed",F1)))</formula>
    </cfRule>
    <cfRule type="containsText" dxfId="15" priority="8" operator="containsText" text="successful">
      <formula>NOT(ISERROR(SEARCH("successful",F1)))</formula>
    </cfRule>
    <cfRule type="containsText" dxfId="14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EDF15-B681-1A4B-BDB0-4115D51F5143}">
  <dimension ref="A1:T250"/>
  <sheetViews>
    <sheetView workbookViewId="0"/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6">
        <v>42534.166666666672</v>
      </c>
    </row>
    <row r="3" spans="1:20" ht="48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6">
        <v>42163.016585648147</v>
      </c>
    </row>
    <row r="4" spans="1:20" ht="48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6">
        <v>42153.692060185189</v>
      </c>
    </row>
    <row r="5" spans="1:20" ht="48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6">
        <v>42513.806307870371</v>
      </c>
    </row>
    <row r="6" spans="1:20" ht="48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6">
        <v>42153.648831018523</v>
      </c>
    </row>
    <row r="7" spans="1:20" ht="48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6">
        <v>41888.007071759261</v>
      </c>
    </row>
    <row r="8" spans="1:20" ht="48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6">
        <v>41811.045173611114</v>
      </c>
    </row>
    <row r="9" spans="1:20" ht="48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6">
        <v>42398.981944444444</v>
      </c>
    </row>
    <row r="10" spans="1:20" ht="48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6">
        <v>42224.898611111115</v>
      </c>
    </row>
    <row r="11" spans="1:20" ht="48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6">
        <v>42540.800648148142</v>
      </c>
    </row>
    <row r="12" spans="1:20" ht="48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6">
        <v>41814.789687500001</v>
      </c>
    </row>
    <row r="13" spans="1:20" ht="48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6">
        <v>41891.675034722226</v>
      </c>
    </row>
    <row r="14" spans="1:20" ht="48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6">
        <v>42010.114108796297</v>
      </c>
    </row>
    <row r="15" spans="1:20" ht="48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6">
        <v>42657.916666666672</v>
      </c>
    </row>
    <row r="16" spans="1:20" ht="48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6">
        <v>42555.166666666672</v>
      </c>
    </row>
    <row r="17" spans="1:20" ht="48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6">
        <v>42648.827013888891</v>
      </c>
    </row>
    <row r="18" spans="1:20" ht="48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6">
        <v>42570.593530092592</v>
      </c>
    </row>
    <row r="19" spans="1:20" ht="48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6">
        <v>41776.189409722225</v>
      </c>
    </row>
    <row r="20" spans="1:20" ht="48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6">
        <v>41994.738576388889</v>
      </c>
    </row>
    <row r="21" spans="1:20" ht="3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6">
        <v>42175.11618055556</v>
      </c>
    </row>
    <row r="22" spans="1:20" ht="48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6">
        <v>42032.817488425921</v>
      </c>
    </row>
    <row r="23" spans="1:20" ht="48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6">
        <v>42752.84474537037</v>
      </c>
    </row>
    <row r="24" spans="1:20" ht="48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6">
        <v>42495.128391203703</v>
      </c>
    </row>
    <row r="25" spans="1:20" ht="48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6">
        <v>42201.743969907402</v>
      </c>
    </row>
    <row r="26" spans="1:20" ht="48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6">
        <v>42704.708333333328</v>
      </c>
    </row>
    <row r="27" spans="1:20" ht="48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6">
        <v>42389.725243055553</v>
      </c>
    </row>
    <row r="28" spans="1:20" ht="48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6">
        <v>42236.711805555555</v>
      </c>
    </row>
    <row r="29" spans="1:20" ht="48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6">
        <v>41976.639305555553</v>
      </c>
    </row>
    <row r="30" spans="1:20" ht="48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6">
        <v>42491.596273148149</v>
      </c>
    </row>
    <row r="31" spans="1:20" ht="48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6">
        <v>42406.207638888889</v>
      </c>
    </row>
    <row r="32" spans="1:20" ht="3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6">
        <v>41978.727256944447</v>
      </c>
    </row>
    <row r="33" spans="1:20" ht="3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6">
        <v>42077.034733796296</v>
      </c>
    </row>
    <row r="34" spans="1:20" ht="48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6">
        <v>42266.165972222225</v>
      </c>
    </row>
    <row r="35" spans="1:20" ht="48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6">
        <v>42015.427361111113</v>
      </c>
    </row>
    <row r="36" spans="1:20" ht="48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6">
        <v>41930.207638888889</v>
      </c>
    </row>
    <row r="37" spans="1:20" ht="48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6">
        <v>41880.863252314812</v>
      </c>
    </row>
    <row r="38" spans="1:20" ht="48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6">
        <v>41860.125</v>
      </c>
    </row>
    <row r="39" spans="1:20" ht="48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6">
        <v>42475.84175925926</v>
      </c>
    </row>
    <row r="40" spans="1:20" ht="48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6">
        <v>41876.875</v>
      </c>
    </row>
    <row r="41" spans="1:20" ht="16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6">
        <v>42013.083333333328</v>
      </c>
    </row>
    <row r="42" spans="1:20" ht="3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6">
        <v>42097.944618055553</v>
      </c>
    </row>
    <row r="43" spans="1:20" ht="48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6">
        <v>41812.875</v>
      </c>
    </row>
    <row r="44" spans="1:20" ht="48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6">
        <v>42716.25</v>
      </c>
    </row>
    <row r="45" spans="1:20" ht="48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6">
        <v>42288.645196759258</v>
      </c>
    </row>
    <row r="46" spans="1:20" ht="48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6">
        <v>42308.664965277778</v>
      </c>
    </row>
    <row r="47" spans="1:20" ht="48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6">
        <v>42575.078217592592</v>
      </c>
    </row>
    <row r="48" spans="1:20" ht="48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6">
        <v>41860.234166666669</v>
      </c>
    </row>
    <row r="49" spans="1:20" ht="48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6">
        <v>42042.904386574075</v>
      </c>
    </row>
    <row r="50" spans="1:20" ht="3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6">
        <v>42240.439768518518</v>
      </c>
    </row>
    <row r="51" spans="1:20" ht="48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6">
        <v>42256.166874999995</v>
      </c>
    </row>
    <row r="52" spans="1:20" ht="48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6">
        <v>42620.056863425925</v>
      </c>
    </row>
    <row r="53" spans="1:20" ht="48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6">
        <v>42217.041666666672</v>
      </c>
    </row>
    <row r="54" spans="1:20" ht="48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6">
        <v>42504.877743055549</v>
      </c>
    </row>
    <row r="55" spans="1:20" ht="6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6">
        <v>42529.731701388882</v>
      </c>
    </row>
    <row r="56" spans="1:20" ht="48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6">
        <v>41968.823611111111</v>
      </c>
    </row>
    <row r="57" spans="1:20" ht="48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6">
        <v>42182.768819444449</v>
      </c>
    </row>
    <row r="58" spans="1:20" ht="48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6">
        <v>42384.131643518514</v>
      </c>
    </row>
    <row r="59" spans="1:20" ht="48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6">
        <v>41888.922905092593</v>
      </c>
    </row>
    <row r="60" spans="1:20" ht="48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6">
        <v>42263.234340277777</v>
      </c>
    </row>
    <row r="61" spans="1:20" ht="48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6">
        <v>42306.629710648151</v>
      </c>
    </row>
    <row r="62" spans="1:20" ht="48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6">
        <v>41856.61954861111</v>
      </c>
    </row>
    <row r="63" spans="1:20" ht="3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6">
        <v>42235.171018518522</v>
      </c>
    </row>
    <row r="64" spans="1:20" ht="48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6">
        <v>42086.16333333333</v>
      </c>
    </row>
    <row r="65" spans="1:20" ht="48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6">
        <v>42233.677766203706</v>
      </c>
    </row>
    <row r="66" spans="1:20" ht="48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6">
        <v>42014.140972222223</v>
      </c>
    </row>
    <row r="67" spans="1:20" ht="48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6">
        <v>42112.9375</v>
      </c>
    </row>
    <row r="68" spans="1:20" ht="48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6">
        <v>42149.901574074072</v>
      </c>
    </row>
    <row r="69" spans="1:20" ht="3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6">
        <v>42320.290972222225</v>
      </c>
    </row>
    <row r="70" spans="1:20" ht="48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6">
        <v>41863.079143518517</v>
      </c>
    </row>
    <row r="71" spans="1:20" ht="48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6">
        <v>42355.920717592591</v>
      </c>
    </row>
    <row r="72" spans="1:20" ht="48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6">
        <v>41888.214629629627</v>
      </c>
    </row>
    <row r="73" spans="1:20" ht="3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6">
        <v>41823.710231481484</v>
      </c>
    </row>
    <row r="74" spans="1:20" ht="48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6">
        <v>41825.165972222225</v>
      </c>
    </row>
    <row r="75" spans="1:20" ht="48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6">
        <v>41861.697939814818</v>
      </c>
    </row>
    <row r="76" spans="1:20" ht="16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6">
        <v>42651.389340277776</v>
      </c>
    </row>
    <row r="77" spans="1:20" ht="48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6">
        <v>41840.785729166666</v>
      </c>
    </row>
    <row r="78" spans="1:20" ht="48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6">
        <v>41791.072500000002</v>
      </c>
    </row>
    <row r="79" spans="1:20" ht="48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6">
        <v>41793.290972222225</v>
      </c>
    </row>
    <row r="80" spans="1:20" ht="6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6">
        <v>42278.627013888887</v>
      </c>
    </row>
    <row r="81" spans="1:20" ht="48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6">
        <v>41916.290972222225</v>
      </c>
    </row>
    <row r="82" spans="1:20" ht="48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6">
        <v>42204.224432870367</v>
      </c>
    </row>
    <row r="83" spans="1:20" ht="48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6">
        <v>42295.817002314812</v>
      </c>
    </row>
    <row r="84" spans="1:20" ht="3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6">
        <v>42005.124340277776</v>
      </c>
    </row>
    <row r="85" spans="1:20" ht="48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6">
        <v>42090.149027777778</v>
      </c>
    </row>
    <row r="86" spans="1:20" ht="3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6">
        <v>41883.84002314815</v>
      </c>
    </row>
    <row r="87" spans="1:20" ht="3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6">
        <v>42133.884930555556</v>
      </c>
    </row>
    <row r="88" spans="1:20" ht="48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6">
        <v>42089.929062499999</v>
      </c>
    </row>
    <row r="89" spans="1:20" ht="48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6">
        <v>42071.701423611114</v>
      </c>
    </row>
    <row r="90" spans="1:20" ht="48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6">
        <v>41852.716666666667</v>
      </c>
    </row>
    <row r="91" spans="1:20" ht="48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6">
        <v>41815.875</v>
      </c>
    </row>
    <row r="92" spans="1:20" ht="48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6">
        <v>41863.660995370366</v>
      </c>
    </row>
    <row r="93" spans="1:20" ht="16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6">
        <v>41955.907638888893</v>
      </c>
    </row>
    <row r="94" spans="1:20" ht="3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6">
        <v>42625.707638888889</v>
      </c>
    </row>
    <row r="95" spans="1:20" ht="48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6">
        <v>42313.674826388888</v>
      </c>
    </row>
    <row r="96" spans="1:20" ht="48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6">
        <v>42325.933495370366</v>
      </c>
    </row>
    <row r="97" spans="1:20" ht="3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6">
        <v>42452.145138888889</v>
      </c>
    </row>
    <row r="98" spans="1:20" ht="48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6">
        <v>42539.814108796301</v>
      </c>
    </row>
    <row r="99" spans="1:20" ht="48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48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3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48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48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6">
        <v>41821.25</v>
      </c>
    </row>
    <row r="104" spans="1:20" ht="48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48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48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48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3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48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48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16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3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48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48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48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48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48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48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48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48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48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48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48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48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48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48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48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48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48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48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48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48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48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48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48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48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3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48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48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48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48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48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48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48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48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48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48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48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48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48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48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48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48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6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48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3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48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48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6">
        <v>42564.866875</v>
      </c>
    </row>
    <row r="159" spans="1:20" ht="48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48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48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48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3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48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48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3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48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3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48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48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3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48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48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48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16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48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48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16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48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48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48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48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48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48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48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48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48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48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48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3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48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48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48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48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48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48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48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48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48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48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3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48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6">
        <v>41821.9375</v>
      </c>
    </row>
    <row r="203" spans="1:20" ht="48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48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3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48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6">
        <v>42203.125</v>
      </c>
    </row>
    <row r="207" spans="1:20" ht="48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48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48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48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48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4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48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6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48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48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48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3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48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3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48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48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3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3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6">
        <v>42064.125</v>
      </c>
    </row>
    <row r="225" spans="1:20" ht="48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48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48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6">
        <v>42725.7105787037</v>
      </c>
    </row>
    <row r="228" spans="1:20" ht="48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48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48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48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48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48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48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16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48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48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6">
        <v>42223.625</v>
      </c>
    </row>
    <row r="238" spans="1:20" ht="48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48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48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48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48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3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48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48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48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48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48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48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48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6">
        <v>42059.135879629626</v>
      </c>
    </row>
  </sheetData>
  <conditionalFormatting sqref="F1:F250">
    <cfRule type="containsText" dxfId="13" priority="2" operator="containsText" text="canceled">
      <formula>NOT(ISERROR(SEARCH("canceled",F1)))</formula>
    </cfRule>
    <cfRule type="containsText" dxfId="12" priority="3" operator="containsText" text="cenceled">
      <formula>NOT(ISERROR(SEARCH("cenceled",F1)))</formula>
    </cfRule>
    <cfRule type="containsText" dxfId="11" priority="4" operator="containsText" text="cancelled">
      <formula>NOT(ISERROR(SEARCH("cancelled",F1)))</formula>
    </cfRule>
    <cfRule type="containsText" dxfId="10" priority="5" operator="containsText" text="cencelled">
      <formula>NOT(ISERROR(SEARCH("cencelled",F1)))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  <cfRule type="containsText" dxfId="7" priority="8" operator="containsText" text="live">
      <formula>NOT(ISERROR(SEARCH("live",F1)))</formula>
    </cfRule>
  </conditionalFormatting>
  <conditionalFormatting sqref="O1:P1 O2:O250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7AD1-EDD8-964F-85E9-563FFBB5276D}">
  <dimension ref="A1:C14"/>
  <sheetViews>
    <sheetView workbookViewId="0">
      <selection activeCell="C14" sqref="C14"/>
    </sheetView>
  </sheetViews>
  <sheetFormatPr baseColWidth="10" defaultRowHeight="15"/>
  <cols>
    <col min="1" max="1" width="10.83203125" style="19"/>
    <col min="2" max="2" width="20" style="20" bestFit="1" customWidth="1"/>
    <col min="3" max="3" width="21.83203125" style="20" bestFit="1" customWidth="1"/>
    <col min="4" max="16384" width="10.83203125" style="19"/>
  </cols>
  <sheetData>
    <row r="1" spans="1:3">
      <c r="B1" s="20" t="s">
        <v>8383</v>
      </c>
      <c r="C1" s="20" t="s">
        <v>8384</v>
      </c>
    </row>
    <row r="2" spans="1:3">
      <c r="A2" s="19" t="s">
        <v>8385</v>
      </c>
      <c r="B2" s="20">
        <f>AVERAGE('Successful US Kickstarters'!D:D)</f>
        <v>5048.8786407766993</v>
      </c>
      <c r="C2" s="20">
        <f>AVERAGE('Failed US Kickstarters'!D:D)</f>
        <v>10590.574297188756</v>
      </c>
    </row>
    <row r="3" spans="1:3">
      <c r="A3" s="19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>
      <c r="A4" s="19" t="s">
        <v>8389</v>
      </c>
      <c r="B4" s="20">
        <f>_xlfn.STDEV.P('Successful US Kickstarters'!D:D)</f>
        <v>7748.7537726373303</v>
      </c>
      <c r="C4" s="20">
        <f>_xlfn.STDEV.P('Failed US Kickstarters'!D:D)</f>
        <v>22004.2889221027</v>
      </c>
    </row>
    <row r="5" spans="1:3">
      <c r="A5" s="19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>
      <c r="A6" s="19" t="s">
        <v>8391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ht="15" customHeight="1">
      <c r="A7" s="19" t="s">
        <v>8392</v>
      </c>
      <c r="B7" s="20">
        <f>B5-B6</f>
        <v>3500</v>
      </c>
      <c r="C7" s="20">
        <f>C5-C6</f>
        <v>8000</v>
      </c>
    </row>
    <row r="9" spans="1:3">
      <c r="A9" s="19" t="s">
        <v>8387</v>
      </c>
      <c r="B9" s="20">
        <f>AVERAGE('Successful US Kickstarters'!E:E)</f>
        <v>5601.5458009708727</v>
      </c>
      <c r="C9" s="20">
        <f>AVERAGE('Failed US Kickstarters'!E:E)</f>
        <v>560.8863855421688</v>
      </c>
    </row>
    <row r="10" spans="1:3">
      <c r="A10" s="19" t="s">
        <v>8388</v>
      </c>
      <c r="B10" s="20">
        <f>MEDIAN('Successful US Kickstarters'!E:E)</f>
        <v>3167.5</v>
      </c>
      <c r="C10" s="20">
        <f>MEDIAN('Failed US Kickstarters'!E:E)</f>
        <v>105</v>
      </c>
    </row>
    <row r="11" spans="1:3">
      <c r="A11" s="19" t="s">
        <v>8393</v>
      </c>
      <c r="B11" s="20">
        <f>_xlfn.STDEV.P('Successful US Kickstarters'!E:E)</f>
        <v>8334.5731699164608</v>
      </c>
      <c r="C11" s="20">
        <f>_xlfn.STDEV.P('Failed US Kickstarters'!E:E)</f>
        <v>1332.7250968594324</v>
      </c>
    </row>
    <row r="12" spans="1:3">
      <c r="A12" s="19" t="s">
        <v>8394</v>
      </c>
      <c r="B12" s="20">
        <f>_xlfn.QUARTILE.EXC('Successful US Kickstarters'!E:E, 3)</f>
        <v>5699</v>
      </c>
      <c r="C12" s="20">
        <f>_xlfn.QUARTILE.EXC('Failed US Kickstarters'!E:E, 3)</f>
        <v>502</v>
      </c>
    </row>
    <row r="13" spans="1:3">
      <c r="A13" s="19" t="s">
        <v>8395</v>
      </c>
      <c r="B13" s="20">
        <f>_xlfn.QUARTILE.EXC('Successful US Kickstarters'!E:E, 1)</f>
        <v>1716.5074999999999</v>
      </c>
      <c r="C13" s="20">
        <f>_xlfn.QUARTILE.EXC('Failed US Kickstarters'!E:E, 1)</f>
        <v>10</v>
      </c>
    </row>
    <row r="14" spans="1:3">
      <c r="A14" s="19" t="s">
        <v>8396</v>
      </c>
      <c r="B14" s="20">
        <f>B12-B13</f>
        <v>3982.4925000000003</v>
      </c>
      <c r="C14" s="20">
        <f>C12-C13</f>
        <v>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7AA37-C8FD-FC4E-AA2C-6AEAD83E8F5D}">
  <dimension ref="A1:T413"/>
  <sheetViews>
    <sheetView workbookViewId="0"/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6">
        <v>42675.207638888889</v>
      </c>
    </row>
    <row r="3" spans="1:20" ht="48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6">
        <v>42449.999131944445</v>
      </c>
    </row>
    <row r="4" spans="1:20" ht="48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6">
        <v>42268.13282407407</v>
      </c>
    </row>
    <row r="5" spans="1:20" ht="48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6">
        <v>41895.400937500002</v>
      </c>
    </row>
    <row r="6" spans="1:20" ht="48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6">
        <v>42783.670138888891</v>
      </c>
    </row>
    <row r="7" spans="1:20" ht="16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6">
        <v>42176.888888888891</v>
      </c>
    </row>
    <row r="8" spans="1:20" ht="48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6">
        <v>42179.083333333328</v>
      </c>
    </row>
    <row r="9" spans="1:20" ht="48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6">
        <v>42721.290972222225</v>
      </c>
    </row>
    <row r="10" spans="1:20" ht="48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6">
        <v>42503.007037037038</v>
      </c>
    </row>
    <row r="11" spans="1:20" ht="48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6">
        <v>42312.810081018513</v>
      </c>
    </row>
    <row r="12" spans="1:20" ht="48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6">
        <v>42503.794710648144</v>
      </c>
    </row>
    <row r="13" spans="1:20" ht="48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6">
        <v>42735.707638888889</v>
      </c>
    </row>
    <row r="14" spans="1:20" ht="48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6">
        <v>42592.166666666672</v>
      </c>
    </row>
    <row r="15" spans="1:20" ht="48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6">
        <v>42739.134780092587</v>
      </c>
    </row>
    <row r="16" spans="1:20" ht="3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6">
        <v>42117.290972222225</v>
      </c>
    </row>
    <row r="17" spans="1:20" ht="48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6">
        <v>42101.291666666672</v>
      </c>
    </row>
    <row r="18" spans="1:20" ht="48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6">
        <v>42322.742719907401</v>
      </c>
    </row>
    <row r="19" spans="1:20" ht="48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6">
        <v>42491.747199074074</v>
      </c>
    </row>
    <row r="20" spans="1:20" ht="48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6">
        <v>42199.814340277779</v>
      </c>
    </row>
    <row r="21" spans="1:20" ht="48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6">
        <v>42522.789583333331</v>
      </c>
    </row>
    <row r="22" spans="1:20" ht="48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6">
        <v>42206.125</v>
      </c>
    </row>
    <row r="23" spans="1:20" ht="48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6">
        <v>42705.099664351852</v>
      </c>
    </row>
    <row r="24" spans="1:20" ht="3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6">
        <v>42047.291666666672</v>
      </c>
    </row>
    <row r="25" spans="1:20" ht="3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6">
        <v>42052.207638888889</v>
      </c>
    </row>
    <row r="26" spans="1:20" ht="48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6">
        <v>41941.787534722222</v>
      </c>
    </row>
    <row r="27" spans="1:20" ht="48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6">
        <v>42587.875</v>
      </c>
    </row>
    <row r="28" spans="1:20" ht="48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6">
        <v>41838.198518518519</v>
      </c>
    </row>
    <row r="29" spans="1:20" ht="3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6">
        <v>42580.701886574068</v>
      </c>
    </row>
    <row r="30" spans="1:20" ht="3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6">
        <v>42075.166666666672</v>
      </c>
    </row>
    <row r="31" spans="1:20" ht="48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6">
        <v>42046.938692129625</v>
      </c>
    </row>
    <row r="32" spans="1:20" ht="48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6">
        <v>42622.166666666672</v>
      </c>
    </row>
    <row r="33" spans="1:20" ht="48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6">
        <v>42228.231006944443</v>
      </c>
    </row>
    <row r="34" spans="1:20" ht="48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6">
        <v>41796.958333333336</v>
      </c>
    </row>
    <row r="35" spans="1:20" ht="48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6">
        <v>42201</v>
      </c>
    </row>
    <row r="36" spans="1:20" ht="16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6">
        <v>42184.873124999998</v>
      </c>
    </row>
    <row r="37" spans="1:20" ht="48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6">
        <v>42238.84646990741</v>
      </c>
    </row>
    <row r="38" spans="1:20" ht="48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6">
        <v>42459.610416666663</v>
      </c>
    </row>
    <row r="39" spans="1:20" ht="48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6">
        <v>41791.165972222225</v>
      </c>
    </row>
    <row r="40" spans="1:20" ht="48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6">
        <v>42718.742604166662</v>
      </c>
    </row>
    <row r="41" spans="1:20" ht="48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6">
        <v>42270.598217592589</v>
      </c>
    </row>
    <row r="42" spans="1:20" ht="48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6">
        <v>42090.642268518524</v>
      </c>
    </row>
    <row r="43" spans="1:20" ht="3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6">
        <v>42168.071527777778</v>
      </c>
    </row>
    <row r="44" spans="1:20" ht="48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6">
        <v>42195.291666666672</v>
      </c>
    </row>
    <row r="45" spans="1:20" ht="48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6">
        <v>42524.6875</v>
      </c>
    </row>
    <row r="46" spans="1:20" ht="3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6">
        <v>41771.165972222225</v>
      </c>
    </row>
    <row r="47" spans="1:20" ht="3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6">
        <v>42201.824884259258</v>
      </c>
    </row>
    <row r="48" spans="1:20" ht="16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6">
        <v>42288.083333333328</v>
      </c>
    </row>
    <row r="49" spans="1:20" ht="48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6">
        <v>42784.207638888889</v>
      </c>
    </row>
    <row r="50" spans="1:20" ht="48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6">
        <v>41864.916666666664</v>
      </c>
    </row>
    <row r="51" spans="1:20" ht="48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6">
        <v>41876.207638888889</v>
      </c>
    </row>
    <row r="52" spans="1:20" ht="48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6">
        <v>42089.166666666672</v>
      </c>
    </row>
    <row r="53" spans="1:20" ht="48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6">
        <v>42064.290972222225</v>
      </c>
    </row>
    <row r="54" spans="1:20" ht="6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6">
        <v>42187.470185185186</v>
      </c>
    </row>
    <row r="55" spans="1:20" ht="48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6">
        <v>41857.897222222222</v>
      </c>
    </row>
    <row r="56" spans="1:20" ht="48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6">
        <v>42192.729548611111</v>
      </c>
    </row>
    <row r="57" spans="1:20" ht="48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6">
        <v>42263.738564814819</v>
      </c>
    </row>
    <row r="58" spans="1:20" ht="48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6">
        <v>42072.156157407408</v>
      </c>
    </row>
    <row r="59" spans="1:20" ht="3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6">
        <v>42599.165972222225</v>
      </c>
    </row>
    <row r="60" spans="1:20" ht="48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6">
        <v>41838.669571759259</v>
      </c>
    </row>
    <row r="61" spans="1:20" ht="48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6">
        <v>41882.658310185187</v>
      </c>
    </row>
    <row r="62" spans="1:20" ht="3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6">
        <v>42709.041666666672</v>
      </c>
    </row>
    <row r="63" spans="1:20" ht="48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6">
        <v>42370.166666666672</v>
      </c>
    </row>
    <row r="64" spans="1:20" ht="48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6">
        <v>41908.065972222219</v>
      </c>
    </row>
    <row r="65" spans="1:20" ht="48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6">
        <v>41970.125</v>
      </c>
    </row>
    <row r="66" spans="1:20" ht="6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6">
        <v>42086.093055555553</v>
      </c>
    </row>
    <row r="67" spans="1:20" ht="48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6">
        <v>41932.249305555553</v>
      </c>
    </row>
    <row r="68" spans="1:20" ht="48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6">
        <v>42010.25</v>
      </c>
    </row>
    <row r="69" spans="1:20" ht="48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6">
        <v>42240.083333333328</v>
      </c>
    </row>
    <row r="70" spans="1:20" ht="48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6">
        <v>41950.011053240742</v>
      </c>
    </row>
    <row r="71" spans="1:20" ht="3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6">
        <v>41913.166666666664</v>
      </c>
    </row>
    <row r="72" spans="1:20" ht="48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6">
        <v>41250.083333333336</v>
      </c>
    </row>
    <row r="73" spans="1:20" ht="6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6">
        <v>40568.166666666664</v>
      </c>
    </row>
    <row r="74" spans="1:20" ht="3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6">
        <v>41892.83997685185</v>
      </c>
    </row>
    <row r="75" spans="1:20" ht="48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6">
        <v>40664.207638888889</v>
      </c>
    </row>
    <row r="76" spans="1:20" ht="48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6">
        <v>41000.834004629629</v>
      </c>
    </row>
    <row r="77" spans="1:20" ht="48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6">
        <v>41061.953055555554</v>
      </c>
    </row>
    <row r="78" spans="1:20" ht="3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6">
        <v>41839.208333333336</v>
      </c>
    </row>
    <row r="79" spans="1:20" ht="3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6">
        <v>41477.839722222219</v>
      </c>
    </row>
    <row r="80" spans="1:20" ht="3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6">
        <v>40926.958333333336</v>
      </c>
    </row>
    <row r="81" spans="1:20" ht="48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6">
        <v>41864.207638888889</v>
      </c>
    </row>
    <row r="82" spans="1:20" ht="48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6">
        <v>41827.083333333336</v>
      </c>
    </row>
    <row r="83" spans="1:20" ht="48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6">
        <v>41805.753761574073</v>
      </c>
    </row>
    <row r="84" spans="1:20" ht="48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6">
        <v>41799.80572916667</v>
      </c>
    </row>
    <row r="85" spans="1:20" ht="48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6">
        <v>40666.165972222225</v>
      </c>
    </row>
    <row r="86" spans="1:20" ht="48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6">
        <v>41969.332638888889</v>
      </c>
    </row>
    <row r="87" spans="1:20" ht="3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6">
        <v>41853.175706018519</v>
      </c>
    </row>
    <row r="88" spans="1:20" ht="48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6">
        <v>41803.916666666664</v>
      </c>
    </row>
    <row r="89" spans="1:20" ht="3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6">
        <v>41621.207638888889</v>
      </c>
    </row>
    <row r="90" spans="1:20" ht="3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6">
        <v>41822.166666666664</v>
      </c>
    </row>
    <row r="91" spans="1:20" ht="48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6">
        <v>40953.729953703703</v>
      </c>
    </row>
    <row r="92" spans="1:20" ht="48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6">
        <v>41908.878379629627</v>
      </c>
    </row>
    <row r="93" spans="1:20" ht="48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6">
        <v>41876.864675925928</v>
      </c>
    </row>
    <row r="94" spans="1:20" ht="48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6">
        <v>40591.886886574073</v>
      </c>
    </row>
    <row r="95" spans="1:20" ht="48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6">
        <v>41504.625</v>
      </c>
    </row>
    <row r="96" spans="1:20" ht="48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6">
        <v>41811.666770833333</v>
      </c>
    </row>
    <row r="97" spans="1:20" ht="3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6">
        <v>41400.702210648145</v>
      </c>
    </row>
    <row r="98" spans="1:20" ht="6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6">
        <v>40939.708333333336</v>
      </c>
    </row>
    <row r="99" spans="1:20" ht="48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6">
        <v>41509.79478009259</v>
      </c>
    </row>
    <row r="100" spans="1:20" ht="48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6">
        <v>41821.993414351848</v>
      </c>
    </row>
    <row r="101" spans="1:20" ht="48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6">
        <v>41855.666354166664</v>
      </c>
    </row>
    <row r="102" spans="1:20" ht="48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6">
        <v>41848.605057870373</v>
      </c>
    </row>
    <row r="103" spans="1:20" ht="48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6">
        <v>41810.958333333336</v>
      </c>
    </row>
    <row r="104" spans="1:20" ht="48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6">
        <v>41061.165972222225</v>
      </c>
    </row>
    <row r="105" spans="1:20" ht="48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6">
        <v>41866.083333333336</v>
      </c>
    </row>
    <row r="106" spans="1:20" ht="3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6">
        <v>41859.795729166668</v>
      </c>
    </row>
    <row r="107" spans="1:20" ht="6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6">
        <v>42257.165972222225</v>
      </c>
    </row>
    <row r="108" spans="1:20" ht="3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6">
        <v>42678.546111111107</v>
      </c>
    </row>
    <row r="109" spans="1:20" ht="3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6">
        <v>42085.941516203704</v>
      </c>
    </row>
    <row r="110" spans="1:20" ht="3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6">
        <v>42806.875</v>
      </c>
    </row>
    <row r="111" spans="1:20" ht="3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6">
        <v>42301.895138888889</v>
      </c>
    </row>
    <row r="112" spans="1:20" ht="3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6">
        <v>42236.835370370376</v>
      </c>
    </row>
    <row r="113" spans="1:20" ht="48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6">
        <v>42745.208333333328</v>
      </c>
    </row>
    <row r="114" spans="1:20" ht="48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6">
        <v>42524.875</v>
      </c>
    </row>
    <row r="115" spans="1:20" ht="16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6">
        <v>42355.207638888889</v>
      </c>
    </row>
    <row r="116" spans="1:20" ht="48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6">
        <v>41963.333310185189</v>
      </c>
    </row>
    <row r="117" spans="1:20" ht="48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6">
        <v>41913.165972222225</v>
      </c>
    </row>
    <row r="118" spans="1:20" ht="48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6">
        <v>42476.943831018521</v>
      </c>
    </row>
    <row r="119" spans="1:20" ht="48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6">
        <v>42494.165972222225</v>
      </c>
    </row>
    <row r="120" spans="1:20" ht="48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6">
        <v>42796.805034722223</v>
      </c>
    </row>
    <row r="121" spans="1:20" ht="48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6">
        <v>42552.347812499997</v>
      </c>
    </row>
    <row r="122" spans="1:20" ht="48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6">
        <v>42732.917048611111</v>
      </c>
    </row>
    <row r="123" spans="1:20" ht="3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6">
        <v>42276.165972222225</v>
      </c>
    </row>
    <row r="124" spans="1:20" ht="6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6">
        <v>41926.290972222225</v>
      </c>
    </row>
    <row r="125" spans="1:20" ht="3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6">
        <v>41901.755694444444</v>
      </c>
    </row>
    <row r="126" spans="1:20" ht="48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6">
        <v>42286</v>
      </c>
    </row>
    <row r="127" spans="1:20" ht="48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6">
        <v>42167.083333333328</v>
      </c>
    </row>
    <row r="128" spans="1:20" ht="48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6">
        <v>42259.165972222225</v>
      </c>
    </row>
    <row r="129" spans="1:20" ht="3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6">
        <v>42098.846724537041</v>
      </c>
    </row>
    <row r="130" spans="1:20" ht="48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6">
        <v>42175.746689814812</v>
      </c>
    </row>
    <row r="131" spans="1:20" ht="48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6">
        <v>41948.783842592595</v>
      </c>
    </row>
    <row r="132" spans="1:20" ht="48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6">
        <v>42176.731087962966</v>
      </c>
    </row>
    <row r="133" spans="1:20" ht="48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6">
        <v>42621.15625</v>
      </c>
    </row>
    <row r="134" spans="1:20" ht="48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6">
        <v>42166.165972222225</v>
      </c>
    </row>
    <row r="135" spans="1:20" ht="3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6">
        <v>42012.887280092589</v>
      </c>
    </row>
    <row r="136" spans="1:20" ht="48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6">
        <v>42644.165972222225</v>
      </c>
    </row>
    <row r="137" spans="1:20" ht="48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6">
        <v>42338.714328703703</v>
      </c>
    </row>
    <row r="138" spans="1:20" ht="48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6">
        <v>42201.725416666668</v>
      </c>
    </row>
    <row r="139" spans="1:20" ht="3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6">
        <v>41995.166666666672</v>
      </c>
    </row>
    <row r="140" spans="1:20" ht="3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6">
        <v>42307.875</v>
      </c>
    </row>
    <row r="141" spans="1:20" ht="3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6">
        <v>42032.916666666672</v>
      </c>
    </row>
    <row r="142" spans="1:20" ht="48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6">
        <v>42167.875</v>
      </c>
    </row>
    <row r="143" spans="1:20" ht="48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6">
        <v>42202.757638888885</v>
      </c>
    </row>
    <row r="144" spans="1:20" ht="48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6">
        <v>42606.90425925926</v>
      </c>
    </row>
    <row r="145" spans="1:20" ht="48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6">
        <v>42314.541770833333</v>
      </c>
    </row>
    <row r="146" spans="1:20" ht="48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6">
        <v>42627.791666666672</v>
      </c>
    </row>
    <row r="147" spans="1:20" ht="48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6">
        <v>42444.875</v>
      </c>
    </row>
    <row r="148" spans="1:20" ht="48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6">
        <v>42044.1875</v>
      </c>
    </row>
    <row r="149" spans="1:20" ht="48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6">
        <v>42461.06086805556</v>
      </c>
    </row>
    <row r="150" spans="1:20" ht="48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6">
        <v>42156.208333333328</v>
      </c>
    </row>
    <row r="151" spans="1:20" ht="3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6">
        <v>42249.019733796296</v>
      </c>
    </row>
    <row r="152" spans="1:20" ht="48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6">
        <v>42489.19430555556</v>
      </c>
    </row>
    <row r="153" spans="1:20" ht="48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6">
        <v>42398.249305555553</v>
      </c>
    </row>
    <row r="154" spans="1:20" ht="16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6">
        <v>42794.208333333328</v>
      </c>
    </row>
    <row r="155" spans="1:20" ht="48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6">
        <v>42597.840069444443</v>
      </c>
    </row>
    <row r="156" spans="1:20" ht="48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6">
        <v>42264.165972222225</v>
      </c>
    </row>
    <row r="157" spans="1:20" ht="48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6">
        <v>42260</v>
      </c>
    </row>
    <row r="158" spans="1:20" ht="48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6">
        <v>42291.917395833334</v>
      </c>
    </row>
    <row r="159" spans="1:20" ht="48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6">
        <v>42123.743773148148</v>
      </c>
    </row>
    <row r="160" spans="1:20" ht="48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6">
        <v>42583.290972222225</v>
      </c>
    </row>
    <row r="161" spans="1:20" ht="48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6">
        <v>42091.609768518523</v>
      </c>
    </row>
    <row r="162" spans="1:20" ht="48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6">
        <v>42726.624444444446</v>
      </c>
    </row>
    <row r="163" spans="1:20" ht="48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6">
        <v>42216.855879629627</v>
      </c>
    </row>
    <row r="164" spans="1:20" ht="48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6">
        <v>42531.125</v>
      </c>
    </row>
    <row r="165" spans="1:20" ht="48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6">
        <v>42505.057164351849</v>
      </c>
    </row>
    <row r="166" spans="1:20" ht="48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6">
        <v>42473.876909722225</v>
      </c>
    </row>
    <row r="167" spans="1:20" ht="3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6">
        <v>42283.928530092591</v>
      </c>
    </row>
    <row r="168" spans="1:20" ht="48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6">
        <v>42294.29178240741</v>
      </c>
    </row>
    <row r="169" spans="1:20" ht="48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6">
        <v>42685.916666666672</v>
      </c>
    </row>
    <row r="170" spans="1:20" ht="48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6">
        <v>42396.041666666672</v>
      </c>
    </row>
    <row r="171" spans="1:20" ht="80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6">
        <v>41859.57916666667</v>
      </c>
    </row>
    <row r="172" spans="1:20" ht="48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6">
        <v>42529.039629629624</v>
      </c>
    </row>
    <row r="173" spans="1:20" ht="48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6">
        <v>42543.045798611114</v>
      </c>
    </row>
    <row r="174" spans="1:20" ht="48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6">
        <v>41928.165972222225</v>
      </c>
    </row>
    <row r="175" spans="1:20" ht="48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6">
        <v>42543.163194444445</v>
      </c>
    </row>
    <row r="176" spans="1:20" ht="48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6">
        <v>42071.67251157407</v>
      </c>
    </row>
    <row r="177" spans="1:20" ht="48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6">
        <v>41825.041666666664</v>
      </c>
    </row>
    <row r="178" spans="1:20" ht="48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6">
        <v>42283.697754629626</v>
      </c>
    </row>
    <row r="179" spans="1:20" ht="48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6">
        <v>41839.860300925924</v>
      </c>
    </row>
    <row r="180" spans="1:20" ht="48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6">
        <v>42170.676851851851</v>
      </c>
    </row>
    <row r="181" spans="1:20" ht="3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6">
        <v>42215.521087962959</v>
      </c>
    </row>
    <row r="182" spans="1:20" ht="3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6">
        <v>42790.574999999997</v>
      </c>
    </row>
    <row r="183" spans="1:20" ht="3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6">
        <v>42579.665717592594</v>
      </c>
    </row>
    <row r="184" spans="1:20" ht="48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6">
        <v>42710.974004629628</v>
      </c>
    </row>
    <row r="185" spans="1:20" ht="3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6">
        <v>42095.207638888889</v>
      </c>
    </row>
    <row r="186" spans="1:20" ht="48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6">
        <v>41881.200150462959</v>
      </c>
    </row>
    <row r="187" spans="1:20" ht="48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6">
        <v>42112.025694444441</v>
      </c>
    </row>
    <row r="188" spans="1:20" ht="48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6">
        <v>42061.024421296301</v>
      </c>
    </row>
    <row r="189" spans="1:20" ht="48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6">
        <v>42490.165972222225</v>
      </c>
    </row>
    <row r="190" spans="1:20" ht="48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6">
        <v>42534.708333333328</v>
      </c>
    </row>
    <row r="191" spans="1:20" ht="3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6">
        <v>42306.167361111111</v>
      </c>
    </row>
    <row r="192" spans="1:20" ht="48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6">
        <v>41962.352766203709</v>
      </c>
    </row>
    <row r="193" spans="1:20" ht="3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6">
        <v>42791.057106481487</v>
      </c>
    </row>
    <row r="194" spans="1:20" ht="48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6">
        <v>41883.665972222225</v>
      </c>
    </row>
    <row r="195" spans="1:20" ht="48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6">
        <v>42070.204861111109</v>
      </c>
    </row>
    <row r="196" spans="1:20" ht="48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6">
        <v>41870.666666666664</v>
      </c>
    </row>
    <row r="197" spans="1:20" ht="48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6">
        <v>42351.101759259262</v>
      </c>
    </row>
    <row r="198" spans="1:20" ht="48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6">
        <v>42137.067557870367</v>
      </c>
    </row>
    <row r="199" spans="1:20" ht="48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6">
        <v>42005.208333333328</v>
      </c>
    </row>
    <row r="200" spans="1:20" ht="3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6">
        <v>42721.333333333328</v>
      </c>
    </row>
    <row r="201" spans="1:20" ht="3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6">
        <v>42340.874594907407</v>
      </c>
    </row>
    <row r="202" spans="1:20" ht="48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6">
        <v>41876.207638888889</v>
      </c>
    </row>
    <row r="203" spans="1:20" ht="48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6">
        <v>42119.659652777773</v>
      </c>
    </row>
    <row r="204" spans="1:20" ht="48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6">
        <v>41972.995115740734</v>
      </c>
    </row>
    <row r="205" spans="1:20" ht="48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6">
        <v>42074.143321759257</v>
      </c>
    </row>
    <row r="206" spans="1:20" ht="48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6">
        <v>42544.782638888893</v>
      </c>
    </row>
    <row r="207" spans="1:20" ht="48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6">
        <v>42329.125</v>
      </c>
    </row>
    <row r="208" spans="1:20" ht="48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6">
        <v>41983.8675</v>
      </c>
    </row>
    <row r="209" spans="1:20" ht="48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6">
        <v>41976.644745370373</v>
      </c>
    </row>
    <row r="210" spans="1:20" ht="48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6">
        <v>41987.762592592597</v>
      </c>
    </row>
    <row r="211" spans="1:20" ht="48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6">
        <v>42524.563449074078</v>
      </c>
    </row>
    <row r="212" spans="1:20" ht="48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6">
        <v>41830.774826388886</v>
      </c>
    </row>
    <row r="213" spans="1:20" ht="48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6">
        <v>41859.936111111114</v>
      </c>
    </row>
    <row r="214" spans="1:20" ht="48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6">
        <v>41949.031944444447</v>
      </c>
    </row>
    <row r="215" spans="1:20" ht="48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6">
        <v>41791.165972222225</v>
      </c>
    </row>
    <row r="216" spans="1:20" ht="48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6">
        <v>41964.708333333328</v>
      </c>
    </row>
    <row r="217" spans="1:20" ht="48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6">
        <v>41879.953865740739</v>
      </c>
    </row>
    <row r="218" spans="1:20" ht="48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6">
        <v>42320.104861111111</v>
      </c>
    </row>
    <row r="219" spans="1:20" ht="48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6">
        <v>42172.503495370373</v>
      </c>
    </row>
    <row r="220" spans="1:20" ht="3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6">
        <v>41836.492777777778</v>
      </c>
    </row>
    <row r="221" spans="1:20" ht="48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6">
        <v>41838.991944444446</v>
      </c>
    </row>
    <row r="222" spans="1:20" ht="48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6">
        <v>42527.291666666672</v>
      </c>
    </row>
    <row r="223" spans="1:20" ht="48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6">
        <v>42285.022824074069</v>
      </c>
    </row>
    <row r="224" spans="1:20" ht="48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6">
        <v>42063.207638888889</v>
      </c>
    </row>
    <row r="225" spans="1:20" ht="48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6">
        <v>42705.332638888889</v>
      </c>
    </row>
    <row r="226" spans="1:20" ht="3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6">
        <v>42477.979166666672</v>
      </c>
    </row>
    <row r="227" spans="1:20" ht="48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6">
        <v>41938.029861111114</v>
      </c>
    </row>
    <row r="228" spans="1:20" ht="48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6">
        <v>41782.83457175926</v>
      </c>
    </row>
    <row r="229" spans="1:20" ht="48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6">
        <v>42067.791238425925</v>
      </c>
    </row>
    <row r="230" spans="1:20" ht="48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6">
        <v>42118.911354166667</v>
      </c>
    </row>
    <row r="231" spans="1:20" ht="48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6">
        <v>42040.290972222225</v>
      </c>
    </row>
    <row r="232" spans="1:20" ht="48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6">
        <v>41916.617314814815</v>
      </c>
    </row>
    <row r="233" spans="1:20" ht="48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6">
        <v>41903.083333333336</v>
      </c>
    </row>
    <row r="234" spans="1:20" ht="48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6">
        <v>41869.730937500004</v>
      </c>
    </row>
    <row r="235" spans="1:20" ht="48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6">
        <v>42405.916666666672</v>
      </c>
    </row>
    <row r="236" spans="1:20" ht="48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6">
        <v>41807.125</v>
      </c>
    </row>
    <row r="237" spans="1:20" ht="48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6">
        <v>41830.380428240744</v>
      </c>
    </row>
    <row r="238" spans="1:20" ht="48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6">
        <v>42589.125</v>
      </c>
    </row>
    <row r="239" spans="1:20" ht="48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6">
        <v>41872.686111111114</v>
      </c>
    </row>
    <row r="240" spans="1:20" ht="48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6">
        <v>42235.710879629631</v>
      </c>
    </row>
    <row r="241" spans="1:20" ht="3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6">
        <v>42388.207638888889</v>
      </c>
    </row>
    <row r="242" spans="1:20" ht="48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6">
        <v>41831.677083333336</v>
      </c>
    </row>
    <row r="243" spans="1:20" ht="48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6">
        <v>42321.845138888893</v>
      </c>
    </row>
    <row r="244" spans="1:20" ht="48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6">
        <v>42154.841111111105</v>
      </c>
    </row>
    <row r="245" spans="1:20" ht="48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6">
        <v>41891.524837962963</v>
      </c>
    </row>
    <row r="246" spans="1:20" ht="3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6">
        <v>42447.847361111111</v>
      </c>
    </row>
    <row r="247" spans="1:20" ht="48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6">
        <v>41990.119085648148</v>
      </c>
    </row>
    <row r="248" spans="1:20" ht="48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6">
        <v>42560.166666666672</v>
      </c>
    </row>
    <row r="249" spans="1:20" ht="48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6">
        <v>42115.723692129628</v>
      </c>
    </row>
    <row r="250" spans="1:20" ht="48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6">
        <v>41843.165972222225</v>
      </c>
    </row>
    <row r="251" spans="1:20" ht="48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6">
        <v>42656.7503125</v>
      </c>
    </row>
    <row r="252" spans="1:20" ht="48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6">
        <v>41852.290972222225</v>
      </c>
    </row>
    <row r="253" spans="1:20" ht="3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6">
        <v>42047.249305555553</v>
      </c>
    </row>
    <row r="254" spans="1:20" ht="48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6">
        <v>42038.185416666667</v>
      </c>
    </row>
    <row r="255" spans="1:20" ht="48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6">
        <v>42672.125</v>
      </c>
    </row>
    <row r="256" spans="1:20" ht="48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6">
        <v>42195.75</v>
      </c>
    </row>
    <row r="257" spans="1:20" ht="48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6">
        <v>42605.130057870367</v>
      </c>
    </row>
    <row r="258" spans="1:20" ht="3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6">
        <v>42479.977430555555</v>
      </c>
    </row>
    <row r="259" spans="1:20" ht="16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6">
        <v>42083.630000000005</v>
      </c>
    </row>
    <row r="260" spans="1:20" ht="48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6">
        <v>42634.125</v>
      </c>
    </row>
    <row r="261" spans="1:20" ht="48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6">
        <v>42488.641724537039</v>
      </c>
    </row>
    <row r="262" spans="1:20" ht="3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6">
        <v>42566.901388888888</v>
      </c>
    </row>
    <row r="263" spans="1:20" ht="48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6">
        <v>41949.249305555553</v>
      </c>
    </row>
    <row r="264" spans="1:20" ht="48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6">
        <v>42083.852083333331</v>
      </c>
    </row>
    <row r="265" spans="1:20" ht="48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6">
        <v>41939.125</v>
      </c>
    </row>
    <row r="266" spans="1:20" ht="48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6">
        <v>42141.125</v>
      </c>
    </row>
    <row r="267" spans="1:20" ht="48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6">
        <v>42079.875</v>
      </c>
    </row>
    <row r="268" spans="1:20" ht="48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6">
        <v>42195.875</v>
      </c>
    </row>
    <row r="269" spans="1:20" ht="48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6">
        <v>41823.668761574074</v>
      </c>
    </row>
    <row r="270" spans="1:20" ht="48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6">
        <v>42536.760405092587</v>
      </c>
    </row>
    <row r="271" spans="1:20" ht="48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6">
        <v>42402.693055555559</v>
      </c>
    </row>
    <row r="272" spans="1:20" ht="48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6">
        <v>42158.290972222225</v>
      </c>
    </row>
    <row r="273" spans="1:20" ht="48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6">
        <v>42111.666666666672</v>
      </c>
    </row>
    <row r="274" spans="1:20" ht="48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6">
        <v>42473.802361111113</v>
      </c>
    </row>
    <row r="275" spans="1:20" ht="48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6">
        <v>42142.249814814815</v>
      </c>
    </row>
    <row r="276" spans="1:20" ht="48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6">
        <v>42303.009224537032</v>
      </c>
    </row>
    <row r="277" spans="1:20" ht="48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6">
        <v>41868.21597222222</v>
      </c>
    </row>
    <row r="278" spans="1:20" ht="48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6">
        <v>42700.25</v>
      </c>
    </row>
    <row r="279" spans="1:20" ht="48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6">
        <v>42624.846828703703</v>
      </c>
    </row>
    <row r="280" spans="1:20" ht="48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6">
        <v>42523.916666666672</v>
      </c>
    </row>
    <row r="281" spans="1:20" ht="48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6">
        <v>42186.290972222225</v>
      </c>
    </row>
    <row r="282" spans="1:20" ht="48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6">
        <v>42436.207638888889</v>
      </c>
    </row>
    <row r="283" spans="1:20" ht="48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6">
        <v>42445.165972222225</v>
      </c>
    </row>
    <row r="284" spans="1:20" ht="48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6">
        <v>42327.790405092594</v>
      </c>
    </row>
    <row r="285" spans="1:20" ht="96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6">
        <v>41772.166666666664</v>
      </c>
    </row>
    <row r="286" spans="1:20" ht="48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6">
        <v>41874.734259259261</v>
      </c>
    </row>
    <row r="287" spans="1:20" ht="3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6">
        <v>42521.92288194444</v>
      </c>
    </row>
    <row r="288" spans="1:20" ht="48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6">
        <v>41964.204861111109</v>
      </c>
    </row>
    <row r="289" spans="1:20" ht="48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6">
        <v>41822.62090277778</v>
      </c>
    </row>
    <row r="290" spans="1:20" ht="48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6">
        <v>41794.207638888889</v>
      </c>
    </row>
    <row r="291" spans="1:20" ht="48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6">
        <v>42037.207638888889</v>
      </c>
    </row>
    <row r="292" spans="1:20" ht="48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6">
        <v>42155.772812499999</v>
      </c>
    </row>
    <row r="293" spans="1:20" ht="48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6">
        <v>41890.125</v>
      </c>
    </row>
    <row r="294" spans="1:20" ht="48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6">
        <v>41914.597916666666</v>
      </c>
    </row>
    <row r="295" spans="1:20" ht="48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6">
        <v>41911.361342592594</v>
      </c>
    </row>
    <row r="296" spans="1:20" ht="48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6">
        <v>41895.166666666664</v>
      </c>
    </row>
    <row r="297" spans="1:20" ht="48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6">
        <v>42225.666666666672</v>
      </c>
    </row>
    <row r="298" spans="1:20" ht="48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6">
        <v>42488.249305555553</v>
      </c>
    </row>
    <row r="299" spans="1:20" ht="48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6">
        <v>42196.165972222225</v>
      </c>
    </row>
    <row r="300" spans="1:20" ht="48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6">
        <v>42198.041666666672</v>
      </c>
    </row>
    <row r="301" spans="1:20" ht="16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6">
        <v>42551.654328703706</v>
      </c>
    </row>
    <row r="302" spans="1:20" ht="48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6">
        <v>41900.165972222225</v>
      </c>
    </row>
    <row r="303" spans="1:20" ht="48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6">
        <v>42319.802858796291</v>
      </c>
    </row>
    <row r="304" spans="1:20" ht="3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6">
        <v>42278.6252662037</v>
      </c>
    </row>
    <row r="305" spans="1:20" ht="48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6">
        <v>42621.756041666667</v>
      </c>
    </row>
    <row r="306" spans="1:20" ht="48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6">
        <v>41889.599791666667</v>
      </c>
    </row>
    <row r="307" spans="1:20" ht="3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6">
        <v>42070.831678240742</v>
      </c>
    </row>
    <row r="308" spans="1:20" ht="48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6">
        <v>42105.807395833333</v>
      </c>
    </row>
    <row r="309" spans="1:20" ht="48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6">
        <v>42095.165972222225</v>
      </c>
    </row>
    <row r="310" spans="1:20" ht="48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6">
        <v>42504.165972222225</v>
      </c>
    </row>
    <row r="311" spans="1:20" ht="48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6">
        <v>42434.041666666672</v>
      </c>
    </row>
    <row r="312" spans="1:20" ht="48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6">
        <v>41781.921527777777</v>
      </c>
    </row>
    <row r="313" spans="1:20" ht="48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6">
        <v>42228</v>
      </c>
    </row>
    <row r="314" spans="1:20" ht="48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6">
        <v>42046.708333333328</v>
      </c>
    </row>
    <row r="315" spans="1:20" ht="48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6">
        <v>41764.276747685188</v>
      </c>
    </row>
    <row r="316" spans="1:20" ht="11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6">
        <v>42221.774999999994</v>
      </c>
    </row>
    <row r="317" spans="1:20" ht="48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6">
        <v>42004.743148148147</v>
      </c>
    </row>
    <row r="318" spans="1:20" ht="48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6">
        <v>41899.740671296298</v>
      </c>
    </row>
    <row r="319" spans="1:20" ht="48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6">
        <v>42012.688611111109</v>
      </c>
    </row>
    <row r="320" spans="1:20" ht="48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6">
        <v>42004.291666666672</v>
      </c>
    </row>
    <row r="321" spans="1:20" ht="48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6">
        <v>41956.984351851846</v>
      </c>
    </row>
    <row r="322" spans="1:20" ht="48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6">
        <v>42593.165972222225</v>
      </c>
    </row>
    <row r="323" spans="1:20" ht="48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6">
        <v>42709.590902777782</v>
      </c>
    </row>
    <row r="324" spans="1:20" ht="48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6">
        <v>42120.26944444445</v>
      </c>
    </row>
    <row r="325" spans="1:20" ht="48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6">
        <v>42064.207638888889</v>
      </c>
    </row>
    <row r="326" spans="1:20" ht="48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6">
        <v>42465.095856481479</v>
      </c>
    </row>
    <row r="327" spans="1:20" ht="48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6">
        <v>42478.384317129632</v>
      </c>
    </row>
    <row r="328" spans="1:20" ht="48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6">
        <v>41994.716319444444</v>
      </c>
    </row>
    <row r="329" spans="1:20" ht="16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6">
        <v>42636.697569444441</v>
      </c>
    </row>
    <row r="330" spans="1:20" ht="48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6">
        <v>42150.647534722222</v>
      </c>
    </row>
    <row r="331" spans="1:20" ht="48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6">
        <v>42028.207638888889</v>
      </c>
    </row>
    <row r="332" spans="1:20" ht="48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6">
        <v>42046.207638888889</v>
      </c>
    </row>
    <row r="333" spans="1:20" ht="48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6">
        <v>42009.851388888885</v>
      </c>
    </row>
    <row r="334" spans="1:20" ht="48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6">
        <v>42617.066921296297</v>
      </c>
    </row>
    <row r="335" spans="1:20" ht="3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6">
        <v>42076.290972222225</v>
      </c>
    </row>
    <row r="336" spans="1:20" ht="3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6">
        <v>42432.249305555553</v>
      </c>
    </row>
    <row r="337" spans="1:20" ht="48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6">
        <v>41885.207638888889</v>
      </c>
    </row>
    <row r="338" spans="1:20" ht="48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6">
        <v>42246</v>
      </c>
    </row>
    <row r="339" spans="1:20" ht="3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6">
        <v>42656.849120370374</v>
      </c>
    </row>
    <row r="340" spans="1:20" ht="48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6">
        <v>42507.894432870366</v>
      </c>
    </row>
    <row r="341" spans="1:20" ht="48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6">
        <v>42313.906018518523</v>
      </c>
    </row>
    <row r="342" spans="1:20" ht="48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6">
        <v>42489.290972222225</v>
      </c>
    </row>
    <row r="343" spans="1:20" ht="3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6">
        <v>41818.58997685185</v>
      </c>
    </row>
    <row r="344" spans="1:20" ht="48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6">
        <v>42174.041851851856</v>
      </c>
    </row>
    <row r="345" spans="1:20" ht="48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6">
        <v>42693.916666666672</v>
      </c>
    </row>
    <row r="346" spans="1:20" ht="48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6">
        <v>42068.166666666672</v>
      </c>
    </row>
    <row r="347" spans="1:20" ht="48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6">
        <v>42643.875</v>
      </c>
    </row>
    <row r="348" spans="1:20" ht="3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6">
        <v>41910.140972222223</v>
      </c>
    </row>
    <row r="349" spans="1:20" ht="3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6">
        <v>41846.291666666664</v>
      </c>
    </row>
    <row r="350" spans="1:20" ht="80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6">
        <v>42605.774189814809</v>
      </c>
    </row>
    <row r="351" spans="1:20" ht="48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6">
        <v>42511.165972222225</v>
      </c>
    </row>
    <row r="352" spans="1:20" ht="3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6">
        <v>41917.292187500003</v>
      </c>
    </row>
    <row r="353" spans="1:20" ht="3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6">
        <v>41861.665972222225</v>
      </c>
    </row>
    <row r="354" spans="1:20" ht="48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6">
        <v>42203.290972222225</v>
      </c>
    </row>
    <row r="355" spans="1:20" ht="3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6">
        <v>41822.165972222225</v>
      </c>
    </row>
    <row r="356" spans="1:20" ht="48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6">
        <v>42082.610416666663</v>
      </c>
    </row>
    <row r="357" spans="1:20" ht="48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6">
        <v>42470.166666666672</v>
      </c>
    </row>
    <row r="358" spans="1:20" ht="48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6">
        <v>42537.248715277776</v>
      </c>
    </row>
    <row r="359" spans="1:20" ht="16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6">
        <v>41844.291666666664</v>
      </c>
    </row>
    <row r="360" spans="1:20" ht="48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6">
        <v>42208.772916666669</v>
      </c>
    </row>
    <row r="361" spans="1:20" ht="48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6">
        <v>41841.165972222225</v>
      </c>
    </row>
    <row r="362" spans="1:20" ht="48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6">
        <v>41894.815787037034</v>
      </c>
    </row>
    <row r="363" spans="1:20" ht="3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6">
        <v>41823.165972222225</v>
      </c>
    </row>
    <row r="364" spans="1:20" ht="48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6">
        <v>41821.207638888889</v>
      </c>
    </row>
    <row r="365" spans="1:20" ht="3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6">
        <v>42648.454097222217</v>
      </c>
    </row>
    <row r="366" spans="1:20" ht="6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6">
        <v>42384.651504629626</v>
      </c>
    </row>
    <row r="367" spans="1:20" ht="48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6">
        <v>41806.290972222225</v>
      </c>
    </row>
    <row r="368" spans="1:20" ht="48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6">
        <v>42663.116851851853</v>
      </c>
    </row>
    <row r="369" spans="1:20" ht="48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6">
        <v>42249.180393518516</v>
      </c>
    </row>
    <row r="370" spans="1:20" ht="48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6">
        <v>41778.875</v>
      </c>
    </row>
    <row r="371" spans="1:20" ht="48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6">
        <v>42245.165972222225</v>
      </c>
    </row>
    <row r="372" spans="1:20" ht="48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6">
        <v>41817.218229166669</v>
      </c>
    </row>
    <row r="373" spans="1:20" ht="48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6">
        <v>42176.934027777781</v>
      </c>
    </row>
    <row r="374" spans="1:20" ht="48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6">
        <v>41970.639849537038</v>
      </c>
    </row>
    <row r="375" spans="1:20" ht="3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6">
        <v>42065.207638888889</v>
      </c>
    </row>
    <row r="376" spans="1:20" ht="3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6">
        <v>41901</v>
      </c>
    </row>
    <row r="377" spans="1:20" ht="48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6">
        <v>42527.083333333328</v>
      </c>
    </row>
    <row r="378" spans="1:20" ht="6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6">
        <v>42015.870486111111</v>
      </c>
    </row>
    <row r="379" spans="1:20" ht="3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6">
        <v>42431.806562500002</v>
      </c>
    </row>
    <row r="380" spans="1:20" ht="48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6">
        <v>41927.602037037039</v>
      </c>
    </row>
    <row r="381" spans="1:20" ht="3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6">
        <v>41912.666666666664</v>
      </c>
    </row>
    <row r="382" spans="1:20" ht="48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6">
        <v>42595.290972222225</v>
      </c>
    </row>
    <row r="383" spans="1:20" ht="48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6">
        <v>41813.75</v>
      </c>
    </row>
    <row r="384" spans="1:20" ht="48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6">
        <v>41894.913761574076</v>
      </c>
    </row>
    <row r="385" spans="1:20" ht="3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6">
        <v>42573.226388888885</v>
      </c>
    </row>
    <row r="386" spans="1:20" ht="48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6">
        <v>41824.142199074071</v>
      </c>
    </row>
    <row r="387" spans="1:20" ht="3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6">
        <v>42097.576249999998</v>
      </c>
    </row>
    <row r="388" spans="1:20" ht="3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6">
        <v>41805.666666666664</v>
      </c>
    </row>
    <row r="389" spans="1:20" ht="48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6">
        <v>42155.290972222225</v>
      </c>
    </row>
    <row r="390" spans="1:20" ht="48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6">
        <v>42525.738032407404</v>
      </c>
    </row>
    <row r="391" spans="1:20" ht="48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6">
        <v>42150.165972222225</v>
      </c>
    </row>
    <row r="392" spans="1:20" ht="48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6">
        <v>42390.887835648144</v>
      </c>
    </row>
    <row r="393" spans="1:20" ht="3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6">
        <v>42187.993125000001</v>
      </c>
    </row>
    <row r="394" spans="1:20" ht="48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6">
        <v>41948.977824074071</v>
      </c>
    </row>
    <row r="395" spans="1:20" ht="48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6">
        <v>42489.875</v>
      </c>
    </row>
    <row r="396" spans="1:20" ht="48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6">
        <v>42663.204861111109</v>
      </c>
    </row>
    <row r="397" spans="1:20" ht="48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6">
        <v>42084.807384259257</v>
      </c>
    </row>
    <row r="398" spans="1:20" ht="48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6">
        <v>42535.904861111107</v>
      </c>
    </row>
    <row r="399" spans="1:20" ht="48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6">
        <v>42095.165972222225</v>
      </c>
    </row>
    <row r="400" spans="1:20" ht="6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6">
        <v>41837.690081018518</v>
      </c>
    </row>
    <row r="401" spans="1:20" ht="48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6">
        <v>42301.165972222225</v>
      </c>
    </row>
    <row r="402" spans="1:20" ht="48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6">
        <v>42075.800717592589</v>
      </c>
    </row>
    <row r="403" spans="1:20" ht="3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6">
        <v>42202.876388888893</v>
      </c>
    </row>
    <row r="404" spans="1:20" ht="48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6">
        <v>42373.180636574078</v>
      </c>
    </row>
    <row r="405" spans="1:20" ht="48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6">
        <v>42205.165972222225</v>
      </c>
    </row>
    <row r="406" spans="1:20" ht="48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6">
        <v>42172.069606481484</v>
      </c>
    </row>
    <row r="407" spans="1:20" ht="48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6">
        <v>42004.569293981483</v>
      </c>
    </row>
    <row r="408" spans="1:20" ht="48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6">
        <v>42613.865405092598</v>
      </c>
    </row>
    <row r="409" spans="1:20" ht="48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6">
        <v>42517.740868055553</v>
      </c>
    </row>
    <row r="410" spans="1:20" ht="48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6">
        <v>41948.890567129631</v>
      </c>
    </row>
    <row r="411" spans="1:20" ht="48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6">
        <v>42420.114988425921</v>
      </c>
    </row>
    <row r="412" spans="1:20" ht="48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6">
        <v>42585.172916666663</v>
      </c>
    </row>
    <row r="413" spans="1:20" ht="48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6">
        <v>42215.142638888887</v>
      </c>
    </row>
  </sheetData>
  <conditionalFormatting sqref="F1:F413">
    <cfRule type="containsText" dxfId="6" priority="2" operator="containsText" text="canceled">
      <formula>NOT(ISERROR(SEARCH("canceled",F1)))</formula>
    </cfRule>
    <cfRule type="containsText" dxfId="5" priority="3" operator="containsText" text="cenceled">
      <formula>NOT(ISERROR(SEARCH("cenceled",F1)))</formula>
    </cfRule>
    <cfRule type="containsText" dxfId="4" priority="4" operator="containsText" text="cancelled">
      <formula>NOT(ISERROR(SEARCH("cancelled",F1)))</formula>
    </cfRule>
    <cfRule type="containsText" dxfId="3" priority="5" operator="containsText" text="cencelled">
      <formula>NOT(ISERROR(SEARCH("cencelled",F1)))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DEA2-7522-E646-A3EF-033C95373790}">
  <dimension ref="A1:E6"/>
  <sheetViews>
    <sheetView workbookViewId="0">
      <selection activeCell="D2" sqref="D2"/>
    </sheetView>
  </sheetViews>
  <sheetFormatPr baseColWidth="10" defaultRowHeight="15"/>
  <cols>
    <col min="1" max="1" width="29.83203125" customWidth="1"/>
    <col min="2" max="2" width="48" customWidth="1"/>
  </cols>
  <sheetData>
    <row r="1" spans="1:5">
      <c r="A1" s="18" t="s">
        <v>8380</v>
      </c>
      <c r="B1" s="18" t="s">
        <v>4110</v>
      </c>
      <c r="C1" t="s">
        <v>8381</v>
      </c>
      <c r="D1" t="s">
        <v>8382</v>
      </c>
      <c r="E1" t="s">
        <v>8307</v>
      </c>
    </row>
    <row r="2" spans="1:5" ht="16" customHeight="1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4" t="e">
        <f>VLOOKUP(A2, Kickstarter!B:E, 5, FALSE)</f>
        <v>#REF!</v>
      </c>
    </row>
    <row r="3" spans="1: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B945-CE78-F14A-9EB8-A5F210550A9F}">
  <dimension ref="A1:F6"/>
  <sheetViews>
    <sheetView workbookViewId="0">
      <selection activeCell="A3" sqref="A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8362</v>
      </c>
      <c r="B3" s="11" t="s">
        <v>8360</v>
      </c>
    </row>
    <row r="4" spans="1:6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05132-EE7E-6040-8084-05E9483F8CFF}">
  <dimension ref="A1:E7"/>
  <sheetViews>
    <sheetView workbookViewId="0">
      <selection activeCell="A4" sqref="A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>
      <c r="A1" s="11" t="s">
        <v>8222</v>
      </c>
      <c r="B1" t="s">
        <v>8224</v>
      </c>
    </row>
    <row r="2" spans="1:5">
      <c r="A2" s="11" t="s">
        <v>8358</v>
      </c>
      <c r="B2" t="s">
        <v>8363</v>
      </c>
    </row>
    <row r="4" spans="1:5">
      <c r="A4" s="11" t="s">
        <v>8362</v>
      </c>
      <c r="B4" s="11" t="s">
        <v>8360</v>
      </c>
    </row>
    <row r="5" spans="1: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0FFD-FD69-E64E-8203-06C1A902AF85}">
  <dimension ref="A1:F18"/>
  <sheetViews>
    <sheetView workbookViewId="0">
      <selection activeCell="A3" sqref="A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8358</v>
      </c>
      <c r="B1" t="s">
        <v>8315</v>
      </c>
    </row>
    <row r="2" spans="1:6">
      <c r="A2" s="11" t="s">
        <v>8379</v>
      </c>
      <c r="B2" t="s">
        <v>8363</v>
      </c>
    </row>
    <row r="4" spans="1:6">
      <c r="A4" s="11" t="s">
        <v>8362</v>
      </c>
      <c r="B4" s="11" t="s">
        <v>8360</v>
      </c>
    </row>
    <row r="5" spans="1:6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>
      <c r="A18" s="17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Graph GB &amp;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2022-01-31T21:35:19Z</dcterms:modified>
</cp:coreProperties>
</file>