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P15" i="1" l="1"/>
  <c r="P14" i="1"/>
  <c r="P13" i="1"/>
  <c r="P12" i="1"/>
  <c r="P11" i="1"/>
  <c r="N11" i="1"/>
  <c r="N10" i="1"/>
  <c r="P10" i="1" s="1"/>
  <c r="P9" i="1"/>
  <c r="N9" i="1"/>
  <c r="N8" i="1"/>
  <c r="P8" i="1" s="1"/>
  <c r="P7" i="1"/>
  <c r="N7" i="1"/>
  <c r="P6" i="1"/>
  <c r="P5" i="1"/>
  <c r="P4" i="1"/>
</calcChain>
</file>

<file path=xl/sharedStrings.xml><?xml version="1.0" encoding="utf-8"?>
<sst xmlns="http://schemas.openxmlformats.org/spreadsheetml/2006/main" count="200" uniqueCount="107">
  <si>
    <t>2016年开票销售表-汇总</t>
  </si>
  <si>
    <t>绿色表示全款已付</t>
  </si>
  <si>
    <t>蓝色预付95%</t>
  </si>
  <si>
    <t>代表快递费</t>
  </si>
  <si>
    <t>售后</t>
  </si>
  <si>
    <t>日期</t>
  </si>
  <si>
    <t>客户等级</t>
  </si>
  <si>
    <t>公司名称</t>
  </si>
  <si>
    <t>销售负责人</t>
  </si>
  <si>
    <t>付款日期</t>
  </si>
  <si>
    <t>付款方式</t>
  </si>
  <si>
    <t>客户分类</t>
  </si>
  <si>
    <t>机器分类</t>
  </si>
  <si>
    <t>型号</t>
  </si>
  <si>
    <t>货物名称规格</t>
  </si>
  <si>
    <t>数量</t>
  </si>
  <si>
    <t>含税单价</t>
  </si>
  <si>
    <t>金额（数量*单价）</t>
  </si>
  <si>
    <t>物流运费</t>
  </si>
  <si>
    <t>未税金额</t>
  </si>
  <si>
    <t>发票号码</t>
  </si>
  <si>
    <t>送货单号码</t>
  </si>
  <si>
    <t>结款</t>
  </si>
  <si>
    <t>机器序列号</t>
  </si>
  <si>
    <t>订单号</t>
  </si>
  <si>
    <t>备注</t>
  </si>
  <si>
    <t>客户联系人</t>
  </si>
  <si>
    <t>手机号码</t>
  </si>
  <si>
    <t>固定电话</t>
  </si>
  <si>
    <t>电子邮箱</t>
  </si>
  <si>
    <t>QQ号码</t>
  </si>
  <si>
    <t>公司地址</t>
  </si>
  <si>
    <t>传真号</t>
  </si>
  <si>
    <t>提成</t>
  </si>
  <si>
    <t>物流公司</t>
  </si>
  <si>
    <t>2016.01.02</t>
  </si>
  <si>
    <t>A</t>
  </si>
  <si>
    <t>上海昌琦绿忠国际贸易有限公司</t>
  </si>
  <si>
    <t>王梅</t>
  </si>
  <si>
    <t>支付宝</t>
  </si>
  <si>
    <t>经销商</t>
  </si>
  <si>
    <t>吸尘器配件</t>
  </si>
  <si>
    <t>GM80P纸尘袋</t>
  </si>
  <si>
    <t>04870587</t>
  </si>
  <si>
    <t>送279-2018995</t>
  </si>
  <si>
    <t>已付</t>
  </si>
  <si>
    <t>2016年2月已提</t>
  </si>
  <si>
    <t>2016.01.04</t>
  </si>
  <si>
    <t>定颖电子（昆山）有限公司</t>
  </si>
  <si>
    <t>Ada</t>
  </si>
  <si>
    <t>2016.05.23</t>
  </si>
  <si>
    <t>中信银行</t>
  </si>
  <si>
    <t>直接客户</t>
  </si>
  <si>
    <t>工业吸尘器</t>
  </si>
  <si>
    <t>GS2060-S</t>
  </si>
  <si>
    <t>GS2060-S耐酸碱吸尘器</t>
  </si>
  <si>
    <t>04870516</t>
  </si>
  <si>
    <t>送274-2019177</t>
  </si>
  <si>
    <t>月结90天</t>
  </si>
  <si>
    <t>GS206020160100164</t>
  </si>
  <si>
    <t>大进合紧固件（昆山）有限公司</t>
  </si>
  <si>
    <t>2016.03.25</t>
  </si>
  <si>
    <t>洗地机配件</t>
  </si>
  <si>
    <t>154法兰盘</t>
  </si>
  <si>
    <t>04870517</t>
  </si>
  <si>
    <t>送274-2019176</t>
  </si>
  <si>
    <t>山东莱力斯克清洁设备有限公司</t>
  </si>
  <si>
    <t>50长接头</t>
  </si>
  <si>
    <t>发票未开</t>
  </si>
  <si>
    <t>送275-2019140</t>
  </si>
  <si>
    <t>2016年1月已提</t>
  </si>
  <si>
    <t>50短接头</t>
  </si>
  <si>
    <t>50吸尘软管</t>
  </si>
  <si>
    <t>重庆佩尔哲汽车内饰系统有限公司</t>
  </si>
  <si>
    <t>TX100-3</t>
  </si>
  <si>
    <t>TX100-3纺织厂专用吸尘器</t>
  </si>
  <si>
    <t>11209401</t>
  </si>
  <si>
    <t>送275-2019142</t>
  </si>
  <si>
    <t>TX100-320151100007</t>
  </si>
  <si>
    <t>童媛媛付支付宝</t>
  </si>
  <si>
    <t>50口径PVC管</t>
  </si>
  <si>
    <t>2016.01.05</t>
  </si>
  <si>
    <t>合肥通鼎光电科技有限公司</t>
  </si>
  <si>
    <t>石梦灵</t>
  </si>
  <si>
    <t>2016.01.06</t>
  </si>
  <si>
    <t>气动吸尘枪</t>
  </si>
  <si>
    <t>OKT-22</t>
  </si>
  <si>
    <t>OKT-22气动吸尘枪</t>
  </si>
  <si>
    <t>送268-2019552</t>
  </si>
  <si>
    <t>上海洁驰清洁设备有限公司</t>
  </si>
  <si>
    <t>2016.02.26</t>
  </si>
  <si>
    <t>AM7010</t>
  </si>
  <si>
    <t>AM7010工业吸尘器</t>
  </si>
  <si>
    <t>04870549</t>
  </si>
  <si>
    <t>送280-2018961</t>
  </si>
  <si>
    <t>AM701020160100026/027</t>
  </si>
  <si>
    <t>脉冲反吹，76mm吸口，不含任何配件（货直接发到安南县九牧卫浴集团），运费670我们先垫付，后续让他们补给我们。</t>
  </si>
  <si>
    <t>袁兴华</t>
  </si>
  <si>
    <t>六和轻合金（昆山）有限公司</t>
  </si>
  <si>
    <t>唐云飞</t>
  </si>
  <si>
    <t>2016.04.27</t>
  </si>
  <si>
    <t>BK530B吸水管</t>
  </si>
  <si>
    <t>06663410</t>
  </si>
  <si>
    <t>送276-2019093</t>
  </si>
  <si>
    <t>月结</t>
  </si>
  <si>
    <t>175法兰盘</t>
  </si>
  <si>
    <t>送274-2019178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</si>
</sst>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6" fillId="6" borderId="1" xfId="2" applyFont="1" applyFill="1" applyBorder="1" applyAlignment="1">
      <alignment horizontal="left" vertical="center"/>
    </xf>
    <xf numFmtId="0" fontId="6" fillId="6" borderId="1" xfId="2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5" fillId="6" borderId="1" xfId="2" applyFont="1" applyFill="1" applyBorder="1" applyAlignment="1">
      <alignment horizontal="left" vertical="center"/>
    </xf>
    <xf numFmtId="0" fontId="5" fillId="6" borderId="1" xfId="2" applyNumberFormat="1" applyFont="1" applyFill="1" applyBorder="1" applyAlignment="1">
      <alignment horizontal="left" vertical="center"/>
    </xf>
    <xf numFmtId="176" fontId="5" fillId="0" borderId="1" xfId="2" applyNumberFormat="1" applyFont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/>
    </xf>
    <xf numFmtId="0" fontId="5" fillId="3" borderId="1" xfId="2" applyFont="1" applyFill="1" applyBorder="1" applyAlignment="1">
      <alignment horizontal="left" vertical="center"/>
    </xf>
    <xf numFmtId="0" fontId="5" fillId="7" borderId="1" xfId="2" applyFont="1" applyFill="1" applyBorder="1" applyAlignment="1">
      <alignment horizontal="left" vertical="center"/>
    </xf>
    <xf numFmtId="0" fontId="5" fillId="0" borderId="1" xfId="2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2" applyNumberFormat="1" applyFont="1" applyFill="1" applyBorder="1" applyAlignment="1">
      <alignment horizontal="left" vertical="center"/>
    </xf>
    <xf numFmtId="0" fontId="5" fillId="8" borderId="1" xfId="2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3" borderId="1" xfId="2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4" borderId="1" xfId="1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left" vertical="center"/>
    </xf>
    <xf numFmtId="0" fontId="8" fillId="3" borderId="1" xfId="0" quotePrefix="1" applyFont="1" applyFill="1" applyBorder="1" applyAlignment="1">
      <alignment horizontal="left" vertical="center"/>
    </xf>
  </cellXfs>
  <cellStyles count="3">
    <cellStyle name="常规" xfId="0" builtinId="0"/>
    <cellStyle name="常规 18 2 2 2 2 2" xfId="1"/>
    <cellStyle name="常规 49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X21" sqref="X21"/>
    </sheetView>
  </sheetViews>
  <sheetFormatPr defaultRowHeight="20.100000000000001" customHeight="1" x14ac:dyDescent="0.15"/>
  <cols>
    <col min="1" max="1" width="8.625" style="27" customWidth="1"/>
    <col min="2" max="2" width="10.25" style="27" bestFit="1" customWidth="1"/>
    <col min="3" max="3" width="8.5" style="27" bestFit="1" customWidth="1"/>
    <col min="4" max="4" width="27.625" style="27" bestFit="1" customWidth="1"/>
    <col min="5" max="5" width="10.25" style="27" bestFit="1" customWidth="1"/>
    <col min="6" max="6" width="11.625" style="27" bestFit="1" customWidth="1"/>
    <col min="7" max="8" width="8.5" style="27" bestFit="1" customWidth="1"/>
    <col min="9" max="9" width="9.625" style="27" bestFit="1" customWidth="1"/>
    <col min="10" max="10" width="8.5" style="27" bestFit="1" customWidth="1"/>
    <col min="11" max="11" width="21.75" style="27" bestFit="1" customWidth="1"/>
    <col min="12" max="12" width="5" style="27" bestFit="1" customWidth="1"/>
    <col min="13" max="13" width="9.625" style="27" bestFit="1" customWidth="1"/>
    <col min="14" max="14" width="17.25" style="27" bestFit="1" customWidth="1"/>
    <col min="15" max="17" width="8.5" style="27" bestFit="1" customWidth="1"/>
    <col min="18" max="18" width="13" style="27" bestFit="1" customWidth="1"/>
    <col min="19" max="19" width="8.125" style="27" bestFit="1" customWidth="1"/>
    <col min="20" max="20" width="21" style="27" bestFit="1" customWidth="1"/>
    <col min="21" max="21" width="13.125" style="27" bestFit="1" customWidth="1"/>
    <col min="22" max="22" width="13.5" style="27" customWidth="1"/>
    <col min="23" max="23" width="10.25" style="27" bestFit="1" customWidth="1"/>
    <col min="24" max="26" width="8.5" style="27" bestFit="1" customWidth="1"/>
    <col min="27" max="27" width="7" style="27" bestFit="1" customWidth="1"/>
    <col min="28" max="28" width="8.5" style="27" bestFit="1" customWidth="1"/>
    <col min="29" max="29" width="6.75" style="27" bestFit="1" customWidth="1"/>
    <col min="30" max="30" width="12.625" style="27" bestFit="1" customWidth="1"/>
    <col min="31" max="31" width="8.5" style="27" bestFit="1" customWidth="1"/>
    <col min="32" max="16384" width="9" style="27"/>
  </cols>
  <sheetData>
    <row r="1" spans="1:31" ht="26.2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31" ht="20.100000000000001" customHeight="1" x14ac:dyDescent="0.15">
      <c r="A2" s="26"/>
      <c r="B2" s="5"/>
      <c r="C2" s="6"/>
      <c r="D2" s="7" t="s">
        <v>1</v>
      </c>
      <c r="E2" s="28"/>
      <c r="F2" s="29" t="s">
        <v>2</v>
      </c>
      <c r="G2" s="26"/>
      <c r="H2" s="26"/>
      <c r="I2" s="26"/>
      <c r="J2" s="26"/>
      <c r="K2" s="26"/>
      <c r="L2" s="12"/>
      <c r="M2" s="30" t="s">
        <v>3</v>
      </c>
      <c r="N2" s="12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</row>
    <row r="3" spans="1:31" ht="20.100000000000001" customHeight="1" x14ac:dyDescent="0.15">
      <c r="A3" s="8" t="s">
        <v>4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10" t="s">
        <v>11</v>
      </c>
      <c r="I3" s="11" t="s">
        <v>12</v>
      </c>
      <c r="J3" s="11" t="s">
        <v>13</v>
      </c>
      <c r="K3" s="9" t="s">
        <v>14</v>
      </c>
      <c r="L3" s="9" t="s">
        <v>15</v>
      </c>
      <c r="M3" s="9" t="s">
        <v>16</v>
      </c>
      <c r="N3" s="9" t="s">
        <v>17</v>
      </c>
      <c r="O3" s="9" t="s">
        <v>18</v>
      </c>
      <c r="P3" s="9" t="s">
        <v>19</v>
      </c>
      <c r="Q3" s="9" t="s">
        <v>20</v>
      </c>
      <c r="R3" s="9" t="s">
        <v>21</v>
      </c>
      <c r="S3" s="9" t="s">
        <v>22</v>
      </c>
      <c r="T3" s="9" t="s">
        <v>23</v>
      </c>
      <c r="U3" s="9" t="s">
        <v>24</v>
      </c>
      <c r="V3" s="9" t="s">
        <v>25</v>
      </c>
      <c r="W3" s="9" t="s">
        <v>26</v>
      </c>
      <c r="X3" s="9" t="s">
        <v>27</v>
      </c>
      <c r="Y3" s="9" t="s">
        <v>28</v>
      </c>
      <c r="Z3" s="9" t="s">
        <v>29</v>
      </c>
      <c r="AA3" s="9" t="s">
        <v>30</v>
      </c>
      <c r="AB3" s="9" t="s">
        <v>31</v>
      </c>
      <c r="AC3" s="9" t="s">
        <v>32</v>
      </c>
      <c r="AD3" s="8" t="s">
        <v>33</v>
      </c>
      <c r="AE3" s="8" t="s">
        <v>34</v>
      </c>
    </row>
    <row r="4" spans="1:31" ht="20.100000000000001" customHeight="1" x14ac:dyDescent="0.15">
      <c r="A4" s="12"/>
      <c r="B4" s="13" t="s">
        <v>35</v>
      </c>
      <c r="C4" s="13" t="s">
        <v>36</v>
      </c>
      <c r="D4" s="13" t="s">
        <v>37</v>
      </c>
      <c r="E4" s="13" t="s">
        <v>38</v>
      </c>
      <c r="F4" s="13" t="s">
        <v>35</v>
      </c>
      <c r="G4" s="13" t="s">
        <v>39</v>
      </c>
      <c r="H4" s="14" t="s">
        <v>40</v>
      </c>
      <c r="I4" s="15" t="s">
        <v>41</v>
      </c>
      <c r="J4" s="15"/>
      <c r="K4" s="13" t="s">
        <v>42</v>
      </c>
      <c r="L4" s="13">
        <v>72</v>
      </c>
      <c r="M4" s="13">
        <v>6</v>
      </c>
      <c r="N4" s="13">
        <v>432</v>
      </c>
      <c r="O4" s="13"/>
      <c r="P4" s="16">
        <f t="shared" ref="P4:P15" si="0">N4/1.17-O4</f>
        <v>369.23076923076923</v>
      </c>
      <c r="Q4" s="12" t="s">
        <v>43</v>
      </c>
      <c r="R4" s="17" t="s">
        <v>44</v>
      </c>
      <c r="S4" s="13" t="s">
        <v>45</v>
      </c>
      <c r="T4" s="13"/>
      <c r="U4" s="13"/>
      <c r="V4" s="18"/>
      <c r="W4" s="13"/>
      <c r="X4" s="13"/>
      <c r="Y4" s="13"/>
      <c r="Z4" s="13"/>
      <c r="AA4" s="13"/>
      <c r="AB4" s="13"/>
      <c r="AC4" s="13"/>
      <c r="AD4" s="18" t="s">
        <v>46</v>
      </c>
      <c r="AE4" s="12"/>
    </row>
    <row r="5" spans="1:31" ht="20.100000000000001" customHeight="1" x14ac:dyDescent="0.15">
      <c r="A5" s="12"/>
      <c r="B5" s="13" t="s">
        <v>47</v>
      </c>
      <c r="C5" s="13" t="s">
        <v>36</v>
      </c>
      <c r="D5" s="13" t="s">
        <v>48</v>
      </c>
      <c r="E5" s="13" t="s">
        <v>49</v>
      </c>
      <c r="F5" s="18" t="s">
        <v>50</v>
      </c>
      <c r="G5" s="13" t="s">
        <v>51</v>
      </c>
      <c r="H5" s="14" t="s">
        <v>52</v>
      </c>
      <c r="I5" s="15" t="s">
        <v>53</v>
      </c>
      <c r="J5" s="15" t="s">
        <v>54</v>
      </c>
      <c r="K5" s="17" t="s">
        <v>55</v>
      </c>
      <c r="L5" s="13">
        <v>1</v>
      </c>
      <c r="M5" s="13">
        <v>3200</v>
      </c>
      <c r="N5" s="19">
        <v>3200</v>
      </c>
      <c r="O5" s="19"/>
      <c r="P5" s="16">
        <f t="shared" si="0"/>
        <v>2735.0427350427353</v>
      </c>
      <c r="Q5" s="13" t="s">
        <v>56</v>
      </c>
      <c r="R5" s="13" t="s">
        <v>57</v>
      </c>
      <c r="S5" s="13" t="s">
        <v>58</v>
      </c>
      <c r="T5" s="13" t="s">
        <v>59</v>
      </c>
      <c r="U5" s="13"/>
      <c r="V5" s="13"/>
      <c r="W5" s="13"/>
      <c r="X5" s="13"/>
      <c r="Y5" s="13"/>
      <c r="Z5" s="13"/>
      <c r="AA5" s="13"/>
      <c r="AB5" s="13"/>
      <c r="AC5" s="13"/>
      <c r="AD5" s="12"/>
      <c r="AE5" s="12"/>
    </row>
    <row r="6" spans="1:31" ht="20.100000000000001" customHeight="1" x14ac:dyDescent="0.15">
      <c r="A6" s="5" t="s">
        <v>4</v>
      </c>
      <c r="B6" s="17" t="s">
        <v>47</v>
      </c>
      <c r="C6" s="17" t="s">
        <v>36</v>
      </c>
      <c r="D6" s="17" t="s">
        <v>60</v>
      </c>
      <c r="E6" s="17" t="s">
        <v>49</v>
      </c>
      <c r="F6" s="17" t="s">
        <v>61</v>
      </c>
      <c r="G6" s="17" t="s">
        <v>51</v>
      </c>
      <c r="H6" s="17" t="s">
        <v>52</v>
      </c>
      <c r="I6" s="20" t="s">
        <v>62</v>
      </c>
      <c r="J6" s="20"/>
      <c r="K6" s="17" t="s">
        <v>63</v>
      </c>
      <c r="L6" s="17">
        <v>1</v>
      </c>
      <c r="M6" s="17">
        <v>380</v>
      </c>
      <c r="N6" s="17">
        <v>380</v>
      </c>
      <c r="O6" s="17"/>
      <c r="P6" s="16">
        <f t="shared" si="0"/>
        <v>324.78632478632483</v>
      </c>
      <c r="Q6" s="31" t="s">
        <v>64</v>
      </c>
      <c r="R6" s="17" t="s">
        <v>65</v>
      </c>
      <c r="S6" s="17" t="s">
        <v>45</v>
      </c>
      <c r="T6" s="17"/>
      <c r="U6" s="17"/>
      <c r="V6" s="17"/>
      <c r="W6" s="13"/>
      <c r="X6" s="13"/>
      <c r="Y6" s="13"/>
      <c r="Z6" s="13"/>
      <c r="AA6" s="13"/>
      <c r="AB6" s="13"/>
      <c r="AC6" s="13"/>
      <c r="AD6" s="5"/>
      <c r="AE6" s="5"/>
    </row>
    <row r="7" spans="1:31" ht="20.100000000000001" customHeight="1" x14ac:dyDescent="0.15">
      <c r="A7" s="21"/>
      <c r="B7" s="18" t="s">
        <v>47</v>
      </c>
      <c r="C7" s="18" t="s">
        <v>36</v>
      </c>
      <c r="D7" s="18" t="s">
        <v>66</v>
      </c>
      <c r="E7" s="18" t="s">
        <v>38</v>
      </c>
      <c r="F7" s="18" t="s">
        <v>47</v>
      </c>
      <c r="G7" s="18" t="s">
        <v>51</v>
      </c>
      <c r="H7" s="22" t="s">
        <v>40</v>
      </c>
      <c r="I7" s="22" t="s">
        <v>41</v>
      </c>
      <c r="J7" s="18"/>
      <c r="K7" s="18" t="s">
        <v>67</v>
      </c>
      <c r="L7" s="18">
        <v>1</v>
      </c>
      <c r="M7" s="18">
        <v>15</v>
      </c>
      <c r="N7" s="18">
        <f t="shared" ref="N7:N11" si="1">L7*M7</f>
        <v>15</v>
      </c>
      <c r="O7" s="18"/>
      <c r="P7" s="16">
        <f t="shared" si="0"/>
        <v>12.820512820512821</v>
      </c>
      <c r="Q7" s="23" t="s">
        <v>68</v>
      </c>
      <c r="R7" s="18" t="s">
        <v>69</v>
      </c>
      <c r="S7" s="18" t="s">
        <v>45</v>
      </c>
      <c r="T7" s="18"/>
      <c r="U7" s="18"/>
      <c r="V7" s="24"/>
      <c r="W7" s="18"/>
      <c r="X7" s="18"/>
      <c r="Y7" s="18"/>
      <c r="Z7" s="18"/>
      <c r="AA7" s="18"/>
      <c r="AB7" s="18"/>
      <c r="AC7" s="21"/>
      <c r="AD7" s="18" t="s">
        <v>70</v>
      </c>
      <c r="AE7" s="25"/>
    </row>
    <row r="8" spans="1:31" ht="20.100000000000001" customHeight="1" x14ac:dyDescent="0.15">
      <c r="A8" s="21"/>
      <c r="B8" s="18" t="s">
        <v>47</v>
      </c>
      <c r="C8" s="18" t="s">
        <v>36</v>
      </c>
      <c r="D8" s="18" t="s">
        <v>66</v>
      </c>
      <c r="E8" s="18" t="s">
        <v>38</v>
      </c>
      <c r="F8" s="18" t="s">
        <v>47</v>
      </c>
      <c r="G8" s="18" t="s">
        <v>51</v>
      </c>
      <c r="H8" s="22" t="s">
        <v>40</v>
      </c>
      <c r="I8" s="22" t="s">
        <v>41</v>
      </c>
      <c r="J8" s="18"/>
      <c r="K8" s="18" t="s">
        <v>71</v>
      </c>
      <c r="L8" s="18">
        <v>1</v>
      </c>
      <c r="M8" s="18">
        <v>20</v>
      </c>
      <c r="N8" s="18">
        <f t="shared" si="1"/>
        <v>20</v>
      </c>
      <c r="O8" s="18"/>
      <c r="P8" s="16">
        <f t="shared" si="0"/>
        <v>17.094017094017094</v>
      </c>
      <c r="Q8" s="23" t="s">
        <v>68</v>
      </c>
      <c r="R8" s="18" t="s">
        <v>69</v>
      </c>
      <c r="S8" s="18" t="s">
        <v>45</v>
      </c>
      <c r="T8" s="18"/>
      <c r="U8" s="18"/>
      <c r="V8" s="26"/>
      <c r="W8" s="18"/>
      <c r="X8" s="18"/>
      <c r="Y8" s="18"/>
      <c r="Z8" s="18"/>
      <c r="AA8" s="18"/>
      <c r="AB8" s="18"/>
      <c r="AC8" s="21"/>
      <c r="AD8" s="18" t="s">
        <v>70</v>
      </c>
      <c r="AE8" s="25"/>
    </row>
    <row r="9" spans="1:31" ht="20.100000000000001" customHeight="1" x14ac:dyDescent="0.15">
      <c r="A9" s="21"/>
      <c r="B9" s="18" t="s">
        <v>47</v>
      </c>
      <c r="C9" s="18" t="s">
        <v>36</v>
      </c>
      <c r="D9" s="18" t="s">
        <v>66</v>
      </c>
      <c r="E9" s="18" t="s">
        <v>38</v>
      </c>
      <c r="F9" s="18" t="s">
        <v>47</v>
      </c>
      <c r="G9" s="18" t="s">
        <v>51</v>
      </c>
      <c r="H9" s="22" t="s">
        <v>40</v>
      </c>
      <c r="I9" s="22" t="s">
        <v>41</v>
      </c>
      <c r="J9" s="18"/>
      <c r="K9" s="18" t="s">
        <v>72</v>
      </c>
      <c r="L9" s="18">
        <v>5</v>
      </c>
      <c r="M9" s="18">
        <v>25</v>
      </c>
      <c r="N9" s="18">
        <f t="shared" si="1"/>
        <v>125</v>
      </c>
      <c r="O9" s="18"/>
      <c r="P9" s="16">
        <f t="shared" si="0"/>
        <v>106.83760683760684</v>
      </c>
      <c r="Q9" s="23" t="s">
        <v>68</v>
      </c>
      <c r="R9" s="18" t="s">
        <v>69</v>
      </c>
      <c r="S9" s="18" t="s">
        <v>45</v>
      </c>
      <c r="T9" s="18"/>
      <c r="U9" s="18"/>
      <c r="V9" s="26"/>
      <c r="W9" s="18"/>
      <c r="X9" s="18"/>
      <c r="Y9" s="18"/>
      <c r="Z9" s="18"/>
      <c r="AA9" s="18"/>
      <c r="AB9" s="18"/>
      <c r="AC9" s="21"/>
      <c r="AD9" s="18" t="s">
        <v>70</v>
      </c>
      <c r="AE9" s="25"/>
    </row>
    <row r="10" spans="1:31" ht="20.100000000000001" customHeight="1" x14ac:dyDescent="0.15">
      <c r="A10" s="21"/>
      <c r="B10" s="18" t="s">
        <v>47</v>
      </c>
      <c r="C10" s="18" t="s">
        <v>36</v>
      </c>
      <c r="D10" s="18" t="s">
        <v>73</v>
      </c>
      <c r="E10" s="18" t="s">
        <v>38</v>
      </c>
      <c r="F10" s="18" t="s">
        <v>47</v>
      </c>
      <c r="G10" s="18" t="s">
        <v>39</v>
      </c>
      <c r="H10" s="22" t="s">
        <v>52</v>
      </c>
      <c r="I10" s="22" t="s">
        <v>53</v>
      </c>
      <c r="J10" s="18" t="s">
        <v>74</v>
      </c>
      <c r="K10" s="18" t="s">
        <v>75</v>
      </c>
      <c r="L10" s="18">
        <v>1</v>
      </c>
      <c r="M10" s="18">
        <v>8000</v>
      </c>
      <c r="N10" s="18">
        <f t="shared" si="1"/>
        <v>8000</v>
      </c>
      <c r="O10" s="18"/>
      <c r="P10" s="16">
        <f t="shared" si="0"/>
        <v>6837.6068376068379</v>
      </c>
      <c r="Q10" s="18" t="s">
        <v>76</v>
      </c>
      <c r="R10" s="18" t="s">
        <v>77</v>
      </c>
      <c r="S10" s="18" t="s">
        <v>45</v>
      </c>
      <c r="T10" s="18" t="s">
        <v>78</v>
      </c>
      <c r="U10" s="18" t="s">
        <v>79</v>
      </c>
      <c r="V10" s="26"/>
      <c r="W10" s="18"/>
      <c r="X10" s="18"/>
      <c r="Y10" s="18"/>
      <c r="Z10" s="18"/>
      <c r="AA10" s="18"/>
      <c r="AB10" s="18"/>
      <c r="AC10" s="21"/>
      <c r="AD10" s="18" t="s">
        <v>70</v>
      </c>
      <c r="AE10" s="25"/>
    </row>
    <row r="11" spans="1:31" ht="20.100000000000001" customHeight="1" x14ac:dyDescent="0.15">
      <c r="A11" s="21"/>
      <c r="B11" s="18" t="s">
        <v>47</v>
      </c>
      <c r="C11" s="18" t="s">
        <v>36</v>
      </c>
      <c r="D11" s="18" t="s">
        <v>73</v>
      </c>
      <c r="E11" s="18" t="s">
        <v>38</v>
      </c>
      <c r="F11" s="18" t="s">
        <v>47</v>
      </c>
      <c r="G11" s="18" t="s">
        <v>39</v>
      </c>
      <c r="H11" s="22" t="s">
        <v>52</v>
      </c>
      <c r="I11" s="22" t="s">
        <v>41</v>
      </c>
      <c r="J11" s="18"/>
      <c r="K11" s="18" t="s">
        <v>80</v>
      </c>
      <c r="L11" s="18">
        <v>5</v>
      </c>
      <c r="M11" s="18">
        <v>0</v>
      </c>
      <c r="N11" s="18">
        <f t="shared" si="1"/>
        <v>0</v>
      </c>
      <c r="O11" s="18"/>
      <c r="P11" s="16">
        <f t="shared" si="0"/>
        <v>0</v>
      </c>
      <c r="Q11" s="18" t="s">
        <v>76</v>
      </c>
      <c r="R11" s="18" t="s">
        <v>77</v>
      </c>
      <c r="S11" s="18" t="s">
        <v>45</v>
      </c>
      <c r="T11" s="18"/>
      <c r="U11" s="18" t="s">
        <v>79</v>
      </c>
      <c r="V11" s="26"/>
      <c r="W11" s="18"/>
      <c r="X11" s="18"/>
      <c r="Y11" s="18"/>
      <c r="Z11" s="18"/>
      <c r="AA11" s="18"/>
      <c r="AB11" s="18"/>
      <c r="AC11" s="21"/>
      <c r="AD11" s="18" t="s">
        <v>70</v>
      </c>
      <c r="AE11" s="25"/>
    </row>
    <row r="12" spans="1:31" ht="20.100000000000001" customHeight="1" x14ac:dyDescent="0.15">
      <c r="A12" s="21"/>
      <c r="B12" s="18" t="s">
        <v>81</v>
      </c>
      <c r="C12" s="18" t="s">
        <v>36</v>
      </c>
      <c r="D12" s="18" t="s">
        <v>82</v>
      </c>
      <c r="E12" s="18" t="s">
        <v>83</v>
      </c>
      <c r="F12" s="18" t="s">
        <v>84</v>
      </c>
      <c r="G12" s="18" t="s">
        <v>51</v>
      </c>
      <c r="H12" s="18" t="s">
        <v>52</v>
      </c>
      <c r="I12" s="22" t="s">
        <v>85</v>
      </c>
      <c r="J12" s="22" t="s">
        <v>86</v>
      </c>
      <c r="K12" s="18" t="s">
        <v>87</v>
      </c>
      <c r="L12" s="18">
        <v>10</v>
      </c>
      <c r="M12" s="18">
        <v>340</v>
      </c>
      <c r="N12" s="18">
        <v>3400</v>
      </c>
      <c r="O12" s="18"/>
      <c r="P12" s="16">
        <f t="shared" si="0"/>
        <v>2905.9829059829062</v>
      </c>
      <c r="Q12" s="18">
        <v>11209354</v>
      </c>
      <c r="R12" s="18" t="s">
        <v>88</v>
      </c>
      <c r="S12" s="18" t="s">
        <v>45</v>
      </c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 t="s">
        <v>70</v>
      </c>
      <c r="AE12" s="21"/>
    </row>
    <row r="13" spans="1:31" ht="20.100000000000001" customHeight="1" x14ac:dyDescent="0.15">
      <c r="A13" s="21"/>
      <c r="B13" s="18" t="s">
        <v>81</v>
      </c>
      <c r="C13" s="18" t="s">
        <v>36</v>
      </c>
      <c r="D13" s="18" t="s">
        <v>89</v>
      </c>
      <c r="E13" s="18" t="s">
        <v>83</v>
      </c>
      <c r="F13" s="18" t="s">
        <v>90</v>
      </c>
      <c r="G13" s="18" t="s">
        <v>51</v>
      </c>
      <c r="H13" s="18" t="s">
        <v>40</v>
      </c>
      <c r="I13" s="22" t="s">
        <v>53</v>
      </c>
      <c r="J13" s="22" t="s">
        <v>91</v>
      </c>
      <c r="K13" s="18" t="s">
        <v>92</v>
      </c>
      <c r="L13" s="18">
        <v>2</v>
      </c>
      <c r="M13" s="18">
        <v>12900</v>
      </c>
      <c r="N13" s="18">
        <v>25800</v>
      </c>
      <c r="O13" s="18"/>
      <c r="P13" s="16">
        <f t="shared" si="0"/>
        <v>22051.282051282051</v>
      </c>
      <c r="Q13" s="18" t="s">
        <v>93</v>
      </c>
      <c r="R13" s="18" t="s">
        <v>94</v>
      </c>
      <c r="S13" s="18" t="s">
        <v>45</v>
      </c>
      <c r="T13" s="18" t="s">
        <v>95</v>
      </c>
      <c r="U13" s="26"/>
      <c r="V13" s="18" t="s">
        <v>96</v>
      </c>
      <c r="W13" s="13" t="s">
        <v>97</v>
      </c>
      <c r="X13" s="13"/>
      <c r="Y13" s="13"/>
      <c r="Z13" s="13"/>
      <c r="AA13" s="13"/>
      <c r="AB13" s="13"/>
      <c r="AC13" s="13"/>
      <c r="AD13" s="21" t="s">
        <v>46</v>
      </c>
      <c r="AE13" s="21"/>
    </row>
    <row r="14" spans="1:31" ht="20.100000000000001" customHeight="1" x14ac:dyDescent="0.15">
      <c r="A14" s="17" t="s">
        <v>4</v>
      </c>
      <c r="B14" s="17" t="s">
        <v>81</v>
      </c>
      <c r="C14" s="17" t="s">
        <v>36</v>
      </c>
      <c r="D14" s="19" t="s">
        <v>98</v>
      </c>
      <c r="E14" s="17" t="s">
        <v>99</v>
      </c>
      <c r="F14" s="18" t="s">
        <v>100</v>
      </c>
      <c r="G14" s="17" t="s">
        <v>51</v>
      </c>
      <c r="H14" s="17" t="s">
        <v>52</v>
      </c>
      <c r="I14" s="17" t="s">
        <v>62</v>
      </c>
      <c r="J14" s="26"/>
      <c r="K14" s="17" t="s">
        <v>101</v>
      </c>
      <c r="L14" s="17">
        <v>1</v>
      </c>
      <c r="M14" s="17">
        <v>160</v>
      </c>
      <c r="N14" s="17">
        <v>160</v>
      </c>
      <c r="O14" s="26"/>
      <c r="P14" s="16">
        <f t="shared" si="0"/>
        <v>136.75213675213675</v>
      </c>
      <c r="Q14" s="32" t="s">
        <v>102</v>
      </c>
      <c r="R14" s="17" t="s">
        <v>103</v>
      </c>
      <c r="S14" s="17" t="s">
        <v>104</v>
      </c>
      <c r="T14" s="26"/>
      <c r="U14" s="17">
        <v>41088585</v>
      </c>
      <c r="V14" s="26"/>
      <c r="W14" s="13"/>
      <c r="X14" s="13"/>
      <c r="Y14" s="13"/>
      <c r="Z14" s="13"/>
      <c r="AA14" s="13"/>
      <c r="AB14" s="13"/>
      <c r="AC14" s="13"/>
      <c r="AD14" s="26"/>
      <c r="AE14" s="26"/>
    </row>
    <row r="15" spans="1:31" ht="20.100000000000001" customHeight="1" x14ac:dyDescent="0.15">
      <c r="A15" s="17" t="s">
        <v>4</v>
      </c>
      <c r="B15" s="17" t="s">
        <v>81</v>
      </c>
      <c r="C15" s="17" t="s">
        <v>36</v>
      </c>
      <c r="D15" s="17" t="s">
        <v>60</v>
      </c>
      <c r="E15" s="17" t="s">
        <v>99</v>
      </c>
      <c r="F15" s="17" t="s">
        <v>61</v>
      </c>
      <c r="G15" s="17" t="s">
        <v>51</v>
      </c>
      <c r="H15" s="17" t="s">
        <v>52</v>
      </c>
      <c r="I15" s="17" t="s">
        <v>62</v>
      </c>
      <c r="J15" s="26"/>
      <c r="K15" s="17" t="s">
        <v>105</v>
      </c>
      <c r="L15" s="17">
        <v>2</v>
      </c>
      <c r="M15" s="17">
        <v>380</v>
      </c>
      <c r="N15" s="17">
        <v>760</v>
      </c>
      <c r="O15" s="26"/>
      <c r="P15" s="16">
        <f t="shared" si="0"/>
        <v>649.57264957264965</v>
      </c>
      <c r="Q15" s="31" t="s">
        <v>64</v>
      </c>
      <c r="R15" s="17" t="s">
        <v>106</v>
      </c>
      <c r="S15" s="17" t="s">
        <v>45</v>
      </c>
      <c r="T15" s="26"/>
      <c r="U15" s="26"/>
      <c r="V15" s="26"/>
      <c r="W15" s="13"/>
      <c r="X15" s="13"/>
      <c r="Y15" s="13"/>
      <c r="Z15" s="13"/>
      <c r="AA15" s="13"/>
      <c r="AB15" s="13"/>
      <c r="AC15" s="13"/>
      <c r="AD15" s="26"/>
      <c r="AE15" s="26"/>
    </row>
  </sheetData>
  <mergeCells count="1">
    <mergeCell ref="A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2016-08-29T06:09:01Z</dcterms:modified>
</cp:coreProperties>
</file>