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640" windowHeight="11160" activeTab="6"/>
  </bookViews>
  <sheets>
    <sheet name="SEPT." sheetId="2" r:id="rId1"/>
    <sheet name="OCT." sheetId="3" r:id="rId2"/>
    <sheet name="MARCH 22" sheetId="7" r:id="rId3"/>
    <sheet name="may 2022" sheetId="8" r:id="rId4"/>
    <sheet name="Sheet2" sheetId="5" r:id="rId5"/>
    <sheet name="Sheet3" sheetId="6" r:id="rId6"/>
    <sheet name="prodn" sheetId="9" r:id="rId7"/>
    <sheet name="Sheet1" sheetId="4" r:id="rId8"/>
  </sheets>
  <definedNames>
    <definedName name="_xlnm.Print_Area" localSheetId="3">'may 2022'!$A$1:$I$35</definedName>
    <definedName name="_xlnm.Print_Area" localSheetId="1">OCT.!$A$1:$G$16</definedName>
    <definedName name="_xlnm.Print_Area" localSheetId="6">prodn!$A$1:$H$13</definedName>
    <definedName name="_xlnm.Print_Area" localSheetId="4">Sheet2!$F$20:$P$34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8" l="1"/>
  <c r="G34" i="8"/>
  <c r="E23" i="8"/>
  <c r="D23" i="8"/>
  <c r="H21" i="8"/>
  <c r="F8" i="9"/>
  <c r="G8" i="9" s="1"/>
  <c r="H14" i="8" l="1"/>
  <c r="G8" i="8" l="1"/>
  <c r="H16" i="8" l="1"/>
  <c r="H23" i="8" s="1"/>
  <c r="G8" i="7"/>
  <c r="H14" i="7"/>
  <c r="H16" i="7" s="1"/>
  <c r="G14" i="3" l="1"/>
  <c r="F8" i="3"/>
  <c r="G16" i="3" s="1"/>
  <c r="G14" i="2"/>
  <c r="F20" i="2"/>
  <c r="F8" i="2"/>
</calcChain>
</file>

<file path=xl/sharedStrings.xml><?xml version="1.0" encoding="utf-8"?>
<sst xmlns="http://schemas.openxmlformats.org/spreadsheetml/2006/main" count="160" uniqueCount="55">
  <si>
    <t>WEEKS</t>
  </si>
  <si>
    <t xml:space="preserve">SALES REPORT </t>
  </si>
  <si>
    <t>WEEK 1 (WED-TUE)</t>
  </si>
  <si>
    <t>WEEK 2 (WED-TUE)</t>
  </si>
  <si>
    <t>WEEK 3 (WED-TUE)</t>
  </si>
  <si>
    <t>WEEK 4(WED-THRS)</t>
  </si>
  <si>
    <t>DAMAGES</t>
  </si>
  <si>
    <t>TOTAL</t>
  </si>
  <si>
    <t xml:space="preserve">TOTAL </t>
  </si>
  <si>
    <t>OUTLETS</t>
  </si>
  <si>
    <t>PARTY TREE STORE</t>
  </si>
  <si>
    <t>PARTY TREE BAKES</t>
  </si>
  <si>
    <t xml:space="preserve"> SEPTEMBER,2021.</t>
  </si>
  <si>
    <t>AMOUNT(GHS)</t>
  </si>
  <si>
    <t xml:space="preserve">IRISH GREEN </t>
  </si>
  <si>
    <t xml:space="preserve"> </t>
  </si>
  <si>
    <t xml:space="preserve"> JANUARY,2022.</t>
  </si>
  <si>
    <t>WEEK 1 (SAT-FRI)</t>
  </si>
  <si>
    <t>WEEK 2 (SAT-FRI)</t>
  </si>
  <si>
    <t>WEEK 3 (SAT-FRI)</t>
  </si>
  <si>
    <t>WEEK 4(SAT-FRI-MON)</t>
  </si>
  <si>
    <t>SALES</t>
  </si>
  <si>
    <t>PARTY TRESS SHOP</t>
  </si>
  <si>
    <t xml:space="preserve">sales for the 1st week for partytree of an amount of ghc2834 saw saw a percentage increase </t>
  </si>
  <si>
    <t>of 54.76% in the second week representing ghc 4386 but revenue dropped to ghc 2984</t>
  </si>
  <si>
    <t>which represented a decline in sales revenue of 31.97% in the third week while in the fourth</t>
  </si>
  <si>
    <t>week, sales increased steadily which amounted to ghc 4803 representing 60% increase.</t>
  </si>
  <si>
    <t>it is recommended that the shop be stocked more with products/items that are fast moving</t>
  </si>
  <si>
    <t>and are ready purchased by customers in order to prevent shortage of those items.</t>
  </si>
  <si>
    <t>Also the team in the said outlet will have to improve their customer service skills to proritize</t>
  </si>
  <si>
    <t>the needs of every customer in order to increase customer purchase.</t>
  </si>
  <si>
    <t>BAKES</t>
  </si>
  <si>
    <t xml:space="preserve">sales for bakes shops increased but at a very slow percentage rate as indicated by the </t>
  </si>
  <si>
    <t xml:space="preserve">piechart. Week 1 recorded ghc 2360.5 which increased by 29.53% percent, represented by </t>
  </si>
  <si>
    <t xml:space="preserve">ghc 3057.5 while sales in week 3 showed a marginal increase of 2.9% representing </t>
  </si>
  <si>
    <t xml:space="preserve">ghc3147.5 which also represented a 90% decline in sales as compared to week 2. </t>
  </si>
  <si>
    <t>week 4 showed a sales amount of ghc 3748 representing a 19.08% increase in sales revenue</t>
  </si>
  <si>
    <t xml:space="preserve">it is recommended that fast moving product should not to run out of stock, hence the </t>
  </si>
  <si>
    <t xml:space="preserve">requisition process should also be improved in order to prevent shortage of raw material </t>
  </si>
  <si>
    <t xml:space="preserve">for production. </t>
  </si>
  <si>
    <t>the needs of customers to bost sales.</t>
  </si>
  <si>
    <t>MARCH  2022.</t>
  </si>
  <si>
    <t>WEEK 5</t>
  </si>
  <si>
    <t>WEEK 4</t>
  </si>
  <si>
    <t xml:space="preserve">WEEK 3 </t>
  </si>
  <si>
    <t>WEEK 2</t>
  </si>
  <si>
    <t xml:space="preserve">WEEK 1 </t>
  </si>
  <si>
    <t xml:space="preserve">WEEK 2 </t>
  </si>
  <si>
    <t>MAY 2022.</t>
  </si>
  <si>
    <t xml:space="preserve">PRODUCTION REPORT </t>
  </si>
  <si>
    <t>TOTAL EXPENDITURE FOR THE MONTH</t>
  </si>
  <si>
    <t>BAKES  (GHS)</t>
  </si>
  <si>
    <t>PARTY TREE (GHS)</t>
  </si>
  <si>
    <t>NET INCOME</t>
  </si>
  <si>
    <t xml:space="preserve">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</si>
</sst>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singleAccounting"/>
      <sz val="12"/>
      <color theme="1"/>
      <name val="Calibri"/>
      <family val="2"/>
      <scheme val="minor"/>
    </font>
    <font>
      <b/>
      <u val="singleAccounting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3" fillId="0" borderId="1" xfId="0" applyFont="1" applyBorder="1"/>
    <xf numFmtId="0" fontId="1" fillId="0" borderId="1" xfId="0" applyFont="1" applyBorder="1"/>
    <xf numFmtId="0" fontId="0" fillId="0" borderId="3" xfId="0" applyBorder="1"/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17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43" fontId="0" fillId="0" borderId="1" xfId="1" applyFont="1" applyBorder="1"/>
    <xf numFmtId="43" fontId="0" fillId="0" borderId="3" xfId="1" applyFont="1" applyBorder="1"/>
    <xf numFmtId="43" fontId="9" fillId="0" borderId="2" xfId="1" applyFont="1" applyBorder="1"/>
    <xf numFmtId="43" fontId="0" fillId="0" borderId="2" xfId="1" applyFont="1" applyBorder="1"/>
    <xf numFmtId="43" fontId="0" fillId="0" borderId="0" xfId="1" applyFont="1"/>
    <xf numFmtId="43" fontId="3" fillId="0" borderId="0" xfId="1" applyFont="1"/>
    <xf numFmtId="0" fontId="11" fillId="0" borderId="0" xfId="0" applyFont="1"/>
    <xf numFmtId="43" fontId="9" fillId="0" borderId="4" xfId="1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43" fontId="3" fillId="0" borderId="0" xfId="0" applyNumberFormat="1" applyFont="1"/>
    <xf numFmtId="43" fontId="9" fillId="0" borderId="0" xfId="1" applyFont="1" applyAlignment="1"/>
    <xf numFmtId="43" fontId="12" fillId="0" borderId="0" xfId="1" applyFont="1" applyAlignment="1"/>
    <xf numFmtId="43" fontId="3" fillId="0" borderId="0" xfId="1" applyFont="1" applyAlignment="1"/>
    <xf numFmtId="43" fontId="4" fillId="0" borderId="0" xfId="0" applyNumberFormat="1" applyFont="1"/>
    <xf numFmtId="43" fontId="4" fillId="0" borderId="0" xfId="1" applyFont="1"/>
    <xf numFmtId="43" fontId="13" fillId="0" borderId="5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party</a:t>
            </a:r>
            <a:r>
              <a:rPr lang="en-US" baseline="0"/>
              <a:t> tree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7.395851560221639E-2"/>
          <c:w val="0.88985367454068243"/>
          <c:h val="0.7122298775153106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Sheet2!$B$3:$E$3</c:f>
              <c:strCache>
                <c:ptCount val="4"/>
                <c:pt idx="0">
                  <c:v>WEEK 1 (SAT-FRI)</c:v>
                </c:pt>
                <c:pt idx="1">
                  <c:v>WEEK 2 (SAT-FRI)</c:v>
                </c:pt>
                <c:pt idx="2">
                  <c:v>WEEK 3 (SAT-FRI)</c:v>
                </c:pt>
                <c:pt idx="3">
                  <c:v>WEEK 4(SAT-FRI-MON)</c:v>
                </c:pt>
              </c:strCache>
            </c:strRef>
          </c:cat>
          <c:val>
            <c:numRef>
              <c:f>Sheet2!$B$4:$E$4</c:f>
              <c:numCache>
                <c:formatCode>_(* #,##0.00_);_(* \(#,##0.00\);_(* "-"??_);_(@_)</c:formatCode>
                <c:ptCount val="4"/>
                <c:pt idx="0">
                  <c:v>2834</c:v>
                </c:pt>
                <c:pt idx="1">
                  <c:v>4386</c:v>
                </c:pt>
                <c:pt idx="2">
                  <c:v>2984.5</c:v>
                </c:pt>
                <c:pt idx="3">
                  <c:v>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C-4D1D-919A-E8A80C55AF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96443168"/>
        <c:axId val="596444000"/>
        <c:axId val="667197488"/>
      </c:bar3DChart>
      <c:catAx>
        <c:axId val="5964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44000"/>
        <c:crosses val="autoZero"/>
        <c:auto val="1"/>
        <c:lblAlgn val="ctr"/>
        <c:lblOffset val="100"/>
        <c:noMultiLvlLbl val="0"/>
      </c:catAx>
      <c:valAx>
        <c:axId val="59644400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out"/>
        <c:minorTickMark val="none"/>
        <c:tickLblPos val="nextTo"/>
        <c:crossAx val="596443168"/>
        <c:crosses val="autoZero"/>
        <c:crossBetween val="between"/>
      </c:valAx>
      <c:serAx>
        <c:axId val="66719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440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BAKES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444444444444446E-2"/>
          <c:y val="0.21747703412073491"/>
          <c:w val="0.87596478565179348"/>
          <c:h val="0.6474150627004957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Sheet2!$A$23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Sheet2!$B$22:$E$22</c:f>
              <c:strCache>
                <c:ptCount val="4"/>
                <c:pt idx="0">
                  <c:v>WEEK 1 (SAT-FRI)</c:v>
                </c:pt>
                <c:pt idx="1">
                  <c:v>WEEK 2 (SAT-FRI)</c:v>
                </c:pt>
                <c:pt idx="2">
                  <c:v>WEEK 3 (SAT-FRI)</c:v>
                </c:pt>
                <c:pt idx="3">
                  <c:v>WEEK 4(SAT-FRI-MON)</c:v>
                </c:pt>
              </c:strCache>
            </c:strRef>
          </c:cat>
          <c:val>
            <c:numRef>
              <c:f>Sheet2!$B$23:$E$23</c:f>
              <c:numCache>
                <c:formatCode>_(* #,##0.00_);_(* \(#,##0.00\);_(* "-"??_);_(@_)</c:formatCode>
                <c:ptCount val="4"/>
                <c:pt idx="0">
                  <c:v>2360.5</c:v>
                </c:pt>
                <c:pt idx="1">
                  <c:v>3057.5</c:v>
                </c:pt>
                <c:pt idx="2">
                  <c:v>3147.5</c:v>
                </c:pt>
                <c:pt idx="3">
                  <c:v>3748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2-465B-93C8-A9E5E110C9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70385920"/>
        <c:axId val="670380096"/>
        <c:axId val="604702896"/>
      </c:bar3DChart>
      <c:catAx>
        <c:axId val="6703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80096"/>
        <c:crosses val="autoZero"/>
        <c:auto val="1"/>
        <c:lblAlgn val="ctr"/>
        <c:lblOffset val="100"/>
        <c:noMultiLvlLbl val="0"/>
      </c:catAx>
      <c:valAx>
        <c:axId val="670380096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out"/>
        <c:minorTickMark val="none"/>
        <c:tickLblPos val="nextTo"/>
        <c:crossAx val="670385920"/>
        <c:crosses val="autoZero"/>
        <c:crossBetween val="between"/>
      </c:valAx>
      <c:serAx>
        <c:axId val="60470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8009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BAKES</a:t>
            </a:r>
          </a:p>
          <a:p>
            <a:pPr>
              <a:defRPr/>
            </a:pPr>
            <a:r>
              <a:rPr lang="en-US"/>
              <a:t>JANUARY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C52-470C-815F-3F30565F6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FC52-470C-815F-3F30565F6E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C52-470C-815F-3F30565F6E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FC52-470C-815F-3F30565F6EB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C52-470C-815F-3F30565F6EB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C52-470C-815F-3F30565F6EB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C52-470C-815F-3F30565F6EB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C52-470C-815F-3F30565F6EB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Sheet2!$B$22:$E$22</c:f>
              <c:strCache>
                <c:ptCount val="4"/>
                <c:pt idx="0">
                  <c:v>WEEK 1 (SAT-FRI)</c:v>
                </c:pt>
                <c:pt idx="1">
                  <c:v>WEEK 2 (SAT-FRI)</c:v>
                </c:pt>
                <c:pt idx="2">
                  <c:v>WEEK 3 (SAT-FRI)</c:v>
                </c:pt>
                <c:pt idx="3">
                  <c:v>WEEK 4(SAT-FRI-MON)</c:v>
                </c:pt>
              </c:strCache>
            </c:strRef>
          </c:cat>
          <c:val>
            <c:numRef>
              <c:f>Sheet2!$B$23:$E$23</c:f>
              <c:numCache>
                <c:formatCode>_(* #,##0.00_);_(* \(#,##0.00\);_(* "-"??_);_(@_)</c:formatCode>
                <c:ptCount val="4"/>
                <c:pt idx="0">
                  <c:v>2360.5</c:v>
                </c:pt>
                <c:pt idx="1">
                  <c:v>3057.5</c:v>
                </c:pt>
                <c:pt idx="2">
                  <c:v>3147.5</c:v>
                </c:pt>
                <c:pt idx="3">
                  <c:v>3748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2-470C-815F-3F30565F6EB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party</a:t>
            </a:r>
            <a:r>
              <a:rPr lang="en-US" baseline="0"/>
              <a:t> tree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7.395851560221639E-2"/>
          <c:w val="0.88985367454068243"/>
          <c:h val="0.7122298775153106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Sheet2!$B$3:$E$3</c:f>
              <c:strCache>
                <c:ptCount val="4"/>
                <c:pt idx="0">
                  <c:v>WEEK 1 (SAT-FRI)</c:v>
                </c:pt>
                <c:pt idx="1">
                  <c:v>WEEK 2 (SAT-FRI)</c:v>
                </c:pt>
                <c:pt idx="2">
                  <c:v>WEEK 3 (SAT-FRI)</c:v>
                </c:pt>
                <c:pt idx="3">
                  <c:v>WEEK 4(SAT-FRI-MON)</c:v>
                </c:pt>
              </c:strCache>
            </c:strRef>
          </c:cat>
          <c:val>
            <c:numRef>
              <c:f>Sheet2!$B$4:$E$4</c:f>
              <c:numCache>
                <c:formatCode>_(* #,##0.00_);_(* \(#,##0.00\);_(* "-"??_);_(@_)</c:formatCode>
                <c:ptCount val="4"/>
                <c:pt idx="0">
                  <c:v>2834</c:v>
                </c:pt>
                <c:pt idx="1">
                  <c:v>4386</c:v>
                </c:pt>
                <c:pt idx="2">
                  <c:v>2984.5</c:v>
                </c:pt>
                <c:pt idx="3">
                  <c:v>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1-4500-BFD9-5505C07ED4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96443168"/>
        <c:axId val="596444000"/>
        <c:axId val="667197488"/>
      </c:bar3DChart>
      <c:catAx>
        <c:axId val="5964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44000"/>
        <c:crosses val="autoZero"/>
        <c:auto val="1"/>
        <c:lblAlgn val="ctr"/>
        <c:lblOffset val="100"/>
        <c:noMultiLvlLbl val="0"/>
      </c:catAx>
      <c:valAx>
        <c:axId val="59644400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out"/>
        <c:minorTickMark val="none"/>
        <c:tickLblPos val="nextTo"/>
        <c:crossAx val="596443168"/>
        <c:crosses val="autoZero"/>
        <c:crossBetween val="between"/>
      </c:valAx>
      <c:serAx>
        <c:axId val="66719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440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BAKES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444444444444446E-2"/>
          <c:y val="0.21747703412073491"/>
          <c:w val="0.87596478565179348"/>
          <c:h val="0.6474150627004957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Sheet2!$A$23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Sheet2!$B$22:$E$22</c:f>
              <c:strCache>
                <c:ptCount val="4"/>
                <c:pt idx="0">
                  <c:v>WEEK 1 (SAT-FRI)</c:v>
                </c:pt>
                <c:pt idx="1">
                  <c:v>WEEK 2 (SAT-FRI)</c:v>
                </c:pt>
                <c:pt idx="2">
                  <c:v>WEEK 3 (SAT-FRI)</c:v>
                </c:pt>
                <c:pt idx="3">
                  <c:v>WEEK 4(SAT-FRI-MON)</c:v>
                </c:pt>
              </c:strCache>
            </c:strRef>
          </c:cat>
          <c:val>
            <c:numRef>
              <c:f>Sheet2!$B$23:$E$23</c:f>
              <c:numCache>
                <c:formatCode>_(* #,##0.00_);_(* \(#,##0.00\);_(* "-"??_);_(@_)</c:formatCode>
                <c:ptCount val="4"/>
                <c:pt idx="0">
                  <c:v>2360.5</c:v>
                </c:pt>
                <c:pt idx="1">
                  <c:v>3057.5</c:v>
                </c:pt>
                <c:pt idx="2">
                  <c:v>3147.5</c:v>
                </c:pt>
                <c:pt idx="3">
                  <c:v>3748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3-4CEE-81F1-217A0BF4A3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70385920"/>
        <c:axId val="670380096"/>
        <c:axId val="604702896"/>
      </c:bar3DChart>
      <c:catAx>
        <c:axId val="6703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80096"/>
        <c:crosses val="autoZero"/>
        <c:auto val="1"/>
        <c:lblAlgn val="ctr"/>
        <c:lblOffset val="100"/>
        <c:noMultiLvlLbl val="0"/>
      </c:catAx>
      <c:valAx>
        <c:axId val="670380096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out"/>
        <c:minorTickMark val="none"/>
        <c:tickLblPos val="nextTo"/>
        <c:crossAx val="670385920"/>
        <c:crosses val="autoZero"/>
        <c:crossBetween val="between"/>
      </c:valAx>
      <c:serAx>
        <c:axId val="60470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8009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BAKES</a:t>
            </a:r>
          </a:p>
          <a:p>
            <a:pPr>
              <a:defRPr/>
            </a:pPr>
            <a:r>
              <a:rPr lang="en-US"/>
              <a:t>JANUARY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886-4DCB-A667-641EC94A27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886-4DCB-A667-641EC94A27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886-4DCB-A667-641EC94A27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2886-4DCB-A667-641EC94A27D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886-4DCB-A667-641EC94A27D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886-4DCB-A667-641EC94A27D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886-4DCB-A667-641EC94A27D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886-4DCB-A667-641EC94A27D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Sheet2!$B$22:$E$22</c:f>
              <c:strCache>
                <c:ptCount val="4"/>
                <c:pt idx="0">
                  <c:v>WEEK 1 (SAT-FRI)</c:v>
                </c:pt>
                <c:pt idx="1">
                  <c:v>WEEK 2 (SAT-FRI)</c:v>
                </c:pt>
                <c:pt idx="2">
                  <c:v>WEEK 3 (SAT-FRI)</c:v>
                </c:pt>
                <c:pt idx="3">
                  <c:v>WEEK 4(SAT-FRI-MON)</c:v>
                </c:pt>
              </c:strCache>
            </c:strRef>
          </c:cat>
          <c:val>
            <c:numRef>
              <c:f>Sheet2!$B$23:$E$23</c:f>
              <c:numCache>
                <c:formatCode>_(* #,##0.00_);_(* \(#,##0.00\);_(* "-"??_);_(@_)</c:formatCode>
                <c:ptCount val="4"/>
                <c:pt idx="0">
                  <c:v>2360.5</c:v>
                </c:pt>
                <c:pt idx="1">
                  <c:v>3057.5</c:v>
                </c:pt>
                <c:pt idx="2">
                  <c:v>3147.5</c:v>
                </c:pt>
                <c:pt idx="3">
                  <c:v>3748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86-4DCB-A667-641EC94A27D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PARTY</a:t>
            </a:r>
            <a:r>
              <a:rPr lang="en-US" baseline="0"/>
              <a:t> TREE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Sheet2!$B$3:$E$3</c:f>
              <c:strCache>
                <c:ptCount val="4"/>
                <c:pt idx="0">
                  <c:v>WEEK 1 (SAT-FRI)</c:v>
                </c:pt>
                <c:pt idx="1">
                  <c:v>WEEK 2 (SAT-FRI)</c:v>
                </c:pt>
                <c:pt idx="2">
                  <c:v>WEEK 3 (SAT-FRI)</c:v>
                </c:pt>
                <c:pt idx="3">
                  <c:v>WEEK 4(SAT-FRI-MON)</c:v>
                </c:pt>
              </c:strCache>
            </c:strRef>
          </c:cat>
          <c:val>
            <c:numRef>
              <c:f>Sheet2!$B$4:$E$4</c:f>
              <c:numCache>
                <c:formatCode>_(* #,##0.00_);_(* \(#,##0.00\);_(* "-"??_);_(@_)</c:formatCode>
                <c:ptCount val="4"/>
                <c:pt idx="0">
                  <c:v>2834</c:v>
                </c:pt>
                <c:pt idx="1">
                  <c:v>4386</c:v>
                </c:pt>
                <c:pt idx="2">
                  <c:v>2984.5</c:v>
                </c:pt>
                <c:pt idx="3">
                  <c:v>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3-4E77-8142-031F07D171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69700096"/>
        <c:axId val="669701344"/>
        <c:axId val="603048480"/>
      </c:bar3DChart>
      <c:catAx>
        <c:axId val="66970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01344"/>
        <c:crosses val="autoZero"/>
        <c:auto val="1"/>
        <c:lblAlgn val="ctr"/>
        <c:lblOffset val="100"/>
        <c:noMultiLvlLbl val="0"/>
      </c:catAx>
      <c:valAx>
        <c:axId val="66970134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out"/>
        <c:minorTickMark val="none"/>
        <c:tickLblPos val="nextTo"/>
        <c:crossAx val="669700096"/>
        <c:crosses val="autoZero"/>
        <c:crossBetween val="between"/>
      </c:valAx>
      <c:serAx>
        <c:axId val="60304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0134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9693440"/>
        <c:axId val="669677632"/>
        <c:axId val="601854624"/>
      </c:bar3DChart>
      <c:catAx>
        <c:axId val="6696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7632"/>
        <c:crosses val="autoZero"/>
        <c:auto val="1"/>
        <c:lblAlgn val="ctr"/>
        <c:lblOffset val="100"/>
        <c:noMultiLvlLbl val="0"/>
      </c:catAx>
      <c:valAx>
        <c:axId val="6696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93440"/>
        <c:crosses val="autoZero"/>
        <c:crossBetween val="between"/>
      </c:valAx>
      <c:serAx>
        <c:axId val="60185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763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419101</xdr:colOff>
      <xdr:row>1</xdr:row>
      <xdr:rowOff>114299</xdr:rowOff>
    </xdr:from>
    <xdr:to>
      <xdr:col>15</xdr:col>
      <xdr:colOff>523877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19</xdr:row>
      <xdr:rowOff>57150</xdr:rowOff>
    </xdr:from>
    <xdr:to>
      <xdr:col>15</xdr:col>
      <xdr:colOff>542925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333374</xdr:colOff>
      <xdr:row>37</xdr:row>
      <xdr:rowOff>57150</xdr:rowOff>
    </xdr:from>
    <xdr:to>
      <xdr:col>5</xdr:col>
      <xdr:colOff>514350</xdr:colOff>
      <xdr:row>60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419101</xdr:colOff>
      <xdr:row>1</xdr:row>
      <xdr:rowOff>114299</xdr:rowOff>
    </xdr:from>
    <xdr:to>
      <xdr:col>15</xdr:col>
      <xdr:colOff>523877</xdr:colOff>
      <xdr:row>17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495300</xdr:colOff>
      <xdr:row>19</xdr:row>
      <xdr:rowOff>57150</xdr:rowOff>
    </xdr:from>
    <xdr:to>
      <xdr:col>15</xdr:col>
      <xdr:colOff>542925</xdr:colOff>
      <xdr:row>33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333374</xdr:colOff>
      <xdr:row>37</xdr:row>
      <xdr:rowOff>57150</xdr:rowOff>
    </xdr:from>
    <xdr:to>
      <xdr:col>5</xdr:col>
      <xdr:colOff>514350</xdr:colOff>
      <xdr:row>60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12</xdr:col>
      <xdr:colOff>38100</xdr:colOff>
      <xdr:row>20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4</xdr:row>
      <xdr:rowOff>152400</xdr:rowOff>
    </xdr:from>
    <xdr:to>
      <xdr:col>14</xdr:col>
      <xdr:colOff>142875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2" workbookViewId="0">
      <selection activeCell="J11" sqref="J11"/>
    </sheetView>
  </sheetViews>
  <sheetFormatPr defaultRowHeight="15" x14ac:dyDescent="0.25"/>
  <cols>
    <col min="1" max="1" width="14.7109375" customWidth="1"/>
    <col min="2" max="2" width="18.140625" customWidth="1"/>
    <col min="3" max="3" width="18" customWidth="1"/>
    <col min="4" max="5" width="18.5703125" customWidth="1"/>
    <col min="6" max="6" width="10.140625" customWidth="1"/>
  </cols>
  <sheetData>
    <row r="1" spans="1:7" ht="36" x14ac:dyDescent="0.55000000000000004">
      <c r="B1" s="12" t="s">
        <v>1</v>
      </c>
    </row>
    <row r="2" spans="1:7" ht="23.25" x14ac:dyDescent="0.35">
      <c r="B2" s="11" t="s">
        <v>12</v>
      </c>
    </row>
    <row r="3" spans="1:7" ht="18.75" x14ac:dyDescent="0.3">
      <c r="B3" s="8"/>
    </row>
    <row r="4" spans="1:7" ht="17.25" customHeight="1" x14ac:dyDescent="0.3">
      <c r="A4" s="1"/>
      <c r="B4" s="10"/>
    </row>
    <row r="5" spans="1:7" ht="19.5" customHeight="1" x14ac:dyDescent="0.4">
      <c r="A5" s="2" t="s">
        <v>9</v>
      </c>
      <c r="B5" s="16" t="s">
        <v>10</v>
      </c>
    </row>
    <row r="6" spans="1:7" x14ac:dyDescent="0.25">
      <c r="A6" s="1"/>
    </row>
    <row r="7" spans="1:7" ht="21.75" thickBot="1" x14ac:dyDescent="0.4">
      <c r="A7" s="5" t="s">
        <v>0</v>
      </c>
      <c r="B7" s="6" t="s">
        <v>2</v>
      </c>
      <c r="C7" s="6" t="s">
        <v>3</v>
      </c>
      <c r="D7" s="6" t="s">
        <v>4</v>
      </c>
      <c r="E7" s="6" t="s">
        <v>5</v>
      </c>
      <c r="F7" s="9" t="s">
        <v>7</v>
      </c>
    </row>
    <row r="8" spans="1:7" ht="15.75" thickBot="1" x14ac:dyDescent="0.3">
      <c r="A8" s="6" t="s">
        <v>13</v>
      </c>
      <c r="B8" s="3">
        <v>3115.5</v>
      </c>
      <c r="C8" s="3">
        <v>3948</v>
      </c>
      <c r="D8" s="3">
        <v>3323</v>
      </c>
      <c r="E8" s="7">
        <v>4448.3999999999996</v>
      </c>
      <c r="F8" s="4">
        <f>SUM(B8:E8)</f>
        <v>14834.9</v>
      </c>
    </row>
    <row r="11" spans="1:7" ht="26.25" x14ac:dyDescent="0.4">
      <c r="A11" s="2" t="s">
        <v>9</v>
      </c>
      <c r="B11" s="15" t="s">
        <v>11</v>
      </c>
    </row>
    <row r="12" spans="1:7" ht="15" customHeight="1" x14ac:dyDescent="0.35">
      <c r="A12" s="2"/>
      <c r="B12" s="14"/>
    </row>
    <row r="13" spans="1:7" ht="21.75" thickBot="1" x14ac:dyDescent="0.4">
      <c r="A13" s="5" t="s">
        <v>0</v>
      </c>
      <c r="B13" s="6" t="s">
        <v>2</v>
      </c>
      <c r="C13" s="6" t="s">
        <v>3</v>
      </c>
      <c r="D13" s="6" t="s">
        <v>4</v>
      </c>
      <c r="E13" s="6" t="s">
        <v>5</v>
      </c>
      <c r="F13" s="6" t="s">
        <v>6</v>
      </c>
      <c r="G13" s="9" t="s">
        <v>8</v>
      </c>
    </row>
    <row r="14" spans="1:7" ht="15.75" thickBot="1" x14ac:dyDescent="0.3">
      <c r="A14" s="6" t="s">
        <v>13</v>
      </c>
      <c r="B14" s="3">
        <v>2615</v>
      </c>
      <c r="C14" s="3">
        <v>2933.2</v>
      </c>
      <c r="D14" s="3">
        <v>2262.8000000000002</v>
      </c>
      <c r="E14" s="3">
        <v>4146.8</v>
      </c>
      <c r="F14" s="7">
        <v>-353</v>
      </c>
      <c r="G14" s="4">
        <f>SUM(B14:F14)</f>
        <v>11604.8</v>
      </c>
    </row>
    <row r="17" spans="1:6" ht="23.25" x14ac:dyDescent="0.35">
      <c r="A17" s="2" t="s">
        <v>9</v>
      </c>
      <c r="B17" s="13" t="s">
        <v>14</v>
      </c>
    </row>
    <row r="18" spans="1:6" x14ac:dyDescent="0.25">
      <c r="A18" s="1"/>
    </row>
    <row r="19" spans="1:6" ht="21.75" thickBot="1" x14ac:dyDescent="0.4">
      <c r="A19" s="5" t="s">
        <v>0</v>
      </c>
      <c r="B19" s="6" t="s">
        <v>2</v>
      </c>
      <c r="C19" s="6" t="s">
        <v>3</v>
      </c>
      <c r="D19" s="6" t="s">
        <v>4</v>
      </c>
      <c r="E19" s="6" t="s">
        <v>5</v>
      </c>
      <c r="F19" s="9" t="s">
        <v>7</v>
      </c>
    </row>
    <row r="20" spans="1:6" ht="15.75" thickBot="1" x14ac:dyDescent="0.3">
      <c r="A20" s="6" t="s">
        <v>13</v>
      </c>
      <c r="B20" s="3">
        <v>2140</v>
      </c>
      <c r="C20" s="3">
        <v>1275</v>
      </c>
      <c r="D20" s="3">
        <v>1265</v>
      </c>
      <c r="E20" s="7">
        <v>1160</v>
      </c>
      <c r="F20" s="4">
        <f>SUM(B20:E20)</f>
        <v>5840</v>
      </c>
    </row>
  </sheetData>
  <pageMargins left="0.7" right="0.7" top="0.75" bottom="0.75" header="0.3" footer="0.3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XFD1048576"/>
    </sheetView>
  </sheetViews>
  <sheetFormatPr defaultRowHeight="15" x14ac:dyDescent="0.25"/>
  <cols>
    <col min="1" max="1" width="16.28515625" customWidth="1"/>
    <col min="2" max="2" width="17.140625" customWidth="1"/>
    <col min="3" max="3" width="18.140625" customWidth="1"/>
    <col min="4" max="4" width="17.42578125" customWidth="1"/>
    <col min="5" max="5" width="21.85546875" customWidth="1"/>
    <col min="6" max="6" width="11.7109375" customWidth="1"/>
    <col min="7" max="7" width="15.140625" customWidth="1"/>
  </cols>
  <sheetData>
    <row r="1" spans="1:7" ht="36" x14ac:dyDescent="0.55000000000000004">
      <c r="B1" s="12" t="s">
        <v>1</v>
      </c>
    </row>
    <row r="2" spans="1:7" ht="23.25" x14ac:dyDescent="0.35">
      <c r="B2" s="11" t="s">
        <v>16</v>
      </c>
    </row>
    <row r="3" spans="1:7" ht="18.75" x14ac:dyDescent="0.3">
      <c r="B3" s="8"/>
    </row>
    <row r="4" spans="1:7" ht="18.75" x14ac:dyDescent="0.3">
      <c r="A4" s="1"/>
      <c r="B4" s="10"/>
    </row>
    <row r="5" spans="1:7" ht="26.25" x14ac:dyDescent="0.4">
      <c r="A5" s="2" t="s">
        <v>9</v>
      </c>
      <c r="B5" s="16" t="s">
        <v>10</v>
      </c>
    </row>
    <row r="6" spans="1:7" x14ac:dyDescent="0.25">
      <c r="A6" s="1"/>
    </row>
    <row r="7" spans="1:7" ht="21.75" thickBot="1" x14ac:dyDescent="0.4">
      <c r="A7" s="5" t="s">
        <v>0</v>
      </c>
      <c r="B7" s="6" t="s">
        <v>17</v>
      </c>
      <c r="C7" s="6" t="s">
        <v>18</v>
      </c>
      <c r="D7" s="6" t="s">
        <v>19</v>
      </c>
      <c r="E7" s="6" t="s">
        <v>20</v>
      </c>
      <c r="F7" s="9" t="s">
        <v>7</v>
      </c>
    </row>
    <row r="8" spans="1:7" ht="16.5" thickBot="1" x14ac:dyDescent="0.3">
      <c r="A8" s="6" t="s">
        <v>13</v>
      </c>
      <c r="B8" s="17">
        <v>2834</v>
      </c>
      <c r="C8" s="18">
        <v>4386</v>
      </c>
      <c r="D8" s="17">
        <v>2984.5</v>
      </c>
      <c r="E8" s="18">
        <v>4803</v>
      </c>
      <c r="F8" s="19">
        <f>SUM(B8:E8)</f>
        <v>15007.5</v>
      </c>
    </row>
    <row r="11" spans="1:7" ht="26.25" x14ac:dyDescent="0.4">
      <c r="A11" s="2" t="s">
        <v>9</v>
      </c>
      <c r="B11" s="15" t="s">
        <v>11</v>
      </c>
    </row>
    <row r="12" spans="1:7" ht="23.25" x14ac:dyDescent="0.35">
      <c r="A12" s="2"/>
      <c r="B12" s="14"/>
    </row>
    <row r="13" spans="1:7" ht="21.75" thickBot="1" x14ac:dyDescent="0.4">
      <c r="A13" s="5" t="s">
        <v>0</v>
      </c>
      <c r="B13" s="6" t="s">
        <v>17</v>
      </c>
      <c r="C13" s="6" t="s">
        <v>18</v>
      </c>
      <c r="D13" s="6" t="s">
        <v>19</v>
      </c>
      <c r="E13" s="6" t="s">
        <v>20</v>
      </c>
      <c r="F13" s="6" t="s">
        <v>6</v>
      </c>
      <c r="G13" s="9" t="s">
        <v>8</v>
      </c>
    </row>
    <row r="14" spans="1:7" ht="15.75" thickBot="1" x14ac:dyDescent="0.3">
      <c r="A14" s="6" t="s">
        <v>13</v>
      </c>
      <c r="B14" s="17">
        <v>2360.5</v>
      </c>
      <c r="C14" s="17">
        <v>3057.5</v>
      </c>
      <c r="D14" s="17">
        <v>3147.5</v>
      </c>
      <c r="E14" s="17">
        <v>3748</v>
      </c>
      <c r="F14" s="18"/>
      <c r="G14" s="20">
        <f>SUM(B14:F14)</f>
        <v>12313.5</v>
      </c>
    </row>
    <row r="15" spans="1:7" x14ac:dyDescent="0.25">
      <c r="B15" s="21"/>
      <c r="C15" s="21"/>
      <c r="D15" s="21"/>
      <c r="E15" s="21"/>
      <c r="F15" s="21"/>
      <c r="G15" s="21"/>
    </row>
    <row r="16" spans="1:7" ht="18.75" x14ac:dyDescent="0.3">
      <c r="B16" s="21"/>
      <c r="C16" s="21"/>
      <c r="D16" s="21"/>
      <c r="E16" s="21"/>
      <c r="F16" s="21" t="s">
        <v>15</v>
      </c>
      <c r="G16" s="22">
        <f>F8+G14</f>
        <v>27321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sqref="A1:XFD1048576"/>
    </sheetView>
  </sheetViews>
  <sheetFormatPr defaultRowHeight="15" x14ac:dyDescent="0.25"/>
  <cols>
    <col min="1" max="1" width="16.28515625" customWidth="1"/>
    <col min="2" max="2" width="17.140625" customWidth="1"/>
    <col min="3" max="3" width="18.140625" customWidth="1"/>
    <col min="4" max="4" width="17.42578125" customWidth="1"/>
    <col min="5" max="6" width="19" customWidth="1"/>
    <col min="7" max="7" width="11.7109375" customWidth="1"/>
    <col min="8" max="8" width="15.140625" customWidth="1"/>
  </cols>
  <sheetData>
    <row r="1" spans="1:8" ht="36" x14ac:dyDescent="0.55000000000000004">
      <c r="B1" s="12" t="s">
        <v>1</v>
      </c>
    </row>
    <row r="2" spans="1:8" ht="23.25" x14ac:dyDescent="0.35">
      <c r="B2" s="11" t="s">
        <v>41</v>
      </c>
    </row>
    <row r="3" spans="1:8" ht="18.75" x14ac:dyDescent="0.3">
      <c r="B3" s="8"/>
    </row>
    <row r="4" spans="1:8" ht="18.75" x14ac:dyDescent="0.3">
      <c r="A4" s="1"/>
      <c r="B4" s="10"/>
    </row>
    <row r="5" spans="1:8" ht="26.25" x14ac:dyDescent="0.4">
      <c r="A5" s="2" t="s">
        <v>9</v>
      </c>
      <c r="B5" s="16" t="s">
        <v>10</v>
      </c>
    </row>
    <row r="6" spans="1:8" x14ac:dyDescent="0.25">
      <c r="A6" s="1"/>
    </row>
    <row r="7" spans="1:8" ht="21.75" thickBot="1" x14ac:dyDescent="0.4">
      <c r="A7" s="5" t="s">
        <v>0</v>
      </c>
      <c r="B7" s="25" t="s">
        <v>46</v>
      </c>
      <c r="C7" s="25" t="s">
        <v>45</v>
      </c>
      <c r="D7" s="25" t="s">
        <v>44</v>
      </c>
      <c r="E7" s="26" t="s">
        <v>43</v>
      </c>
      <c r="F7" s="25" t="s">
        <v>42</v>
      </c>
      <c r="G7" s="9" t="s">
        <v>7</v>
      </c>
    </row>
    <row r="8" spans="1:8" ht="16.5" thickBot="1" x14ac:dyDescent="0.3">
      <c r="A8" s="6" t="s">
        <v>13</v>
      </c>
      <c r="B8" s="17">
        <v>4040</v>
      </c>
      <c r="C8" s="18">
        <v>4126</v>
      </c>
      <c r="D8" s="17">
        <v>6876</v>
      </c>
      <c r="E8" s="18">
        <v>3710</v>
      </c>
      <c r="F8" s="17">
        <v>2295</v>
      </c>
      <c r="G8" s="24">
        <f>SUM(B8:F8)</f>
        <v>21047</v>
      </c>
    </row>
    <row r="11" spans="1:8" ht="26.25" x14ac:dyDescent="0.4">
      <c r="A11" s="2" t="s">
        <v>9</v>
      </c>
      <c r="B11" s="15" t="s">
        <v>11</v>
      </c>
    </row>
    <row r="12" spans="1:8" ht="23.25" x14ac:dyDescent="0.35">
      <c r="A12" s="2"/>
      <c r="B12" s="14"/>
    </row>
    <row r="13" spans="1:8" ht="21.75" thickBot="1" x14ac:dyDescent="0.4">
      <c r="A13" s="5" t="s">
        <v>0</v>
      </c>
      <c r="B13" s="25" t="s">
        <v>46</v>
      </c>
      <c r="C13" s="25" t="s">
        <v>47</v>
      </c>
      <c r="D13" s="25" t="s">
        <v>44</v>
      </c>
      <c r="E13" s="25" t="s">
        <v>43</v>
      </c>
      <c r="F13" s="25" t="s">
        <v>42</v>
      </c>
      <c r="G13" s="6"/>
      <c r="H13" s="9" t="s">
        <v>8</v>
      </c>
    </row>
    <row r="14" spans="1:8" ht="15.75" thickBot="1" x14ac:dyDescent="0.3">
      <c r="A14" s="6" t="s">
        <v>13</v>
      </c>
      <c r="B14" s="17">
        <v>2470.5</v>
      </c>
      <c r="C14" s="17">
        <v>3516.5</v>
      </c>
      <c r="D14" s="17">
        <v>5829.5</v>
      </c>
      <c r="E14" s="17">
        <v>6529</v>
      </c>
      <c r="F14" s="18">
        <v>2762</v>
      </c>
      <c r="G14" s="18"/>
      <c r="H14" s="20">
        <f>SUM(B14:G14)</f>
        <v>21107.5</v>
      </c>
    </row>
    <row r="15" spans="1:8" x14ac:dyDescent="0.25">
      <c r="B15" s="21"/>
      <c r="C15" s="21"/>
      <c r="D15" s="21"/>
      <c r="E15" s="21"/>
      <c r="F15" s="21"/>
      <c r="G15" s="21"/>
      <c r="H15" s="21"/>
    </row>
    <row r="16" spans="1:8" ht="18.75" x14ac:dyDescent="0.3">
      <c r="B16" s="21"/>
      <c r="C16" s="21"/>
      <c r="D16" s="21"/>
      <c r="E16" s="21"/>
      <c r="F16" s="21"/>
      <c r="G16" s="21" t="s">
        <v>15</v>
      </c>
      <c r="H16" s="22">
        <f>G8+H14</f>
        <v>42154.5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"/>
  <sheetViews>
    <sheetView workbookViewId="0">
      <selection sqref="A1:XFD1048576"/>
    </sheetView>
  </sheetViews>
  <sheetFormatPr defaultRowHeight="15" x14ac:dyDescent="0.25"/>
  <cols>
    <col min="1" max="1" width="16.28515625" customWidth="1"/>
    <col min="2" max="2" width="17.140625" customWidth="1"/>
    <col min="3" max="3" width="19.42578125" customWidth="1"/>
    <col min="4" max="4" width="17.42578125" customWidth="1"/>
    <col min="5" max="6" width="19" customWidth="1"/>
    <col min="7" max="7" width="11.7109375" customWidth="1"/>
    <col min="8" max="8" width="16" customWidth="1"/>
  </cols>
  <sheetData>
    <row r="1" spans="1:8" ht="36" x14ac:dyDescent="0.55000000000000004">
      <c r="B1" s="12" t="s">
        <v>1</v>
      </c>
    </row>
    <row r="2" spans="1:8" ht="23.25" x14ac:dyDescent="0.35">
      <c r="B2" s="11" t="s">
        <v>48</v>
      </c>
    </row>
    <row r="3" spans="1:8" ht="18.75" x14ac:dyDescent="0.3">
      <c r="B3" s="8"/>
    </row>
    <row r="4" spans="1:8" ht="18.75" x14ac:dyDescent="0.3">
      <c r="A4" s="1"/>
      <c r="B4" s="10"/>
    </row>
    <row r="5" spans="1:8" ht="26.25" x14ac:dyDescent="0.4">
      <c r="A5" s="2" t="s">
        <v>9</v>
      </c>
      <c r="B5" s="16" t="s">
        <v>10</v>
      </c>
    </row>
    <row r="6" spans="1:8" x14ac:dyDescent="0.25">
      <c r="A6" s="1"/>
    </row>
    <row r="7" spans="1:8" ht="21.75" thickBot="1" x14ac:dyDescent="0.4">
      <c r="A7" s="5" t="s">
        <v>0</v>
      </c>
      <c r="B7" s="25" t="s">
        <v>46</v>
      </c>
      <c r="C7" s="25" t="s">
        <v>45</v>
      </c>
      <c r="D7" s="25" t="s">
        <v>44</v>
      </c>
      <c r="E7" s="26" t="s">
        <v>43</v>
      </c>
      <c r="F7" s="25" t="s">
        <v>42</v>
      </c>
      <c r="G7" s="9" t="s">
        <v>7</v>
      </c>
    </row>
    <row r="8" spans="1:8" ht="16.5" thickBot="1" x14ac:dyDescent="0.3">
      <c r="A8" s="6" t="s">
        <v>13</v>
      </c>
      <c r="B8" s="17">
        <v>4152</v>
      </c>
      <c r="C8" s="18">
        <v>6057</v>
      </c>
      <c r="D8" s="17">
        <v>3222</v>
      </c>
      <c r="E8" s="18">
        <v>3701</v>
      </c>
      <c r="F8" s="17">
        <v>1332</v>
      </c>
      <c r="G8" s="24">
        <f>SUM(B8:F8)</f>
        <v>18464</v>
      </c>
    </row>
    <row r="11" spans="1:8" ht="26.25" x14ac:dyDescent="0.4">
      <c r="A11" s="2" t="s">
        <v>9</v>
      </c>
      <c r="B11" s="15" t="s">
        <v>11</v>
      </c>
    </row>
    <row r="12" spans="1:8" ht="23.25" x14ac:dyDescent="0.35">
      <c r="A12" s="2"/>
      <c r="B12" s="14"/>
    </row>
    <row r="13" spans="1:8" ht="21.75" thickBot="1" x14ac:dyDescent="0.4">
      <c r="A13" s="5" t="s">
        <v>0</v>
      </c>
      <c r="B13" s="25" t="s">
        <v>46</v>
      </c>
      <c r="C13" s="25" t="s">
        <v>47</v>
      </c>
      <c r="D13" s="25" t="s">
        <v>44</v>
      </c>
      <c r="E13" s="25" t="s">
        <v>43</v>
      </c>
      <c r="F13" s="25" t="s">
        <v>42</v>
      </c>
      <c r="G13" s="6" t="s">
        <v>6</v>
      </c>
      <c r="H13" s="9" t="s">
        <v>8</v>
      </c>
    </row>
    <row r="14" spans="1:8" ht="15.75" thickBot="1" x14ac:dyDescent="0.3">
      <c r="A14" s="6" t="s">
        <v>13</v>
      </c>
      <c r="B14" s="17">
        <v>2720</v>
      </c>
      <c r="C14" s="17">
        <v>5746</v>
      </c>
      <c r="D14" s="17">
        <v>3955</v>
      </c>
      <c r="E14" s="17">
        <v>5025</v>
      </c>
      <c r="F14" s="18">
        <v>1179</v>
      </c>
      <c r="G14" s="18">
        <v>1083</v>
      </c>
      <c r="H14" s="20">
        <f>SUM(B14:F14)</f>
        <v>18625</v>
      </c>
    </row>
    <row r="15" spans="1:8" x14ac:dyDescent="0.25">
      <c r="B15" s="21"/>
      <c r="C15" s="21"/>
      <c r="D15" s="21"/>
      <c r="E15" s="21"/>
      <c r="F15" s="21"/>
      <c r="G15" s="21"/>
      <c r="H15" s="21"/>
    </row>
    <row r="16" spans="1:8" ht="21" x14ac:dyDescent="0.35">
      <c r="B16" s="21" t="s">
        <v>15</v>
      </c>
      <c r="C16" s="21"/>
      <c r="D16" s="21"/>
      <c r="E16" s="21"/>
      <c r="F16" s="21"/>
      <c r="G16" s="21" t="s">
        <v>15</v>
      </c>
      <c r="H16" s="33">
        <f>G8+H14</f>
        <v>37089</v>
      </c>
    </row>
    <row r="19" spans="1:8" ht="21" x14ac:dyDescent="0.35">
      <c r="C19" s="9" t="s">
        <v>50</v>
      </c>
    </row>
    <row r="20" spans="1:8" ht="15.75" x14ac:dyDescent="0.25">
      <c r="D20" s="27" t="s">
        <v>51</v>
      </c>
      <c r="E20" s="27" t="s">
        <v>52</v>
      </c>
    </row>
    <row r="21" spans="1:8" ht="21" x14ac:dyDescent="0.35">
      <c r="D21" s="29">
        <v>16100.81</v>
      </c>
      <c r="E21" s="29">
        <v>20215</v>
      </c>
      <c r="H21" s="32">
        <f>D21+E21</f>
        <v>36315.81</v>
      </c>
    </row>
    <row r="22" spans="1:8" ht="20.25" x14ac:dyDescent="0.4">
      <c r="A22" s="2" t="s">
        <v>54</v>
      </c>
      <c r="D22" s="30">
        <v>18625</v>
      </c>
      <c r="E22" s="30">
        <v>18464</v>
      </c>
      <c r="H22" s="28"/>
    </row>
    <row r="23" spans="1:8" ht="23.25" x14ac:dyDescent="0.5">
      <c r="A23" s="2" t="s">
        <v>53</v>
      </c>
      <c r="D23" s="31">
        <f>D22-D21</f>
        <v>2524.1900000000005</v>
      </c>
      <c r="E23" s="31">
        <f>E22-E21</f>
        <v>-1751</v>
      </c>
      <c r="H23" s="34">
        <f>H16-H21</f>
        <v>773.19000000000233</v>
      </c>
    </row>
    <row r="27" spans="1:8" ht="36" x14ac:dyDescent="0.55000000000000004">
      <c r="C27" s="12" t="s">
        <v>49</v>
      </c>
    </row>
    <row r="28" spans="1:8" ht="23.25" x14ac:dyDescent="0.35">
      <c r="C28" s="11" t="s">
        <v>48</v>
      </c>
    </row>
    <row r="29" spans="1:8" ht="18.75" x14ac:dyDescent="0.3">
      <c r="C29" s="8"/>
    </row>
    <row r="30" spans="1:8" ht="18.75" x14ac:dyDescent="0.3">
      <c r="B30" s="1"/>
      <c r="C30" s="10"/>
    </row>
    <row r="31" spans="1:8" ht="26.25" x14ac:dyDescent="0.4">
      <c r="B31" s="2" t="s">
        <v>9</v>
      </c>
      <c r="C31" s="16" t="s">
        <v>10</v>
      </c>
    </row>
    <row r="32" spans="1:8" x14ac:dyDescent="0.25">
      <c r="B32" s="1"/>
    </row>
    <row r="33" spans="2:8" ht="21.75" thickBot="1" x14ac:dyDescent="0.4">
      <c r="B33" s="5" t="s">
        <v>0</v>
      </c>
      <c r="C33" s="25" t="s">
        <v>46</v>
      </c>
      <c r="D33" s="25" t="s">
        <v>45</v>
      </c>
      <c r="E33" s="25" t="s">
        <v>44</v>
      </c>
      <c r="F33" s="26" t="s">
        <v>43</v>
      </c>
      <c r="G33" s="25" t="s">
        <v>42</v>
      </c>
      <c r="H33" s="9" t="s">
        <v>7</v>
      </c>
    </row>
    <row r="34" spans="2:8" ht="16.5" thickBot="1" x14ac:dyDescent="0.3">
      <c r="B34" s="6" t="s">
        <v>13</v>
      </c>
      <c r="C34" s="17">
        <v>1962</v>
      </c>
      <c r="D34" s="18">
        <v>4057</v>
      </c>
      <c r="E34" s="17">
        <v>3404</v>
      </c>
      <c r="F34" s="18">
        <v>2244</v>
      </c>
      <c r="G34" s="17">
        <f>388+939</f>
        <v>1327</v>
      </c>
      <c r="H34" s="24">
        <f>SUM(C34:G34)</f>
        <v>12994</v>
      </c>
    </row>
  </sheetData>
  <pageMargins left="0.7" right="0.7" top="0.75" bottom="0.75" header="0.3" footer="0.3"/>
  <pageSetup scale="8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P63"/>
    </sheetView>
  </sheetViews>
  <sheetFormatPr defaultRowHeight="15" x14ac:dyDescent="0.25"/>
  <cols>
    <col min="2" max="2" width="17" customWidth="1"/>
    <col min="3" max="3" width="18.28515625" customWidth="1"/>
    <col min="4" max="4" width="18" customWidth="1"/>
    <col min="5" max="5" width="21.5703125" customWidth="1"/>
  </cols>
  <sheetData>
    <row r="1" spans="1:5" ht="15.75" x14ac:dyDescent="0.25">
      <c r="C1" s="23" t="s">
        <v>22</v>
      </c>
    </row>
    <row r="3" spans="1:5" x14ac:dyDescent="0.25">
      <c r="B3" s="6" t="s">
        <v>17</v>
      </c>
      <c r="C3" s="6" t="s">
        <v>18</v>
      </c>
      <c r="D3" s="6" t="s">
        <v>19</v>
      </c>
      <c r="E3" s="6" t="s">
        <v>20</v>
      </c>
    </row>
    <row r="4" spans="1:5" x14ac:dyDescent="0.25">
      <c r="A4" s="1" t="s">
        <v>21</v>
      </c>
      <c r="B4" s="17">
        <v>2834</v>
      </c>
      <c r="C4" s="18">
        <v>4386</v>
      </c>
      <c r="D4" s="17">
        <v>2984.5</v>
      </c>
      <c r="E4" s="18">
        <v>4803</v>
      </c>
    </row>
    <row r="6" spans="1:5" x14ac:dyDescent="0.25">
      <c r="B6" t="s">
        <v>23</v>
      </c>
    </row>
    <row r="7" spans="1:5" x14ac:dyDescent="0.25">
      <c r="B7" t="s">
        <v>24</v>
      </c>
    </row>
    <row r="8" spans="1:5" x14ac:dyDescent="0.25">
      <c r="B8" t="s">
        <v>25</v>
      </c>
    </row>
    <row r="9" spans="1:5" x14ac:dyDescent="0.25">
      <c r="B9" t="s">
        <v>26</v>
      </c>
    </row>
    <row r="10" spans="1:5" x14ac:dyDescent="0.25">
      <c r="B10" t="s">
        <v>27</v>
      </c>
    </row>
    <row r="11" spans="1:5" x14ac:dyDescent="0.25">
      <c r="B11" t="s">
        <v>28</v>
      </c>
    </row>
    <row r="12" spans="1:5" x14ac:dyDescent="0.25">
      <c r="B12" t="s">
        <v>29</v>
      </c>
    </row>
    <row r="13" spans="1:5" x14ac:dyDescent="0.25">
      <c r="B13" t="s">
        <v>30</v>
      </c>
    </row>
    <row r="20" spans="1:5" ht="15.75" x14ac:dyDescent="0.25">
      <c r="C20" s="23" t="s">
        <v>31</v>
      </c>
    </row>
    <row r="22" spans="1:5" x14ac:dyDescent="0.25">
      <c r="B22" s="6" t="s">
        <v>17</v>
      </c>
      <c r="C22" s="6" t="s">
        <v>18</v>
      </c>
      <c r="D22" s="6" t="s">
        <v>19</v>
      </c>
      <c r="E22" s="6" t="s">
        <v>20</v>
      </c>
    </row>
    <row r="23" spans="1:5" x14ac:dyDescent="0.25">
      <c r="A23" s="1" t="s">
        <v>21</v>
      </c>
      <c r="B23" s="17">
        <v>2360.5</v>
      </c>
      <c r="C23" s="17">
        <v>3057.5</v>
      </c>
      <c r="D23" s="17">
        <v>3147.5</v>
      </c>
      <c r="E23" s="17">
        <v>3748</v>
      </c>
    </row>
    <row r="24" spans="1:5" x14ac:dyDescent="0.25">
      <c r="B24" t="s">
        <v>32</v>
      </c>
    </row>
    <row r="25" spans="1:5" x14ac:dyDescent="0.25">
      <c r="B25" t="s">
        <v>33</v>
      </c>
    </row>
    <row r="26" spans="1:5" x14ac:dyDescent="0.25">
      <c r="B26" t="s">
        <v>34</v>
      </c>
    </row>
    <row r="27" spans="1:5" x14ac:dyDescent="0.25">
      <c r="B27" t="s">
        <v>35</v>
      </c>
    </row>
    <row r="28" spans="1:5" x14ac:dyDescent="0.25">
      <c r="B28" t="s">
        <v>36</v>
      </c>
    </row>
    <row r="29" spans="1:5" x14ac:dyDescent="0.25">
      <c r="B29" t="s">
        <v>37</v>
      </c>
    </row>
    <row r="30" spans="1:5" x14ac:dyDescent="0.25">
      <c r="B30" t="s">
        <v>38</v>
      </c>
    </row>
    <row r="31" spans="1:5" x14ac:dyDescent="0.25">
      <c r="B31" t="s">
        <v>39</v>
      </c>
    </row>
    <row r="32" spans="1:5" x14ac:dyDescent="0.25">
      <c r="B32" t="s">
        <v>29</v>
      </c>
    </row>
    <row r="33" spans="2:2" x14ac:dyDescent="0.25">
      <c r="B33" t="s">
        <v>40</v>
      </c>
    </row>
  </sheetData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6" sqref="E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"/>
  <sheetViews>
    <sheetView tabSelected="1" workbookViewId="0">
      <selection sqref="A1:XFD1048576"/>
    </sheetView>
  </sheetViews>
  <sheetFormatPr defaultRowHeight="15" x14ac:dyDescent="0.25"/>
  <cols>
    <col min="1" max="1" width="18" customWidth="1"/>
    <col min="2" max="2" width="12.5703125" customWidth="1"/>
    <col min="3" max="3" width="15" customWidth="1"/>
    <col min="4" max="4" width="17.42578125" customWidth="1"/>
    <col min="5" max="5" width="14.140625" customWidth="1"/>
    <col min="6" max="6" width="12.28515625" customWidth="1"/>
    <col min="7" max="7" width="15" customWidth="1"/>
  </cols>
  <sheetData>
    <row r="1" spans="1:7" ht="36" x14ac:dyDescent="0.55000000000000004">
      <c r="A1" t="s">
        <v>15</v>
      </c>
      <c r="B1" s="12" t="s">
        <v>49</v>
      </c>
    </row>
    <row r="2" spans="1:7" ht="23.25" x14ac:dyDescent="0.35">
      <c r="B2" s="11" t="s">
        <v>48</v>
      </c>
    </row>
    <row r="3" spans="1:7" ht="18.75" x14ac:dyDescent="0.3">
      <c r="B3" s="8"/>
    </row>
    <row r="4" spans="1:7" ht="18.75" x14ac:dyDescent="0.3">
      <c r="A4" s="1"/>
      <c r="B4" s="10"/>
    </row>
    <row r="5" spans="1:7" ht="26.25" x14ac:dyDescent="0.4">
      <c r="A5" s="2" t="s">
        <v>9</v>
      </c>
      <c r="B5" s="16" t="s">
        <v>10</v>
      </c>
    </row>
    <row r="6" spans="1:7" x14ac:dyDescent="0.25">
      <c r="A6" s="1"/>
    </row>
    <row r="7" spans="1:7" ht="21.75" thickBot="1" x14ac:dyDescent="0.4">
      <c r="A7" s="5" t="s">
        <v>0</v>
      </c>
      <c r="B7" s="25" t="s">
        <v>46</v>
      </c>
      <c r="C7" s="25" t="s">
        <v>45</v>
      </c>
      <c r="D7" s="25" t="s">
        <v>44</v>
      </c>
      <c r="E7" s="26" t="s">
        <v>43</v>
      </c>
      <c r="F7" s="25" t="s">
        <v>42</v>
      </c>
      <c r="G7" s="9" t="s">
        <v>7</v>
      </c>
    </row>
    <row r="8" spans="1:7" ht="16.5" thickBot="1" x14ac:dyDescent="0.3">
      <c r="A8" s="6" t="s">
        <v>13</v>
      </c>
      <c r="B8" s="17">
        <v>1962</v>
      </c>
      <c r="C8" s="18">
        <v>4057</v>
      </c>
      <c r="D8" s="17">
        <v>3404</v>
      </c>
      <c r="E8" s="18">
        <v>2244</v>
      </c>
      <c r="F8" s="17">
        <f>388+939</f>
        <v>1327</v>
      </c>
      <c r="G8" s="24">
        <f>SUM(B8:F8)</f>
        <v>12994</v>
      </c>
    </row>
  </sheetData>
  <pageMargins left="0.7" right="0.7" top="0.75" bottom="0.75" header="0.3" footer="0.3"/>
  <pageSetup scale="7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P6" sqref="P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SEPT.</vt:lpstr>
      <vt:lpstr>OCT.</vt:lpstr>
      <vt:lpstr>MARCH 22</vt:lpstr>
      <vt:lpstr>may 2022</vt:lpstr>
      <vt:lpstr>Sheet2</vt:lpstr>
      <vt:lpstr>Sheet3</vt:lpstr>
      <vt:lpstr>prodn</vt:lpstr>
      <vt:lpstr>Sheet1</vt:lpstr>
      <vt:lpstr>'may 2022'!Print_Area</vt:lpstr>
      <vt:lpstr>OCT.!Print_Area</vt:lpstr>
      <vt:lpstr>prodn!Print_Area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2022-07-05T18:21:30Z</dcterms:modified>
</cp:coreProperties>
</file>