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Install_in_NutShell\docs\"/>
    </mc:Choice>
  </mc:AlternateContent>
  <xr:revisionPtr revIDLastSave="0" documentId="13_ncr:1_{048CBD19-8350-48ED-ABAA-D53893B6208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<sst xmlns="http://schemas.openxmlformats.org/spreadsheetml/2006/main" count="39" uniqueCount="34">
  <si>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</si>
  <si>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</si>
  <si>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</si>
  <si>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</si>
  <si>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</si>
  <si>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</si>
  <si>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</si>
  <si>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</si>
  <si>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</si>
  <si>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</si>
  <si>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</si>
  <si>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</si>
  <si>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</si>
  <si>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</si>
  <si>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</si>
  <si>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</si>
  <si>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</si>
  <si>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</si>
  <si>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</si>
  <si>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</si>
  <si>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</si>
  <si>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</si>
  <si>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</si>
  <si>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</si>
  <si>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</si>
  <si>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</si>
  <si>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</si>
  <si>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</si>
  <si>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</si>
  <si>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>Remise de la partie dev du projet par le prof</t>
  </si>
  <si>
    <t>Workflow push db</t>
  </si>
  <si>
    <t>Ecriture de l'introduction + objectif de la doc</t>
  </si>
  <si>
    <t xml:space="preserve">Finalisation du workflow db push </t>
  </si>
  <si>
    <t xml:space="preserve">Ecriture conclusion, gestion et dev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</si>
</sst>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5.5555555555555552E-2</c:v>
                </c:pt>
                <c:pt idx="2">
                  <c:v>0</c:v>
                </c:pt>
                <c:pt idx="3">
                  <c:v>0.19444444444444445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2" sqref="F2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6 heurs 25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300</v>
      </c>
      <c r="D4" s="23">
        <f>SUBTOTAL(9,$D$7:$D$531)</f>
        <v>85</v>
      </c>
      <c r="E4" s="41">
        <f>SUM(C4:D4)</f>
        <v>385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51</v>
      </c>
      <c r="B7" s="43">
        <v>45644</v>
      </c>
      <c r="C7" s="44"/>
      <c r="D7" s="45">
        <v>25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51</v>
      </c>
      <c r="B8" s="47">
        <v>45644</v>
      </c>
      <c r="C8" s="48">
        <v>1</v>
      </c>
      <c r="D8" s="49"/>
      <c r="E8" s="50" t="s">
        <v>4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51</v>
      </c>
      <c r="B9" s="51">
        <v>45644</v>
      </c>
      <c r="C9" s="52">
        <v>1</v>
      </c>
      <c r="D9" s="53">
        <v>30</v>
      </c>
      <c r="E9" s="54" t="s">
        <v>6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51</v>
      </c>
      <c r="B10" s="47">
        <v>45645</v>
      </c>
      <c r="C10" s="48"/>
      <c r="D10" s="49">
        <v>20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51</v>
      </c>
      <c r="B11" s="51">
        <v>45645</v>
      </c>
      <c r="C11" s="52">
        <v>3</v>
      </c>
      <c r="D11" s="53">
        <v>10</v>
      </c>
      <c r="E11" s="54" t="s">
        <v>6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8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20</v>
      </c>
      <c r="C5" s="42" t="str">
        <f>'Journal de travail'!M9</f>
        <v>Développement</v>
      </c>
      <c r="D5" s="34">
        <f t="shared" ref="D5:D11" si="0">(A5+B5)/1440</f>
        <v>5.5555555555555552E-2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240</v>
      </c>
      <c r="B7">
        <f>SUMIF('Journal de travail'!$E$7:$E$532,Analyse!C7,'Journal de travail'!$D$7:$D$532)</f>
        <v>40</v>
      </c>
      <c r="C7" s="28" t="str">
        <f>'Journal de travail'!M11</f>
        <v>Documentation</v>
      </c>
      <c r="D7" s="34">
        <f t="shared" si="0"/>
        <v>0.19444444444444445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9" t="str">
        <f>'Journal de travail'!M12</f>
        <v>Meeting</v>
      </c>
      <c r="D8" s="34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0.2673611111111111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2024-12-19T16:21:54Z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