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Install_in_NutShell\docs\"/>
    </mc:Choice>
  </mc:AlternateContent>
  <xr:revisionPtr revIDLastSave="0" documentId="13_ncr:1_{6DE6F5F6-6176-41EB-8794-6B36B1CC63E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7200" yWindow="42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<sst xmlns="http://schemas.openxmlformats.org/spreadsheetml/2006/main" count="46" uniqueCount="38">
  <si>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</si>
  <si>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</si>
  <si>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</si>
  <si>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</si>
  <si>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</si>
  <si>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</si>
  <si>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</si>
  <si>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</si>
  <si>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</si>
  <si>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</si>
  <si>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</si>
  <si>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</si>
  <si>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</si>
  <si>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</si>
  <si>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</si>
  <si>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</si>
  <si>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</si>
  <si>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</si>
  <si>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</si>
  <si>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</si>
  <si>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</si>
  <si>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</si>
  <si>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</si>
  <si>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</si>
  <si>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</si>
  <si>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</si>
  <si>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Botteau Mathis</t>
  </si>
  <si>
    <t>Install In Nutshell</t>
  </si>
  <si>
    <t>28.11.2024  au 05.12.2024</t>
  </si>
  <si>
    <t xml:space="preserve">Disscussion avec Mathis quant au projet a faire et les exigences de celui-ci </t>
  </si>
  <si>
    <t>Création des users Storie et technical storie pour le projet (Installation Teams, Installation VisualStuioCode, Ajout au groupe docker, Message d'erreur, Message de validation, Test unitaires)</t>
  </si>
  <si>
    <t>Mise en place des tests unitaire</t>
  </si>
  <si>
    <t>Mise en place de l'installation de docker + ajout dans le groupe docker-user si déjà installé</t>
  </si>
  <si>
    <t>Problème survennue quant a la manière de vérifier si docker est déjà installer, tentative de vérifier si l'installer de docker est présent sur le pc mais cela prenait trop de temps</t>
  </si>
  <si>
    <t xml:space="preserve">Rédaction rapport de projet </t>
  </si>
  <si>
    <t>Mise en place de test unitaire</t>
  </si>
  <si>
    <t xml:space="preserve">Ecriture de la partie développement et conclusion du rapport </t>
  </si>
  <si>
    <t>Création du site web frontend / backend de téléchargement du sccript. Création d'une db, connexion de la db au backend, connexion du frontend au backend, résoution problèmes de conversion des binaires au format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</si>
</sst>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8.3333333333333329E-2</c:v>
                </c:pt>
                <c:pt idx="1">
                  <c:v>0.17708333333333334</c:v>
                </c:pt>
                <c:pt idx="2">
                  <c:v>0</c:v>
                </c:pt>
                <c:pt idx="3">
                  <c:v>0.125</c:v>
                </c:pt>
                <c:pt idx="4">
                  <c:v>1.0416666666666666E-2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9" activePane="bottomLeft" state="frozen"/>
      <selection pane="bottomLeft" activeCell="C15" sqref="C1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9 heurs 30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420</v>
      </c>
      <c r="D4" s="23">
        <f>SUBTOTAL(9,$D$7:$D$531)</f>
        <v>150</v>
      </c>
      <c r="E4" s="41">
        <f>SUM(C4:D4)</f>
        <v>570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ht="31.5" x14ac:dyDescent="0.25">
      <c r="A8" s="8" t="str">
        <f>IF(ISBLANK(B8),"",_xlfn.ISOWEEKNUM('Journal de travail'!$B8))</f>
        <v/>
      </c>
      <c r="B8" s="47"/>
      <c r="C8" s="48">
        <v>2</v>
      </c>
      <c r="D8" s="49">
        <v>0</v>
      </c>
      <c r="E8" s="50" t="s">
        <v>3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49</v>
      </c>
      <c r="B9" s="51">
        <v>45631</v>
      </c>
      <c r="C9" s="52"/>
      <c r="D9" s="53">
        <v>30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47.25" x14ac:dyDescent="0.25">
      <c r="A10" s="8">
        <f>IF(ISBLANK(B10),"",_xlfn.ISOWEEKNUM('Journal de travail'!$B10))</f>
        <v>49</v>
      </c>
      <c r="B10" s="47">
        <v>45631</v>
      </c>
      <c r="C10" s="48">
        <v>1</v>
      </c>
      <c r="D10" s="49"/>
      <c r="E10" s="50" t="s">
        <v>4</v>
      </c>
      <c r="F10" s="37" t="s">
        <v>32</v>
      </c>
      <c r="G10" s="16" t="s">
        <v>33</v>
      </c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49</v>
      </c>
      <c r="B11" s="51">
        <v>45631</v>
      </c>
      <c r="C11" s="52">
        <v>1</v>
      </c>
      <c r="D11" s="53">
        <v>30</v>
      </c>
      <c r="E11" s="54" t="s">
        <v>6</v>
      </c>
      <c r="F11" s="37" t="s">
        <v>34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49</v>
      </c>
      <c r="B12" s="47">
        <v>45631</v>
      </c>
      <c r="C12" s="48"/>
      <c r="D12" s="49">
        <v>30</v>
      </c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49</v>
      </c>
      <c r="B13" s="51">
        <v>45631</v>
      </c>
      <c r="C13" s="52">
        <v>1</v>
      </c>
      <c r="D13" s="53">
        <v>30</v>
      </c>
      <c r="E13" s="54" t="s">
        <v>6</v>
      </c>
      <c r="F13" s="37" t="s">
        <v>36</v>
      </c>
      <c r="G13" s="18"/>
      <c r="M13" t="s">
        <v>8</v>
      </c>
      <c r="N13">
        <v>6</v>
      </c>
      <c r="O13">
        <v>25</v>
      </c>
    </row>
    <row r="14" spans="1:15" ht="47.25" x14ac:dyDescent="0.25">
      <c r="A14" s="8">
        <f>IF(ISBLANK(B14),"",_xlfn.ISOWEEKNUM('Journal de travail'!$B14))</f>
        <v>50</v>
      </c>
      <c r="B14" s="47">
        <v>45638</v>
      </c>
      <c r="C14" s="48">
        <v>2</v>
      </c>
      <c r="D14" s="49">
        <v>15</v>
      </c>
      <c r="E14" s="50" t="s">
        <v>4</v>
      </c>
      <c r="F14" s="37" t="s">
        <v>37</v>
      </c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12 E75:E532 E14:E55">
    <cfRule type="expression" dxfId="32" priority="17">
      <formula>$E7="Autre"</formula>
    </cfRule>
    <cfRule type="expression" dxfId="31" priority="18" stopIfTrue="1">
      <formula>$E7="Design"</formula>
    </cfRule>
    <cfRule type="expression" dxfId="30" priority="19" stopIfTrue="1">
      <formula>$E7="Présentation"</formula>
    </cfRule>
    <cfRule type="expression" dxfId="29" priority="20" stopIfTrue="1">
      <formula>$E7="Meeting"</formula>
    </cfRule>
    <cfRule type="expression" dxfId="28" priority="21" stopIfTrue="1">
      <formula>$E7="Documentation"</formula>
    </cfRule>
    <cfRule type="expression" dxfId="27" priority="22" stopIfTrue="1">
      <formula>$E7="Test"</formula>
    </cfRule>
    <cfRule type="expression" dxfId="26" priority="23" stopIfTrue="1">
      <formula>$E7="Analyse"</formula>
    </cfRule>
    <cfRule type="expression" dxfId="25" priority="25" stopIfTrue="1">
      <formula>$E7="Développement"</formula>
    </cfRule>
  </conditionalFormatting>
  <conditionalFormatting sqref="E56:E74">
    <cfRule type="expression" dxfId="24" priority="9">
      <formula>$E56="Autre"</formula>
    </cfRule>
    <cfRule type="expression" dxfId="23" priority="10" stopIfTrue="1">
      <formula>$E56="Design"</formula>
    </cfRule>
    <cfRule type="expression" dxfId="22" priority="11" stopIfTrue="1">
      <formula>$E56="Présentation"</formula>
    </cfRule>
    <cfRule type="expression" dxfId="21" priority="12" stopIfTrue="1">
      <formula>$E56="Meeting"</formula>
    </cfRule>
    <cfRule type="expression" dxfId="20" priority="13" stopIfTrue="1">
      <formula>$E56="Documentation"</formula>
    </cfRule>
    <cfRule type="expression" dxfId="19" priority="14" stopIfTrue="1">
      <formula>$E56="Test"</formula>
    </cfRule>
    <cfRule type="expression" dxfId="18" priority="15" stopIfTrue="1">
      <formula>$E56="Analyse"</formula>
    </cfRule>
    <cfRule type="expression" dxfId="17" priority="16" stopIfTrue="1">
      <formula>$E56="Développement"</formula>
    </cfRule>
  </conditionalFormatting>
  <conditionalFormatting sqref="E13">
    <cfRule type="expression" dxfId="16" priority="1">
      <formula>$E13="Autre"</formula>
    </cfRule>
    <cfRule type="expression" dxfId="15" priority="2" stopIfTrue="1">
      <formula>$E13="Design"</formula>
    </cfRule>
    <cfRule type="expression" dxfId="14" priority="3" stopIfTrue="1">
      <formula>$E13="Présentation"</formula>
    </cfRule>
    <cfRule type="expression" dxfId="13" priority="4" stopIfTrue="1">
      <formula>$E13="Meeting"</formula>
    </cfRule>
    <cfRule type="expression" dxfId="12" priority="5" stopIfTrue="1">
      <formula>$E13="Documentation"</formula>
    </cfRule>
    <cfRule type="expression" dxfId="11" priority="6" stopIfTrue="1">
      <formula>$E13="Test"</formula>
    </cfRule>
    <cfRule type="expression" dxfId="10" priority="7" stopIfTrue="1">
      <formula>$E13="Analyse"</formula>
    </cfRule>
    <cfRule type="expression" dxfId="9" priority="8" stopIfTrue="1">
      <formula>$E13="Développement"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120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8.3333333333333329E-2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75</v>
      </c>
      <c r="C5" s="42" t="str">
        <f>'Journal de travail'!M9</f>
        <v>Développement</v>
      </c>
      <c r="D5" s="34">
        <f t="shared" ref="D5:D11" si="0">(A5+B5)/1440</f>
        <v>0.17708333333333334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120</v>
      </c>
      <c r="B7">
        <f>SUMIF('Journal de travail'!$E$7:$E$532,Analyse!C7,'Journal de travail'!$D$7:$D$532)</f>
        <v>60</v>
      </c>
      <c r="C7" s="28" t="str">
        <f>'Journal de travail'!M11</f>
        <v>Documentation</v>
      </c>
      <c r="D7" s="34">
        <f t="shared" si="0"/>
        <v>0.125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29" t="str">
        <f>'Journal de travail'!M12</f>
        <v>Meeting</v>
      </c>
      <c r="D8" s="34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0.39583333333333337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2024-12-12T14:54:23Z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