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-WebSecutity\doc\"/>
    </mc:Choice>
  </mc:AlternateContent>
  <xr:revisionPtr revIDLastSave="0" documentId="13_ncr:1_{0FF7AE09-0BAC-4743-8F55-30D646478800}" xr6:coauthVersionLast="47" xr6:coauthVersionMax="47" xr10:uidLastSave="{00000000-0000-0000-0000-000000000000}"/>
  <bookViews>
    <workbookView xWindow="0" yWindow="0" windowWidth="14400" windowHeight="1560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<sst xmlns="http://schemas.openxmlformats.org/spreadsheetml/2006/main" count="69" uniqueCount="47">
  <si>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</si>
  <si>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</si>
  <si>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</si>
  <si>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</si>
  <si>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</si>
  <si>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</si>
  <si>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</si>
  <si>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</si>
  <si>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</si>
  <si>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</si>
  <si>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</si>
  <si>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</si>
  <si>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</si>
  <si>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</si>
  <si>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</si>
  <si>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</si>
  <si>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</si>
  <si>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</si>
  <si>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</si>
  <si>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</si>
  <si>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</si>
  <si>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</si>
  <si>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</si>
  <si>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</si>
  <si>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</si>
  <si>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</si>
  <si>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18.03.2024  au 27.05.2024</t>
  </si>
  <si>
    <t>Belkhiria Sofiène</t>
  </si>
  <si>
    <t>P_APP_183 : Secured WebShop</t>
  </si>
  <si>
    <t>Discussion du projet avec le prof</t>
  </si>
  <si>
    <t>Création repo git + installation VSCode + création dossier dans le repo</t>
  </si>
  <si>
    <t>mise en place du docker</t>
  </si>
  <si>
    <t>Lancement du docker compose + verrification du bon fonctionnement du docker problème: serveur non fonctionnel quand les fichiers sont renommer 30 min d'essaie, problème réglé. Solution: modifier les chaines de caractère comprenons "server.js" dans le fichier "package.json" ainsi que le dockerfile par "app.mjs"</t>
  </si>
  <si>
    <t xml:space="preserve">Création des maquette: Création de la page de login + palette de couleur </t>
  </si>
  <si>
    <t>Absence</t>
  </si>
  <si>
    <t>Toilet</t>
  </si>
  <si>
    <t>Aide mathis + mateen pour exercice Audit</t>
  </si>
  <si>
    <t>Mise en place du hashage des mot de passe des utilisateur lors de la création</t>
  </si>
  <si>
    <t>Mise en place de l'authentification avec mdp hashé + mise en place de message d'erreur en cas d'une erreur dans l'authentification</t>
  </si>
  <si>
    <t>tentaive automatisation db</t>
  </si>
  <si>
    <t xml:space="preserve">Récupération de la clef privée depuis un fichier </t>
  </si>
  <si>
    <t xml:space="preserve">Tentative de création d'un token avec la clef privée </t>
  </si>
  <si>
    <t>mise en place du token avec la clef privée</t>
  </si>
  <si>
    <t>Création de la colonne admin pour les utilisateur + recherche sur le type tinyInt(1)</t>
  </si>
  <si>
    <t>Ajout du sel lors de la création de l'utilisateur</t>
  </si>
  <si>
    <t>récupération du sel lors de l'authentification de l'utilisateur afin de comparé le mot de passe</t>
  </si>
  <si>
    <t>mise en place des permission admin dans le payload du token + mise en place de la longueur du sel aléatoire.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</si>
</sst>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6.9444444444444441E-3</c:v>
                </c:pt>
                <c:pt idx="1">
                  <c:v>0.16666666666666666</c:v>
                </c:pt>
                <c:pt idx="2">
                  <c:v>0</c:v>
                </c:pt>
                <c:pt idx="3">
                  <c:v>2.0833333333333332E-2</c:v>
                </c:pt>
                <c:pt idx="4">
                  <c:v>0</c:v>
                </c:pt>
                <c:pt idx="5">
                  <c:v>0</c:v>
                </c:pt>
                <c:pt idx="6">
                  <c:v>2.7777777777777776E-2</c:v>
                </c:pt>
                <c:pt idx="7">
                  <c:v>1.3888888888888888E-2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="96" zoomScaleNormal="96" workbookViewId="0">
      <pane ySplit="6" topLeftCell="A7" activePane="bottomLeft" state="frozen"/>
      <selection pane="bottomLeft" activeCell="F29" sqref="F29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4" t="s">
        <v>27</v>
      </c>
      <c r="D2" s="54"/>
      <c r="E2" s="54"/>
      <c r="F2" s="5" t="s">
        <v>2</v>
      </c>
      <c r="G2" s="6" t="s">
        <v>28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8 heurs 40 minutes</v>
      </c>
      <c r="D3" s="25"/>
      <c r="E3" s="3"/>
      <c r="F3" s="4" t="s">
        <v>10</v>
      </c>
      <c r="G3" s="7" t="s">
        <v>26</v>
      </c>
    </row>
    <row r="4" spans="1:15" ht="23.25" hidden="1" x14ac:dyDescent="0.35">
      <c r="B4" s="5"/>
      <c r="C4" s="25">
        <f>SUBTOTAL(9,$C$7:$C$531)*60</f>
        <v>180</v>
      </c>
      <c r="D4" s="25">
        <f>SUBTOTAL(9,$D$7:$D$531)</f>
        <v>340</v>
      </c>
      <c r="E4" s="52">
        <f>SUM(C4:D4)</f>
        <v>520</v>
      </c>
      <c r="F4" s="4"/>
      <c r="G4" s="7"/>
    </row>
    <row r="5" spans="1:15" x14ac:dyDescent="0.25">
      <c r="C5" s="55" t="s">
        <v>18</v>
      </c>
      <c r="D5" s="55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x14ac:dyDescent="0.25">
      <c r="A7" s="14">
        <f>IF(ISBLANK(B7),"",_xlfn.ISOWEEKNUM('Journal de travail'!$B7))</f>
        <v>12</v>
      </c>
      <c r="B7" s="38">
        <v>45373</v>
      </c>
      <c r="C7" s="34"/>
      <c r="D7" s="42">
        <v>10</v>
      </c>
      <c r="E7" s="15" t="s">
        <v>3</v>
      </c>
      <c r="F7" s="48" t="s">
        <v>29</v>
      </c>
      <c r="G7" s="16"/>
    </row>
    <row r="8" spans="1:15" x14ac:dyDescent="0.25">
      <c r="B8" s="39">
        <v>45373</v>
      </c>
      <c r="C8" s="35"/>
      <c r="D8" s="43">
        <v>15</v>
      </c>
      <c r="E8" t="s">
        <v>6</v>
      </c>
      <c r="F8" s="48" t="s">
        <v>30</v>
      </c>
      <c r="G8" s="17"/>
      <c r="M8" t="s">
        <v>3</v>
      </c>
      <c r="N8">
        <v>1</v>
      </c>
      <c r="O8">
        <v>0</v>
      </c>
    </row>
    <row r="9" spans="1:15" x14ac:dyDescent="0.25">
      <c r="A9" s="18"/>
      <c r="B9" s="40">
        <v>45373</v>
      </c>
      <c r="C9" s="36"/>
      <c r="D9" s="44">
        <v>15</v>
      </c>
      <c r="E9" s="19" t="s">
        <v>6</v>
      </c>
      <c r="F9" s="48" t="s">
        <v>31</v>
      </c>
      <c r="G9" s="20"/>
      <c r="M9" t="s">
        <v>4</v>
      </c>
      <c r="N9">
        <v>2</v>
      </c>
      <c r="O9">
        <v>5</v>
      </c>
    </row>
    <row r="10" spans="1:15" ht="63" x14ac:dyDescent="0.25">
      <c r="B10" s="39">
        <v>45373</v>
      </c>
      <c r="C10" s="35"/>
      <c r="D10" s="43">
        <v>40</v>
      </c>
      <c r="E10" t="s">
        <v>4</v>
      </c>
      <c r="F10" s="48" t="s">
        <v>32</v>
      </c>
      <c r="G10" s="17"/>
      <c r="M10" t="s">
        <v>5</v>
      </c>
      <c r="N10">
        <v>3</v>
      </c>
      <c r="O10">
        <v>10</v>
      </c>
    </row>
    <row r="11" spans="1:15" x14ac:dyDescent="0.25">
      <c r="A11" s="18"/>
      <c r="B11" s="40">
        <v>45373</v>
      </c>
      <c r="C11" s="36"/>
      <c r="D11" s="44">
        <v>40</v>
      </c>
      <c r="E11" s="19" t="s">
        <v>24</v>
      </c>
      <c r="F11" s="48" t="s">
        <v>33</v>
      </c>
      <c r="G11" s="20"/>
      <c r="M11" t="s">
        <v>6</v>
      </c>
      <c r="N11">
        <v>4</v>
      </c>
      <c r="O11">
        <v>15</v>
      </c>
    </row>
    <row r="12" spans="1:15" x14ac:dyDescent="0.25">
      <c r="B12" s="39">
        <v>45401</v>
      </c>
      <c r="C12" s="35">
        <v>3</v>
      </c>
      <c r="D12" s="43"/>
      <c r="E12" t="s">
        <v>25</v>
      </c>
      <c r="F12" s="48" t="s">
        <v>34</v>
      </c>
      <c r="G12" s="17"/>
      <c r="M12" t="s">
        <v>7</v>
      </c>
      <c r="N12">
        <v>5</v>
      </c>
      <c r="O12">
        <v>20</v>
      </c>
    </row>
    <row r="13" spans="1:15" x14ac:dyDescent="0.25">
      <c r="A13" s="18"/>
      <c r="B13" s="40">
        <v>45408</v>
      </c>
      <c r="C13" s="36"/>
      <c r="D13" s="44">
        <v>10</v>
      </c>
      <c r="E13" s="19" t="s">
        <v>25</v>
      </c>
      <c r="F13" s="48" t="s">
        <v>35</v>
      </c>
      <c r="G13" s="20"/>
      <c r="M13" t="s">
        <v>8</v>
      </c>
      <c r="N13">
        <v>6</v>
      </c>
      <c r="O13">
        <v>25</v>
      </c>
    </row>
    <row r="14" spans="1:15" x14ac:dyDescent="0.25">
      <c r="B14" s="39"/>
      <c r="C14" s="35"/>
      <c r="D14" s="43">
        <v>10</v>
      </c>
      <c r="E14" t="s">
        <v>25</v>
      </c>
      <c r="F14" s="48" t="s">
        <v>36</v>
      </c>
      <c r="G14" s="17"/>
      <c r="M14" t="s">
        <v>24</v>
      </c>
      <c r="N14">
        <v>7</v>
      </c>
      <c r="O14">
        <v>30</v>
      </c>
    </row>
    <row r="15" spans="1:15" x14ac:dyDescent="0.25">
      <c r="A15" s="18"/>
      <c r="B15" s="40"/>
      <c r="C15" s="36"/>
      <c r="D15" s="44">
        <v>40</v>
      </c>
      <c r="E15" s="19" t="s">
        <v>4</v>
      </c>
      <c r="F15" s="48" t="s">
        <v>37</v>
      </c>
      <c r="G15" s="20"/>
      <c r="M15" t="s">
        <v>25</v>
      </c>
      <c r="N15">
        <v>8</v>
      </c>
      <c r="O15">
        <v>35</v>
      </c>
    </row>
    <row r="16" spans="1:15" ht="31.5" x14ac:dyDescent="0.25">
      <c r="B16" s="39"/>
      <c r="C16" s="35"/>
      <c r="D16" s="43">
        <v>15</v>
      </c>
      <c r="E16" t="s">
        <v>4</v>
      </c>
      <c r="F16" s="48" t="s">
        <v>38</v>
      </c>
      <c r="G16" s="17"/>
      <c r="O16">
        <v>40</v>
      </c>
    </row>
    <row r="17" spans="1:15" x14ac:dyDescent="0.25">
      <c r="A17" s="18"/>
      <c r="B17" s="40"/>
      <c r="C17" s="36"/>
      <c r="D17" s="44">
        <v>15</v>
      </c>
      <c r="E17" s="19" t="s">
        <v>4</v>
      </c>
      <c r="F17" s="48" t="s">
        <v>39</v>
      </c>
      <c r="G17" s="20"/>
      <c r="O17">
        <v>45</v>
      </c>
    </row>
    <row r="18" spans="1:15" x14ac:dyDescent="0.25">
      <c r="B18" s="39">
        <v>45415</v>
      </c>
      <c r="C18" s="35"/>
      <c r="D18" s="43">
        <v>15</v>
      </c>
      <c r="E18" t="s">
        <v>4</v>
      </c>
      <c r="F18" s="48" t="s">
        <v>40</v>
      </c>
      <c r="G18" s="17"/>
      <c r="O18">
        <v>50</v>
      </c>
    </row>
    <row r="19" spans="1:15" x14ac:dyDescent="0.25">
      <c r="A19" s="18"/>
      <c r="B19" s="40"/>
      <c r="C19" s="36"/>
      <c r="D19" s="44">
        <v>15</v>
      </c>
      <c r="E19" s="19" t="s">
        <v>4</v>
      </c>
      <c r="F19" s="48" t="s">
        <v>41</v>
      </c>
      <c r="G19" s="20"/>
      <c r="O19">
        <v>55</v>
      </c>
    </row>
    <row r="20" spans="1:15" x14ac:dyDescent="0.25">
      <c r="B20" s="39"/>
      <c r="C20" s="35"/>
      <c r="D20" s="43">
        <v>15</v>
      </c>
      <c r="E20" t="s">
        <v>4</v>
      </c>
      <c r="F20" s="48" t="s">
        <v>41</v>
      </c>
      <c r="G20" s="17"/>
    </row>
    <row r="21" spans="1:15" x14ac:dyDescent="0.25">
      <c r="A21" s="18"/>
      <c r="B21" s="40"/>
      <c r="C21" s="36"/>
      <c r="D21" s="44">
        <v>15</v>
      </c>
      <c r="E21" s="19" t="s">
        <v>4</v>
      </c>
      <c r="F21" s="48" t="s">
        <v>42</v>
      </c>
      <c r="G21" s="20"/>
    </row>
    <row r="22" spans="1:15" x14ac:dyDescent="0.25">
      <c r="B22" s="39"/>
      <c r="C22" s="35"/>
      <c r="D22" s="43">
        <v>10</v>
      </c>
      <c r="E22" t="s">
        <v>4</v>
      </c>
      <c r="F22" s="48" t="s">
        <v>43</v>
      </c>
      <c r="G22" s="17"/>
    </row>
    <row r="23" spans="1:15" x14ac:dyDescent="0.25">
      <c r="A23" s="18"/>
      <c r="B23" s="40"/>
      <c r="C23" s="36"/>
      <c r="D23" s="44">
        <v>15</v>
      </c>
      <c r="E23" s="19" t="s">
        <v>4</v>
      </c>
      <c r="F23" s="48" t="s">
        <v>44</v>
      </c>
      <c r="G23" s="20"/>
    </row>
    <row r="24" spans="1:15" x14ac:dyDescent="0.25">
      <c r="B24" s="39"/>
      <c r="C24" s="35"/>
      <c r="D24" s="43">
        <v>15</v>
      </c>
      <c r="E24" t="s">
        <v>4</v>
      </c>
      <c r="F24" s="48" t="s">
        <v>45</v>
      </c>
      <c r="G24" s="17"/>
    </row>
    <row r="25" spans="1:15" x14ac:dyDescent="0.25">
      <c r="A25" s="18"/>
      <c r="B25" s="40"/>
      <c r="C25" s="36"/>
      <c r="D25" s="44">
        <v>15</v>
      </c>
      <c r="E25" s="19" t="s">
        <v>4</v>
      </c>
      <c r="F25" s="48" t="s">
        <v>45</v>
      </c>
      <c r="G25" s="20"/>
    </row>
    <row r="26" spans="1:15" ht="31.5" x14ac:dyDescent="0.25">
      <c r="B26" s="39"/>
      <c r="C26" s="35"/>
      <c r="D26" s="43">
        <v>15</v>
      </c>
      <c r="E26" t="s">
        <v>4</v>
      </c>
      <c r="F26" s="48" t="s">
        <v>46</v>
      </c>
      <c r="G26" s="17"/>
    </row>
    <row r="27" spans="1:15" x14ac:dyDescent="0.25">
      <c r="A27" s="18"/>
      <c r="B27" s="40"/>
      <c r="C27" s="36"/>
      <c r="D27" s="44"/>
      <c r="E27" s="19"/>
      <c r="F27" s="48"/>
      <c r="G27" s="20"/>
    </row>
    <row r="28" spans="1:15" x14ac:dyDescent="0.25">
      <c r="B28" s="39"/>
      <c r="C28" s="35"/>
      <c r="D28" s="43"/>
      <c r="F28" s="47"/>
      <c r="G28" s="17"/>
    </row>
    <row r="29" spans="1:15" x14ac:dyDescent="0.25">
      <c r="A29" s="18"/>
      <c r="B29" s="40"/>
      <c r="C29" s="36"/>
      <c r="D29" s="44"/>
      <c r="E29" s="19"/>
      <c r="F29" s="47"/>
      <c r="G29" s="20"/>
    </row>
    <row r="30" spans="1:15" x14ac:dyDescent="0.25">
      <c r="B30" s="39"/>
      <c r="C30" s="35"/>
      <c r="D30" s="43"/>
      <c r="F30" s="48"/>
      <c r="G30" s="17"/>
    </row>
    <row r="31" spans="1:15" x14ac:dyDescent="0.25">
      <c r="A31" s="18"/>
      <c r="B31" s="40"/>
      <c r="C31" s="36"/>
      <c r="D31" s="44"/>
      <c r="E31" s="19"/>
      <c r="F31" s="47"/>
      <c r="G31" s="20"/>
    </row>
    <row r="32" spans="1:15" x14ac:dyDescent="0.25">
      <c r="B32" s="39"/>
      <c r="C32" s="35"/>
      <c r="D32" s="43"/>
      <c r="F32" s="48"/>
      <c r="G32" s="17"/>
    </row>
    <row r="33" spans="1:7" x14ac:dyDescent="0.25">
      <c r="A33" s="18"/>
      <c r="B33" s="40"/>
      <c r="C33" s="36"/>
      <c r="D33" s="44"/>
      <c r="E33" s="19"/>
      <c r="F33" s="47"/>
      <c r="G33" s="20"/>
    </row>
    <row r="34" spans="1:7" x14ac:dyDescent="0.25">
      <c r="B34" s="39"/>
      <c r="C34" s="35"/>
      <c r="D34" s="43"/>
      <c r="F34" s="47"/>
      <c r="G34" s="17"/>
    </row>
    <row r="35" spans="1:7" x14ac:dyDescent="0.25">
      <c r="A35" s="18"/>
      <c r="B35" s="40"/>
      <c r="C35" s="36"/>
      <c r="D35" s="44"/>
      <c r="E35" s="19"/>
      <c r="F35" s="48"/>
      <c r="G35" s="20"/>
    </row>
    <row r="36" spans="1:7" x14ac:dyDescent="0.25">
      <c r="B36" s="39"/>
      <c r="C36" s="35"/>
      <c r="D36" s="43"/>
      <c r="F36" s="47"/>
      <c r="G36" s="17"/>
    </row>
    <row r="37" spans="1:7" x14ac:dyDescent="0.25">
      <c r="A37" s="18"/>
      <c r="B37" s="40"/>
      <c r="C37" s="36"/>
      <c r="D37" s="44"/>
      <c r="E37" s="19"/>
      <c r="F37" s="47"/>
      <c r="G37" s="20"/>
    </row>
    <row r="38" spans="1:7" x14ac:dyDescent="0.25">
      <c r="B38" s="39"/>
      <c r="C38" s="35"/>
      <c r="D38" s="43"/>
      <c r="F38" s="47"/>
      <c r="G38" s="17"/>
    </row>
    <row r="39" spans="1:7" x14ac:dyDescent="0.25">
      <c r="A39" s="18"/>
      <c r="B39" s="40"/>
      <c r="C39" s="36"/>
      <c r="D39" s="44"/>
      <c r="E39" s="19"/>
      <c r="F39" s="47"/>
      <c r="G39" s="20"/>
    </row>
    <row r="40" spans="1:7" x14ac:dyDescent="0.25">
      <c r="B40" s="39"/>
      <c r="C40" s="35"/>
      <c r="D40" s="43"/>
      <c r="F40" s="47"/>
      <c r="G40" s="17"/>
    </row>
    <row r="41" spans="1:7" x14ac:dyDescent="0.25">
      <c r="A41" s="18"/>
      <c r="B41" s="40"/>
      <c r="C41" s="36"/>
      <c r="D41" s="44"/>
      <c r="E41" s="19"/>
      <c r="F41" s="47"/>
      <c r="G41" s="20"/>
    </row>
    <row r="42" spans="1:7" x14ac:dyDescent="0.25">
      <c r="B42" s="39"/>
      <c r="C42" s="35"/>
      <c r="D42" s="43"/>
      <c r="F42" s="47"/>
      <c r="G42" s="17"/>
    </row>
    <row r="43" spans="1:7" x14ac:dyDescent="0.25">
      <c r="A43" s="18"/>
      <c r="B43" s="40"/>
      <c r="C43" s="36"/>
      <c r="D43" s="44"/>
      <c r="E43" s="19"/>
      <c r="F43" s="47"/>
      <c r="G43" s="20"/>
    </row>
    <row r="44" spans="1:7" x14ac:dyDescent="0.25">
      <c r="B44" s="39"/>
      <c r="C44" s="35"/>
      <c r="D44" s="43"/>
      <c r="F44" s="47"/>
      <c r="G44" s="17"/>
    </row>
    <row r="45" spans="1:7" x14ac:dyDescent="0.25">
      <c r="A45" s="18"/>
      <c r="B45" s="40"/>
      <c r="C45" s="36"/>
      <c r="D45" s="44"/>
      <c r="E45" s="19"/>
      <c r="F45" s="47"/>
      <c r="G45" s="20"/>
    </row>
    <row r="46" spans="1:7" x14ac:dyDescent="0.25">
      <c r="B46" s="39"/>
      <c r="C46" s="35"/>
      <c r="D46" s="43"/>
      <c r="F46" s="47"/>
      <c r="G46" s="17"/>
    </row>
    <row r="47" spans="1:7" x14ac:dyDescent="0.25">
      <c r="A47" s="18"/>
      <c r="B47" s="40"/>
      <c r="C47" s="36"/>
      <c r="D47" s="44"/>
      <c r="E47" s="19"/>
      <c r="F47" s="47"/>
      <c r="G47" s="20"/>
    </row>
    <row r="48" spans="1:7" x14ac:dyDescent="0.25">
      <c r="B48" s="39"/>
      <c r="C48" s="35"/>
      <c r="D48" s="43"/>
      <c r="F48" s="47"/>
      <c r="G48" s="17"/>
    </row>
    <row r="49" spans="1:7" x14ac:dyDescent="0.25">
      <c r="A49" s="18"/>
      <c r="B49" s="40"/>
      <c r="C49" s="36"/>
      <c r="D49" s="44"/>
      <c r="E49" s="19"/>
      <c r="F49" s="47"/>
      <c r="G49" s="20"/>
    </row>
    <row r="50" spans="1:7" x14ac:dyDescent="0.25">
      <c r="B50" s="39"/>
      <c r="C50" s="35"/>
      <c r="D50" s="43"/>
      <c r="F50" s="47"/>
      <c r="G50" s="17"/>
    </row>
    <row r="51" spans="1:7" x14ac:dyDescent="0.25">
      <c r="A51" s="18"/>
      <c r="B51" s="40"/>
      <c r="C51" s="36"/>
      <c r="D51" s="44"/>
      <c r="E51" s="19"/>
      <c r="F51" s="47"/>
      <c r="G51" s="20"/>
    </row>
    <row r="52" spans="1:7" x14ac:dyDescent="0.25">
      <c r="B52" s="39"/>
      <c r="C52" s="35"/>
      <c r="D52" s="43"/>
      <c r="F52" s="47"/>
      <c r="G52" s="17"/>
    </row>
    <row r="53" spans="1:7" x14ac:dyDescent="0.25">
      <c r="A53" s="18"/>
      <c r="B53" s="40"/>
      <c r="C53" s="36"/>
      <c r="D53" s="44"/>
      <c r="E53" s="19"/>
      <c r="F53" s="47"/>
      <c r="G53" s="20"/>
    </row>
    <row r="54" spans="1:7" x14ac:dyDescent="0.25">
      <c r="B54" s="39"/>
      <c r="C54" s="35"/>
      <c r="D54" s="43"/>
      <c r="F54" s="47"/>
      <c r="G54" s="17"/>
    </row>
    <row r="55" spans="1:7" x14ac:dyDescent="0.25">
      <c r="A55" s="18"/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1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1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1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1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1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1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1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10</v>
      </c>
      <c r="C4" s="28" t="str">
        <f>'Journal de travail'!M8</f>
        <v>Analyse</v>
      </c>
      <c r="D4" s="45">
        <f>(A4+B4)/1440</f>
        <v>6.9444444444444441E-3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240</v>
      </c>
      <c r="C5" s="53" t="str">
        <f>'Journal de travail'!M9</f>
        <v>Développement</v>
      </c>
      <c r="D5" s="45">
        <f t="shared" ref="D5:D11" si="0">(A5+B5)/1440</f>
        <v>0.16666666666666666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9" t="str">
        <f>'Journal de travail'!M10</f>
        <v>Test</v>
      </c>
      <c r="D6" s="45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30</v>
      </c>
      <c r="C7" s="30" t="str">
        <f>'Journal de travail'!M11</f>
        <v>Documentation</v>
      </c>
      <c r="D7" s="45">
        <f t="shared" si="0"/>
        <v>2.0833333333333332E-2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1" t="str">
        <f>'Journal de travail'!M12</f>
        <v>Meeting</v>
      </c>
      <c r="D8" s="45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travail'!M13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40</v>
      </c>
      <c r="C10" s="49" t="str">
        <f>'Journal de travail'!M14</f>
        <v>Design</v>
      </c>
      <c r="D10" s="45">
        <f t="shared" si="0"/>
        <v>2.7777777777777776E-2</v>
      </c>
    </row>
    <row r="11" spans="1:4" x14ac:dyDescent="0.3">
      <c r="B11">
        <f>SUMIF('Journal de travail'!$E$7:$E$532,Analyse!C11,'Journal de travail'!$D$7:$D$532)</f>
        <v>20</v>
      </c>
      <c r="C11" s="51" t="str">
        <f>'Journal de travail'!M15</f>
        <v>Autre</v>
      </c>
      <c r="D11" s="45">
        <f t="shared" si="0"/>
        <v>1.3888888888888888E-2</v>
      </c>
    </row>
    <row r="12" spans="1:4" x14ac:dyDescent="0.3">
      <c r="C12" s="26" t="s">
        <v>23</v>
      </c>
      <c r="D12" s="46">
        <f>SUM(D4:D11)</f>
        <v>0.2361111111111111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2024-05-03T14:34:39Z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