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1B067CFB-C377-49A3-9A4F-5BA27DCC08B2}" xr6:coauthVersionLast="47" xr6:coauthVersionMax="47" xr10:uidLastSave="{00000000-0000-0000-0000-000000000000}"/>
  <bookViews>
    <workbookView xWindow="780" yWindow="780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<sst xmlns="http://schemas.openxmlformats.org/spreadsheetml/2006/main" count="57" uniqueCount="42">
  <si>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</si>
  <si>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</si>
  <si>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</si>
  <si>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</si>
  <si>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</si>
  <si>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</si>
  <si>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</si>
  <si>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</si>
  <si>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</si>
  <si>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</si>
  <si>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</si>
  <si>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</si>
  <si>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</si>
  <si>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</si>
  <si>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</si>
  <si>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</si>
  <si>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</si>
  <si>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</si>
  <si>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</si>
  <si>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</si>
  <si>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</si>
  <si>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</si>
  <si>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</si>
  <si>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</si>
  <si>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</si>
  <si>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</si>
  <si>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</si>
  <si>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</si>
  <si>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</si>
  <si>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P_DevOps_Test</t>
  </si>
  <si>
    <t>18.11.2024  au 10.01.2025</t>
  </si>
  <si>
    <t>Ecriture de la planif</t>
  </si>
  <si>
    <t>Ecriture de l'analyse préliminaire</t>
  </si>
  <si>
    <t>Ecriture de la politique de test</t>
  </si>
  <si>
    <t>Ecriture de la stratégie de test</t>
  </si>
  <si>
    <t xml:space="preserve">Ecriture du plan de test de connexion </t>
  </si>
  <si>
    <t>Vérification + correction des plan de test</t>
  </si>
  <si>
    <t>Test login (marche pas)</t>
  </si>
  <si>
    <t>Mise en place du test login (création d'un compte) avec des informations correct</t>
  </si>
  <si>
    <t>Mise en place du test login (création d'un compte) sans email</t>
  </si>
  <si>
    <t>Ajout d'un test de supression d'utilisateur</t>
  </si>
  <si>
    <t>Aide philippe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</si>
</sst>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255</c:v>
                </c:pt>
                <c:pt idx="2">
                  <c:v>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0.68</c:v>
                </c:pt>
                <c:pt idx="2">
                  <c:v>0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0" sqref="F2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6 heures 15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120</v>
      </c>
      <c r="D4" s="19">
        <f>SUBTOTAL(9,$D$7:$D$531)</f>
        <v>255</v>
      </c>
      <c r="E4" s="29">
        <f>SUM(C4:D4)</f>
        <v>375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20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47</v>
      </c>
      <c r="B9" s="40">
        <v>45614</v>
      </c>
      <c r="C9" s="41"/>
      <c r="D9" s="42">
        <v>10</v>
      </c>
      <c r="E9" s="43" t="s">
        <v>4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47</v>
      </c>
      <c r="B10" s="36">
        <v>45614</v>
      </c>
      <c r="C10" s="37"/>
      <c r="D10" s="38">
        <v>20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49</v>
      </c>
      <c r="B11" s="40">
        <v>45628</v>
      </c>
      <c r="C11" s="41"/>
      <c r="D11" s="42">
        <v>15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49</v>
      </c>
      <c r="B12" s="36">
        <v>45628</v>
      </c>
      <c r="C12" s="37"/>
      <c r="D12" s="38">
        <v>10</v>
      </c>
      <c r="E12" s="39" t="s">
        <v>4</v>
      </c>
      <c r="F12" s="28" t="s">
        <v>36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49</v>
      </c>
      <c r="B13" s="40">
        <v>45628</v>
      </c>
      <c r="C13" s="41">
        <v>1</v>
      </c>
      <c r="D13" s="42">
        <v>35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50</v>
      </c>
      <c r="B14" s="36">
        <v>45635</v>
      </c>
      <c r="C14" s="37"/>
      <c r="D14" s="38">
        <v>20</v>
      </c>
      <c r="E14" s="39" t="s">
        <v>19</v>
      </c>
      <c r="F14" s="28" t="s">
        <v>38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50</v>
      </c>
      <c r="B15" s="40">
        <v>45635</v>
      </c>
      <c r="C15" s="41"/>
      <c r="D15" s="42">
        <v>20</v>
      </c>
      <c r="E15" s="43" t="s">
        <v>19</v>
      </c>
      <c r="F15" s="28" t="s">
        <v>39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50</v>
      </c>
      <c r="B16" s="36">
        <v>45639</v>
      </c>
      <c r="C16" s="37">
        <v>1</v>
      </c>
      <c r="D16" s="38">
        <v>30</v>
      </c>
      <c r="E16" s="39" t="s">
        <v>19</v>
      </c>
      <c r="F16" s="28" t="s">
        <v>40</v>
      </c>
      <c r="G16" s="45"/>
      <c r="O16">
        <v>40</v>
      </c>
    </row>
    <row r="17" spans="1:15" x14ac:dyDescent="0.25">
      <c r="A17" s="74">
        <f>IF(ISBLANK(B17),"",_xlfn.ISOWEEKNUM('Journal de travail'!$B17))</f>
        <v>50</v>
      </c>
      <c r="B17" s="40">
        <v>45639</v>
      </c>
      <c r="C17" s="41"/>
      <c r="D17" s="42">
        <v>30</v>
      </c>
      <c r="E17" s="43" t="s">
        <v>19</v>
      </c>
      <c r="F17" s="80" t="s">
        <v>41</v>
      </c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120</v>
      </c>
      <c r="B7">
        <f>SUMIF('Journal de travail'!$E$7:$E$532,Plannification!E7,'Journal de travail'!$D$7:$D$532)</f>
        <v>135</v>
      </c>
      <c r="C7">
        <f t="shared" si="0"/>
        <v>255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4 h 15 min</v>
      </c>
      <c r="G7" s="56">
        <f t="shared" ref="G7:G9" si="2">SUM(A7:B7)/$C$10</f>
        <v>0.68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120</v>
      </c>
      <c r="C9">
        <f t="shared" si="0"/>
        <v>120</v>
      </c>
      <c r="E9" s="23" t="str">
        <f>'Journal de travail'!M11</f>
        <v>Documentation</v>
      </c>
      <c r="F9" s="55" t="str">
        <f t="shared" si="1"/>
        <v>2 h 00 min</v>
      </c>
      <c r="G9" s="56">
        <f t="shared" si="2"/>
        <v>0.32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120</v>
      </c>
      <c r="B10">
        <f>SUM(B6:B9)</f>
        <v>255</v>
      </c>
      <c r="C10">
        <f>SUM(A10:B10)</f>
        <v>375</v>
      </c>
      <c r="E10" s="20" t="s">
        <v>18</v>
      </c>
      <c r="F10" s="50" t="str">
        <f t="shared" si="1"/>
        <v>6 h 15 min</v>
      </c>
      <c r="G10" s="57">
        <f>C10/C11</f>
        <v>7.1022727272727279E-2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2024-12-13T10:18:03Z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