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0B647738-28F2-4619-AC95-C317D5C2183B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<sst xmlns="http://schemas.openxmlformats.org/spreadsheetml/2006/main" count="49" uniqueCount="37">
  <si>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</si>
  <si>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</si>
  <si>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</si>
  <si>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</si>
  <si>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</si>
  <si>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</si>
  <si>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</si>
  <si>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</si>
  <si>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</si>
  <si>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</si>
  <si>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</si>
  <si>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</si>
  <si>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</si>
  <si>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</si>
  <si>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</si>
  <si>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</si>
  <si>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</si>
  <si>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</si>
  <si>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</si>
  <si>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</si>
  <si>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</si>
  <si>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</si>
  <si>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</si>
  <si>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</si>
  <si>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</si>
  <si>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</si>
  <si>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</si>
  <si>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</si>
  <si>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Botteau Mathis</t>
  </si>
  <si>
    <t>P_DevOps_Test</t>
  </si>
  <si>
    <t>18.11.2024  au 10.01.2025</t>
  </si>
  <si>
    <t>Plannification du projet</t>
  </si>
  <si>
    <t>Je me suis informé sur les test unitaires backend JS, et sur les outils Jest et supertest</t>
  </si>
  <si>
    <t>Analyse de la politique de test, quel outils, envirronements, tests</t>
  </si>
  <si>
    <t>Création d'un docker compose avec docker file afin de faire tourner l'application sur docker</t>
  </si>
  <si>
    <t>Analyse des tests avenir (plan de test)</t>
  </si>
  <si>
    <t>Création des tests unitaires pour le backend de la route AUTH, connexion avec un user valide et invalide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</si>
</sst>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335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0.65686274509803921</c:v>
                </c:pt>
                <c:pt idx="1">
                  <c:v>0.34313725490196079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8 heures 30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300</v>
      </c>
      <c r="D4" s="19">
        <f>SUBTOTAL(9,$D$7:$D$531)</f>
        <v>210</v>
      </c>
      <c r="E4" s="29">
        <f>SUM(C4:D4)</f>
        <v>510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35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45</v>
      </c>
      <c r="E9" s="43" t="s">
        <v>2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55</v>
      </c>
      <c r="E10" s="39" t="s">
        <v>19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48</v>
      </c>
      <c r="B11" s="40">
        <v>45621</v>
      </c>
      <c r="C11" s="41">
        <v>2</v>
      </c>
      <c r="D11" s="42">
        <v>30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>
        <v>1</v>
      </c>
      <c r="D12" s="38">
        <v>0</v>
      </c>
      <c r="E12" s="39" t="s">
        <v>2</v>
      </c>
      <c r="F12" s="28" t="s">
        <v>35</v>
      </c>
      <c r="G12" s="45"/>
      <c r="N12">
        <v>5</v>
      </c>
      <c r="O12">
        <v>20</v>
      </c>
    </row>
    <row r="13" spans="1:15" ht="31.5" x14ac:dyDescent="0.25">
      <c r="A13" s="74">
        <f>IF(ISBLANK(B13),"",_xlfn.ISOWEEKNUM('Journal de travail'!$B13))</f>
        <v>49</v>
      </c>
      <c r="B13" s="40">
        <v>45628</v>
      </c>
      <c r="C13" s="41">
        <v>2</v>
      </c>
      <c r="D13" s="42">
        <v>0</v>
      </c>
      <c r="E13" s="43" t="s">
        <v>19</v>
      </c>
      <c r="F13" s="28" t="s">
        <v>36</v>
      </c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180</v>
      </c>
      <c r="B6">
        <f>SUMIF('Journal de travail'!$E$7:$E$532,Plannification!E6,'Journal de travail'!$D$7:$D$532)</f>
        <v>155</v>
      </c>
      <c r="C6">
        <f t="shared" ref="C6:C9" si="0">SUM(A6:B6)</f>
        <v>335</v>
      </c>
      <c r="E6" s="21" t="str">
        <f>'Journal de travail'!M8</f>
        <v>Analyse</v>
      </c>
      <c r="F6" s="50" t="str">
        <f>QUOTIENT(SUM(A6:B6),60)&amp;" h "&amp;TEXT(MOD(SUM(A6:B6),60), "00")&amp;" min"</f>
        <v>5 h 35 min</v>
      </c>
      <c r="G6" s="47">
        <f>SUM(A6:B6)/$C$10</f>
        <v>0.65686274509803921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55</v>
      </c>
      <c r="C7">
        <f t="shared" si="0"/>
        <v>175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55 min</v>
      </c>
      <c r="G7" s="56">
        <f t="shared" ref="G7:G9" si="2">SUM(A7:B7)/$C$10</f>
        <v>0.34313725490196079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300</v>
      </c>
      <c r="B10">
        <f>SUM(B6:B9)</f>
        <v>210</v>
      </c>
      <c r="C10">
        <f>SUM(A10:B10)</f>
        <v>510</v>
      </c>
      <c r="E10" s="20" t="s">
        <v>18</v>
      </c>
      <c r="F10" s="50" t="str">
        <f t="shared" si="1"/>
        <v>8 h 30 min</v>
      </c>
      <c r="G10" s="57">
        <f>C10/C11</f>
        <v>9.6590909090909088E-2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2024-12-02T10:14:18Z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