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FB8870AC-3CEF-42D2-A55E-06D9700C577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<sst xmlns="http://schemas.openxmlformats.org/spreadsheetml/2006/main" count="119" uniqueCount="74">
  <si>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</si>
  <si>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</si>
  <si>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</si>
  <si>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</si>
  <si>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</si>
  <si>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</si>
  <si>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</si>
  <si>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</si>
  <si>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</si>
  <si>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</si>
  <si>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</si>
  <si>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</si>
  <si>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</si>
  <si>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</si>
  <si>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</si>
  <si>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</si>
  <si>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</si>
  <si>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</si>
  <si>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</si>
  <si>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</si>
  <si>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</si>
  <si>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</si>
  <si>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</si>
  <si>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</si>
  <si>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</si>
  <si>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</si>
  <si>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</si>
  <si>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</si>
  <si>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</si>
  <si>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</si>
  <si>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</si>
  <si>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</si>
  <si>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</si>
  <si>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</si>
  <si>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</si>
  <si>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</si>
  <si>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</si>
  <si>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</si>
  <si>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</si>
  <si>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</si>
  <si>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</si>
  <si>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</si>
  <si>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</si>
  <si>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</si>
  <si>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</si>
  <si>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</si>
  <si>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</si>
  <si>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</si>
  <si>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</si>
  <si>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</si>
  <si>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</si>
  <si>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</si>
  <si>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</si>
  <si>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</si>
  <si>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</si>
  <si>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</si>
  <si>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</si>
  <si>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</si>
  <si>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</si>
  <si>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</si>
  <si>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</si>
  <si>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</si>
  <si>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</si>
  <si>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</si>
  <si>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</si>
  <si>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</si>
  <si>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</si>
  <si>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</si>
  <si>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</si>
  <si>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</si>
  <si>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</si>
  <si>
    <t>Chore: (Graph.cs) Ajout des commentaires dans la classe</t>
  </si>
  <si>
    <t>refactore: (Graph.cs) remplacement des tableaux de jour par une liste de tuple (numéros jour de la semaine,  nom du jour)</t>
  </si>
  <si>
    <t>Tentative ajout filtre avec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</si>
</sst>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0.68055555555555558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6" activePane="bottomLeft" state="frozen"/>
      <selection pane="bottomLeft" activeCell="F54" sqref="F54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1 jours 2 heurs 20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780</v>
      </c>
      <c r="D4" s="23">
        <f>SUBTOTAL(9,$D$7:$D$531)</f>
        <v>800</v>
      </c>
      <c r="E4" s="41">
        <f>SUM(C4:D4)</f>
        <v>1580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5">
      <c r="A49" s="17">
        <f>IF(ISBLANK(B49),"",_xlfn.ISOWEEKNUM('Journal de travail'!$B49))</f>
        <v>43</v>
      </c>
      <c r="B49" s="51">
        <v>45586</v>
      </c>
      <c r="C49" s="52"/>
      <c r="D49" s="53">
        <v>20</v>
      </c>
      <c r="E49" s="54" t="s">
        <v>4</v>
      </c>
      <c r="F49" s="36" t="s">
        <v>71</v>
      </c>
      <c r="G49" s="18"/>
    </row>
    <row r="50" spans="1:7" x14ac:dyDescent="0.5">
      <c r="A50" s="8">
        <f>IF(ISBLANK(B50),"",_xlfn.ISOWEEKNUM('Journal de travail'!$B50))</f>
        <v>43</v>
      </c>
      <c r="B50" s="47">
        <v>45587</v>
      </c>
      <c r="C50" s="48">
        <v>1</v>
      </c>
      <c r="D50" s="49"/>
      <c r="E50" s="50" t="s">
        <v>4</v>
      </c>
      <c r="F50" s="36" t="s">
        <v>72</v>
      </c>
      <c r="G50" s="16"/>
    </row>
    <row r="51" spans="1:7" x14ac:dyDescent="0.5">
      <c r="A51" s="17">
        <f>IF(ISBLANK(B51),"",_xlfn.ISOWEEKNUM('Journal de travail'!$B51))</f>
        <v>43</v>
      </c>
      <c r="B51" s="51">
        <v>45587</v>
      </c>
      <c r="C51" s="52">
        <v>2</v>
      </c>
      <c r="D51" s="53"/>
      <c r="E51" s="54" t="s">
        <v>4</v>
      </c>
      <c r="F51" s="36" t="s">
        <v>73</v>
      </c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420</v>
      </c>
      <c r="B5">
        <f>SUMIF('Journal de travail'!$E$7:$E$532,Analyse!C5,'Journal de travail'!$D$7:$D$532)</f>
        <v>560</v>
      </c>
      <c r="C5" s="42" t="str">
        <f>'Journal de travail'!M9</f>
        <v>Développement</v>
      </c>
      <c r="D5" s="34">
        <f t="shared" ref="D5:D11" si="0">(A5+B5)/1440</f>
        <v>0.68055555555555558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0.88888888888888884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2024-10-22T16:13:17Z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