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lotThatLine\Docs\"/>
    </mc:Choice>
  </mc:AlternateContent>
  <xr:revisionPtr revIDLastSave="0" documentId="13_ncr:1_{4F7F7595-90BB-4753-9D11-B2D699B13417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<sst xmlns="http://schemas.openxmlformats.org/spreadsheetml/2006/main" count="79" uniqueCount="54">
  <si>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</si>
  <si>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</si>
  <si>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</si>
  <si>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</si>
  <si>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</si>
  <si>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</si>
  <si>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</si>
  <si>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</si>
  <si>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</si>
  <si>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</si>
  <si>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</si>
  <si>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</si>
  <si>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</si>
  <si>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</si>
  <si>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</si>
  <si>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</si>
  <si>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</si>
  <si>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</si>
  <si>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</si>
  <si>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</si>
  <si>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</si>
  <si>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</si>
  <si>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</si>
  <si>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</si>
  <si>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</si>
  <si>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</si>
  <si>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</si>
  <si>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</si>
  <si>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</si>
  <si>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</si>
  <si>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</si>
  <si>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</si>
  <si>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</si>
  <si>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</si>
  <si>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</si>
  <si>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</si>
  <si>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</si>
  <si>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</si>
  <si>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</si>
  <si>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</si>
  <si>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</si>
  <si>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</si>
  <si>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</si>
  <si>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</si>
  <si>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</si>
  <si>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</si>
  <si>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</si>
  <si>
    <t>Ajout de la methode getAllTeams qui permet de récupéer toutes les équipe de la nba en lisant le fichier CSV</t>
  </si>
  <si>
    <t xml:space="preserve">Ajout de la methode getTeamsStats qui permet de récupérer pour chaque équipe NBA leur statistique pour la saison </t>
  </si>
  <si>
    <t>Essaie de conversion de la date en string du CSV en format numéros du jour de la semaine ()</t>
  </si>
  <si>
    <t>Récupération dans une liste d'équipe l'équipe ainsi que son score et le jour du match</t>
  </si>
  <si>
    <t>M.Carrel nous a donné des feedback sur l'avancé des projets (Besoin d'avancer sur la documentation)</t>
  </si>
  <si>
    <t>Fix de la méthode GetTeamStructure (Bug: La séléction des données était éronnée et attribuait le score de l'équipe à domicil si l'équipe jouait à l'extérieur)</t>
  </si>
  <si>
    <t>Feat: Affichage des ligne pour chaque équipe sur le graphe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</si>
</sst>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0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0.37152777777777779</c:v>
                </c:pt>
                <c:pt idx="2">
                  <c:v>0</c:v>
                </c:pt>
                <c:pt idx="3">
                  <c:v>2.0833333333333332E-2</c:v>
                </c:pt>
                <c:pt idx="4">
                  <c:v>1.3888888888888888E-2</c:v>
                </c:pt>
                <c:pt idx="5">
                  <c:v>0</c:v>
                </c:pt>
                <c:pt idx="6">
                  <c:v>0</c:v>
                </c:pt>
                <c:pt idx="7">
                  <c:v>3.8194444444444448E-2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7" activePane="bottomLeft" state="frozen"/>
      <selection pane="bottomLeft" activeCell="F31" sqref="F31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26</v>
      </c>
      <c r="D2" s="55"/>
      <c r="E2" s="55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15 heurs 40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420</v>
      </c>
      <c r="D4" s="23">
        <f>SUBTOTAL(9,$D$7:$D$531)</f>
        <v>520</v>
      </c>
      <c r="E4" s="41">
        <f>SUM(C4:D4)</f>
        <v>940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2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2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2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2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2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2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2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2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2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2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ht="31.5" x14ac:dyDescent="0.25">
      <c r="A25" s="17">
        <f>IF(ISBLANK(B25),"",_xlfn.ISOWEEKNUM('Journal de travail'!$B25))</f>
        <v>39</v>
      </c>
      <c r="B25" s="51">
        <v>45562</v>
      </c>
      <c r="C25" s="52"/>
      <c r="D25" s="53">
        <v>40</v>
      </c>
      <c r="E25" s="54" t="s">
        <v>4</v>
      </c>
      <c r="F25" s="37" t="s">
        <v>47</v>
      </c>
      <c r="G25" s="18"/>
    </row>
    <row r="26" spans="1:15" ht="31.5" x14ac:dyDescent="0.25">
      <c r="A26" s="8">
        <f>IF(ISBLANK(B26),"",_xlfn.ISOWEEKNUM('Journal de travail'!$B26))</f>
        <v>39</v>
      </c>
      <c r="B26" s="47">
        <v>45562</v>
      </c>
      <c r="C26" s="48"/>
      <c r="D26" s="49">
        <v>35</v>
      </c>
      <c r="E26" s="50" t="s">
        <v>4</v>
      </c>
      <c r="F26" s="37" t="s">
        <v>48</v>
      </c>
      <c r="G26" s="16"/>
    </row>
    <row r="27" spans="1:15" x14ac:dyDescent="0.25">
      <c r="A27" s="17">
        <f>IF(ISBLANK(B27),"",_xlfn.ISOWEEKNUM('Journal de travail'!$B27))</f>
        <v>39</v>
      </c>
      <c r="B27" s="51">
        <v>45562</v>
      </c>
      <c r="C27" s="52"/>
      <c r="D27" s="53">
        <v>40</v>
      </c>
      <c r="E27" s="54" t="s">
        <v>4</v>
      </c>
      <c r="F27" s="37" t="s">
        <v>49</v>
      </c>
      <c r="G27" s="18"/>
    </row>
    <row r="28" spans="1:15" x14ac:dyDescent="0.25">
      <c r="A28" s="8">
        <f>IF(ISBLANK(B28),"",_xlfn.ISOWEEKNUM('Journal de travail'!$B28))</f>
        <v>40</v>
      </c>
      <c r="B28" s="47">
        <v>45568</v>
      </c>
      <c r="C28" s="48">
        <v>1</v>
      </c>
      <c r="D28" s="49">
        <v>15</v>
      </c>
      <c r="E28" s="50" t="s">
        <v>4</v>
      </c>
      <c r="F28" s="36" t="s">
        <v>50</v>
      </c>
      <c r="G28" s="16"/>
    </row>
    <row r="29" spans="1:15" x14ac:dyDescent="0.25">
      <c r="A29" s="17">
        <f>IF(ISBLANK(B29),"",_xlfn.ISOWEEKNUM('Journal de travail'!$B29))</f>
        <v>40</v>
      </c>
      <c r="B29" s="51">
        <v>45569</v>
      </c>
      <c r="C29" s="52"/>
      <c r="D29" s="53">
        <v>15</v>
      </c>
      <c r="E29" s="54" t="s">
        <v>7</v>
      </c>
      <c r="F29" s="36" t="s">
        <v>51</v>
      </c>
      <c r="G29" s="18"/>
    </row>
    <row r="30" spans="1:15" ht="31.5" x14ac:dyDescent="0.25">
      <c r="A30" s="8">
        <f>IF(ISBLANK(B30),"",_xlfn.ISOWEEKNUM('Journal de travail'!$B30))</f>
        <v>40</v>
      </c>
      <c r="B30" s="47">
        <v>45569</v>
      </c>
      <c r="C30" s="48"/>
      <c r="D30" s="49">
        <v>10</v>
      </c>
      <c r="E30" s="50" t="s">
        <v>4</v>
      </c>
      <c r="F30" s="37" t="s">
        <v>52</v>
      </c>
      <c r="G30" s="16"/>
    </row>
    <row r="31" spans="1:15" x14ac:dyDescent="0.25">
      <c r="A31" s="17">
        <f>IF(ISBLANK(B31),"",_xlfn.ISOWEEKNUM('Journal de travail'!$B31))</f>
        <v>40</v>
      </c>
      <c r="B31" s="51">
        <v>45569</v>
      </c>
      <c r="C31" s="52"/>
      <c r="D31" s="53">
        <v>50</v>
      </c>
      <c r="E31" s="54" t="s">
        <v>4</v>
      </c>
      <c r="F31" s="36" t="s">
        <v>53</v>
      </c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5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120</v>
      </c>
      <c r="B5">
        <f>SUMIF('Journal de travail'!$E$7:$E$532,Analyse!C5,'Journal de travail'!$D$7:$D$532)</f>
        <v>415</v>
      </c>
      <c r="C5" s="42" t="str">
        <f>'Journal de travail'!M9</f>
        <v>Développement</v>
      </c>
      <c r="D5" s="34">
        <f t="shared" ref="D5:D11" si="0">(A5+B5)/1440</f>
        <v>0.37152777777777779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28" t="str">
        <f>'Journal de travail'!M11</f>
        <v>Documentation</v>
      </c>
      <c r="D7" s="34">
        <f t="shared" si="0"/>
        <v>2.0833333333333332E-2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20</v>
      </c>
      <c r="C8" s="29" t="str">
        <f>'Journal de travail'!M12</f>
        <v>Meeting</v>
      </c>
      <c r="D8" s="34">
        <f t="shared" si="0"/>
        <v>1.3888888888888888E-2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55</v>
      </c>
      <c r="C11" s="40" t="str">
        <f>'Journal de travail'!M15</f>
        <v>Autre</v>
      </c>
      <c r="D11" s="34">
        <f t="shared" si="0"/>
        <v>3.8194444444444448E-2</v>
      </c>
    </row>
    <row r="12" spans="1:4" x14ac:dyDescent="0.3">
      <c r="C12" s="24" t="s">
        <v>20</v>
      </c>
      <c r="D12" s="35">
        <f>SUM(D4:D11)</f>
        <v>0.44444444444444442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2024-10-04T13:04:22Z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