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1B6D9DAD-3A47-409D-8F18-F031AB2A1F48}" xr6:coauthVersionLast="47" xr6:coauthVersionMax="47" xr10:uidLastSave="{00000000-0000-0000-0000-000000000000}"/>
  <bookViews>
    <workbookView xWindow="28800" yWindow="75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<sst xmlns="http://schemas.openxmlformats.org/spreadsheetml/2006/main" count="81" uniqueCount="53">
  <si>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</si>
  <si>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</si>
  <si>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</si>
  <si>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</si>
  <si>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</si>
  <si>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</si>
  <si>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</si>
  <si>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</si>
  <si>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</si>
  <si>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</si>
  <si>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</si>
  <si>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</si>
  <si>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</si>
  <si>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</si>
  <si>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</si>
  <si>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</si>
  <si>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</si>
  <si>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</si>
  <si>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</si>
  <si>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</si>
  <si>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</si>
  <si>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</si>
  <si>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</si>
  <si>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</si>
  <si>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</si>
  <si>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</si>
  <si>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</si>
  <si>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</si>
  <si>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</si>
  <si>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</si>
  <si>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</si>
  <si>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</si>
  <si>
    <t>Création de la maquette : LivreLus</t>
  </si>
  <si>
    <t>Modifications de la maquette LivreChoisi + création de la maquette GestTag</t>
  </si>
  <si>
    <t>Revue du code avant les vacances + aide mathis car absent avant vacance</t>
  </si>
  <si>
    <t>Changement du TAbBar afin qu'il ne prennne pas de marge sur l'application</t>
  </si>
  <si>
    <t xml:space="preserve">Apprentissage des base de MAUI création du menu de l'app plus photo du premier livre </t>
  </si>
  <si>
    <t>début d'ajout de l'affichage de la liste des livre dans la page livre</t>
  </si>
  <si>
    <t>toilet</t>
  </si>
  <si>
    <t xml:space="preserve">Essaie d'implémentation d'une lise d'image boutton dans la page Livre </t>
  </si>
  <si>
    <t>continuation de l'essaie</t>
  </si>
  <si>
    <t>Tentative de lectur de fichier epub</t>
  </si>
  <si>
    <t>lecture d'un epub dans un projet console</t>
  </si>
  <si>
    <t>installation de node.js</t>
  </si>
  <si>
    <t>ajout des epub dans l'API (échoué)</t>
  </si>
  <si>
    <t>Ajout de la colonne des epub dans l'api (réuissi)</t>
  </si>
  <si>
    <t>eviter la re-création de la db a chaque sauvegarde de l'api</t>
  </si>
  <si>
    <t>tentative de changement de la taille des réponses de thunder client</t>
  </si>
  <si>
    <t>ajout des epub directement depuis l'api</t>
  </si>
  <si>
    <t>mise en place de réseau libre android</t>
  </si>
  <si>
    <t>Aide mateen</t>
  </si>
  <si>
    <t>Auto eval</t>
  </si>
  <si>
    <t>Tentative lire Epub depuis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</si>
</sst>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3.4722222222222224E-2</c:v>
                </c:pt>
                <c:pt idx="1">
                  <c:v>0.57638888888888884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2.4305555555555556E-2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D1" zoomScaleNormal="100" workbookViewId="0">
      <pane ySplit="6" topLeftCell="A13" activePane="bottomLeft" state="frozen"/>
      <selection pane="bottomLeft" activeCell="F31" sqref="F31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18 heurs 35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600</v>
      </c>
      <c r="D4" s="25">
        <f>SUBTOTAL(9,$D$7:$D$531)</f>
        <v>515</v>
      </c>
      <c r="E4" s="52">
        <f>SUM(C4:D4)</f>
        <v>1115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/>
      <c r="D10" s="43">
        <v>30</v>
      </c>
      <c r="E10" t="s">
        <v>24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45376</v>
      </c>
      <c r="C11" s="36"/>
      <c r="D11" s="44">
        <v>20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45376</v>
      </c>
      <c r="C12" s="35">
        <v>2</v>
      </c>
      <c r="D12" s="43">
        <v>30</v>
      </c>
      <c r="E12" t="s">
        <v>4</v>
      </c>
      <c r="F12" s="48" t="s">
        <v>36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3</v>
      </c>
      <c r="F13" s="48" t="s">
        <v>34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4</v>
      </c>
      <c r="F14" s="48" t="s">
        <v>35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10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>
        <v>10</v>
      </c>
      <c r="E16" t="s">
        <v>25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>
        <v>2</v>
      </c>
      <c r="D17" s="44">
        <v>30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20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/>
      <c r="C19" s="36"/>
      <c r="D19" s="44">
        <v>15</v>
      </c>
      <c r="E19" s="19" t="s">
        <v>25</v>
      </c>
      <c r="F19" s="48" t="s">
        <v>38</v>
      </c>
      <c r="G19" s="20"/>
      <c r="O19">
        <v>55</v>
      </c>
    </row>
    <row r="20" spans="1:15" x14ac:dyDescent="0.25">
      <c r="B20" s="39"/>
      <c r="C20" s="35"/>
      <c r="D20" s="43">
        <v>25</v>
      </c>
      <c r="E20" t="s">
        <v>4</v>
      </c>
      <c r="F20" s="48" t="s">
        <v>41</v>
      </c>
      <c r="G20" s="17"/>
    </row>
    <row r="21" spans="1:15" x14ac:dyDescent="0.25">
      <c r="A21" s="18"/>
      <c r="B21" s="40"/>
      <c r="C21" s="36"/>
      <c r="D21" s="44">
        <v>30</v>
      </c>
      <c r="E21" s="19" t="s">
        <v>4</v>
      </c>
      <c r="F21" s="48" t="s">
        <v>39</v>
      </c>
      <c r="G21" s="20"/>
    </row>
    <row r="22" spans="1:15" x14ac:dyDescent="0.25">
      <c r="B22" s="39"/>
      <c r="C22" s="35"/>
      <c r="D22" s="43">
        <v>10</v>
      </c>
      <c r="E22" t="s">
        <v>4</v>
      </c>
      <c r="F22" s="48" t="s">
        <v>42</v>
      </c>
      <c r="G22" s="17"/>
    </row>
    <row r="23" spans="1:15" x14ac:dyDescent="0.25">
      <c r="A23" s="18"/>
      <c r="B23" s="40"/>
      <c r="C23" s="36"/>
      <c r="D23" s="44">
        <v>45</v>
      </c>
      <c r="E23" s="19" t="s">
        <v>4</v>
      </c>
      <c r="F23" s="48" t="s">
        <v>44</v>
      </c>
      <c r="G23" s="20"/>
    </row>
    <row r="24" spans="1:15" x14ac:dyDescent="0.25">
      <c r="B24" s="39">
        <v>45411</v>
      </c>
      <c r="C24" s="35"/>
      <c r="D24" s="43">
        <v>15</v>
      </c>
      <c r="E24" t="s">
        <v>4</v>
      </c>
      <c r="F24" s="48" t="s">
        <v>43</v>
      </c>
      <c r="G24" s="17"/>
    </row>
    <row r="25" spans="1:15" x14ac:dyDescent="0.25">
      <c r="A25" s="18"/>
      <c r="B25" s="40"/>
      <c r="C25" s="36"/>
      <c r="D25" s="44">
        <v>35</v>
      </c>
      <c r="E25" s="19" t="s">
        <v>4</v>
      </c>
      <c r="F25" s="48" t="s">
        <v>45</v>
      </c>
      <c r="G25" s="20"/>
    </row>
    <row r="26" spans="1:15" x14ac:dyDescent="0.25">
      <c r="B26" s="39"/>
      <c r="C26" s="35"/>
      <c r="D26" s="43">
        <v>15</v>
      </c>
      <c r="E26" t="s">
        <v>4</v>
      </c>
      <c r="F26" s="48" t="s">
        <v>46</v>
      </c>
      <c r="G26" s="17"/>
    </row>
    <row r="27" spans="1:15" x14ac:dyDescent="0.25">
      <c r="A27" s="18"/>
      <c r="B27" s="40"/>
      <c r="C27" s="36"/>
      <c r="D27" s="44">
        <v>30</v>
      </c>
      <c r="E27" s="19" t="s">
        <v>4</v>
      </c>
      <c r="F27" s="48" t="s">
        <v>47</v>
      </c>
      <c r="G27" s="20"/>
    </row>
    <row r="28" spans="1:15" x14ac:dyDescent="0.25">
      <c r="B28" s="39"/>
      <c r="C28" s="35">
        <v>1</v>
      </c>
      <c r="D28" s="43">
        <v>25</v>
      </c>
      <c r="E28" t="s">
        <v>4</v>
      </c>
      <c r="F28" s="47" t="s">
        <v>48</v>
      </c>
      <c r="G28" s="17"/>
    </row>
    <row r="29" spans="1:15" x14ac:dyDescent="0.25">
      <c r="A29" s="18"/>
      <c r="B29" s="40"/>
      <c r="C29" s="36"/>
      <c r="D29" s="44">
        <v>20</v>
      </c>
      <c r="E29" s="19" t="s">
        <v>4</v>
      </c>
      <c r="F29" s="47" t="s">
        <v>49</v>
      </c>
      <c r="G29" s="20"/>
    </row>
    <row r="30" spans="1:15" x14ac:dyDescent="0.25">
      <c r="B30" s="39"/>
      <c r="C30" s="35"/>
      <c r="D30" s="43">
        <v>5</v>
      </c>
      <c r="E30" t="s">
        <v>25</v>
      </c>
      <c r="F30" s="48" t="s">
        <v>50</v>
      </c>
      <c r="G30" s="17"/>
    </row>
    <row r="31" spans="1:15" x14ac:dyDescent="0.25">
      <c r="A31" s="18"/>
      <c r="B31" s="40">
        <v>45418</v>
      </c>
      <c r="C31" s="36"/>
      <c r="D31" s="44">
        <v>5</v>
      </c>
      <c r="E31" s="19" t="s">
        <v>25</v>
      </c>
      <c r="F31" s="47" t="s">
        <v>51</v>
      </c>
      <c r="G31" s="20"/>
    </row>
    <row r="32" spans="1:15" x14ac:dyDescent="0.25">
      <c r="B32" s="39"/>
      <c r="C32" s="35">
        <v>3</v>
      </c>
      <c r="D32" s="43"/>
      <c r="E32" t="s">
        <v>4</v>
      </c>
      <c r="F32" s="48" t="s">
        <v>52</v>
      </c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50</v>
      </c>
      <c r="C4" s="28" t="str">
        <f>'Journal de travail'!M8</f>
        <v>Analyse</v>
      </c>
      <c r="D4" s="45">
        <f>(A4+B4)/1440</f>
        <v>3.4722222222222224E-2</v>
      </c>
    </row>
    <row r="5" spans="1:4" x14ac:dyDescent="0.3">
      <c r="A5">
        <f>SUMIF('Journal de travail'!$E$7:$E$532,Analyse!C5,'Journal de travail'!$C$7:$C$532)*60</f>
        <v>480</v>
      </c>
      <c r="B5">
        <f>SUMIF('Journal de travail'!$E$7:$E$532,Analyse!C5,'Journal de travail'!$D$7:$D$532)</f>
        <v>350</v>
      </c>
      <c r="C5" s="53" t="str">
        <f>'Journal de travail'!M9</f>
        <v>Développement</v>
      </c>
      <c r="D5" s="45">
        <f t="shared" ref="D5:D11" si="0">(A5+B5)/1440</f>
        <v>0.57638888888888884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9" t="str">
        <f>'Journal de travail'!M14</f>
        <v>Design</v>
      </c>
      <c r="D10" s="45">
        <f t="shared" si="0"/>
        <v>5.5555555555555552E-2</v>
      </c>
    </row>
    <row r="11" spans="1:4" x14ac:dyDescent="0.3">
      <c r="B11">
        <f>SUMIF('Journal de travail'!$E$7:$E$532,Analyse!C11,'Journal de travail'!$D$7:$D$532)</f>
        <v>35</v>
      </c>
      <c r="C11" s="51" t="str">
        <f>'Journal de travail'!M15</f>
        <v>Autre</v>
      </c>
      <c r="D11" s="45">
        <f t="shared" si="0"/>
        <v>2.4305555555555556E-2</v>
      </c>
    </row>
    <row r="12" spans="1:4" x14ac:dyDescent="0.3">
      <c r="C12" s="26" t="s">
        <v>23</v>
      </c>
      <c r="D12" s="46">
        <f>SUM(D4:D11)</f>
        <v>0.69097222222222221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2024-05-06T13:43:40Z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