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yassin1545\Desktop\"/>
    </mc:Choice>
  </mc:AlternateContent>
  <bookViews>
    <workbookView xWindow="0" yWindow="0" windowWidth="17895" windowHeight="8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F36" i="1"/>
  <c r="R12" i="1" s="1"/>
  <c r="F35" i="1"/>
  <c r="G35" i="1" s="1"/>
  <c r="Q12" i="1" s="1"/>
  <c r="F34" i="1"/>
  <c r="R11" i="1"/>
  <c r="R10" i="1"/>
  <c r="R9" i="1"/>
  <c r="R8" i="1"/>
  <c r="Q11" i="1"/>
  <c r="Q10" i="1"/>
  <c r="Q9" i="1"/>
  <c r="Q8" i="1"/>
  <c r="P11" i="1"/>
  <c r="P10" i="1"/>
  <c r="P9" i="1"/>
  <c r="P8" i="1"/>
  <c r="G30" i="1"/>
  <c r="G31" i="1"/>
  <c r="G29" i="1"/>
  <c r="G25" i="1"/>
  <c r="G26" i="1"/>
  <c r="G24" i="1"/>
  <c r="G20" i="1"/>
  <c r="G21" i="1"/>
  <c r="G19" i="1"/>
  <c r="G16" i="1"/>
  <c r="G15" i="1"/>
  <c r="G14" i="1"/>
  <c r="G34" i="1"/>
  <c r="P12" i="1" s="1"/>
  <c r="I11" i="1"/>
  <c r="I10" i="1"/>
  <c r="I9" i="1"/>
  <c r="I8" i="1"/>
  <c r="I7" i="1"/>
  <c r="J11" i="1" s="1"/>
  <c r="O12" i="1" s="1"/>
  <c r="J9" i="1" l="1"/>
  <c r="O10" i="1" s="1"/>
  <c r="J10" i="1"/>
  <c r="O11" i="1" s="1"/>
  <c r="J8" i="1"/>
  <c r="O9" i="1" s="1"/>
  <c r="J7" i="1"/>
  <c r="O8" i="1" s="1"/>
  <c r="R13" i="1" s="1"/>
  <c r="Q13" i="1" l="1"/>
  <c r="P13" i="1"/>
</calcChain>
</file>

<file path=xl/sharedStrings.xml><?xml version="1.0" encoding="utf-8"?>
<sst xmlns="http://schemas.openxmlformats.org/spreadsheetml/2006/main" count="72" uniqueCount="28">
  <si>
    <t>Size</t>
  </si>
  <si>
    <t>Configuration</t>
  </si>
  <si>
    <t xml:space="preserve">Interface </t>
  </si>
  <si>
    <t>Power</t>
  </si>
  <si>
    <t>Geometric Mean</t>
  </si>
  <si>
    <t>Weights</t>
  </si>
  <si>
    <t>1=equal, 3=moderate, 5=strong, 7=very strong, 9=extreme</t>
  </si>
  <si>
    <t>Price</t>
  </si>
  <si>
    <t>Grading</t>
  </si>
  <si>
    <t>Selections</t>
  </si>
  <si>
    <t>RB-Pi-7-TC</t>
  </si>
  <si>
    <t>Adafruit LCD 5</t>
  </si>
  <si>
    <t>Size Ratings</t>
  </si>
  <si>
    <t>1=does not meet, 5=Partially meets, 9=Completely meets</t>
  </si>
  <si>
    <t>Configuration Ratings</t>
  </si>
  <si>
    <t>Interface Ratings</t>
  </si>
  <si>
    <t xml:space="preserve">Power Ratings </t>
  </si>
  <si>
    <t>Score</t>
  </si>
  <si>
    <t xml:space="preserve">Normalized Ratings </t>
  </si>
  <si>
    <t>Decision Matrix Table</t>
  </si>
  <si>
    <t>Interface</t>
  </si>
  <si>
    <t>Phone Display</t>
  </si>
  <si>
    <t>RB-Pi-7-TC, Phone Display, Adafruit HDMI 5</t>
  </si>
  <si>
    <t>CONFIGURATION</t>
  </si>
  <si>
    <t>SIZE</t>
  </si>
  <si>
    <t>INTERFACE</t>
  </si>
  <si>
    <t>POWER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</si>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</sst>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1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12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3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2" fontId="0" fillId="0" borderId="1" xfId="0" applyNumberFormat="1" applyBorder="1" applyAlignment="1">
      <alignment horizontal="left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2" fontId="0" fillId="0" borderId="0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3" fontId="0" fillId="0" borderId="0" xfId="0" applyNumberFormat="1"/>
    <xf numFmtId="171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2" fillId="0" borderId="0" xfId="0" applyFont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49"/>
  <sheetViews>
    <sheetView tabSelected="1" zoomScale="70" zoomScaleNormal="70" workbookViewId="0">
      <selection activeCell="Q21" sqref="Q21"/>
    </sheetView>
  </sheetViews>
  <sheetFormatPr defaultColWidth="11" defaultRowHeight="15.75" x14ac:dyDescent="0.25"/>
  <cols>
    <col min="2" max="2" width="15.25" customWidth="1"/>
    <col min="3" max="3" width="12.875" customWidth="1"/>
    <col min="5" max="5" width="16.75" customWidth="1"/>
    <col min="6" max="6" width="13.375" customWidth="1"/>
    <col min="7" max="7" width="21" customWidth="1"/>
    <col min="8" max="8" width="11.125" customWidth="1"/>
    <col min="9" max="9" width="18.625" customWidth="1"/>
    <col min="11" max="11" width="48.125" customWidth="1"/>
    <col min="13" max="13" width="20.875" customWidth="1"/>
    <col min="14" max="14" width="12.875" customWidth="1"/>
    <col min="15" max="15" width="6.5" customWidth="1"/>
    <col min="16" max="16" width="13.375" customWidth="1"/>
    <col min="17" max="17" width="14.375" customWidth="1"/>
    <col min="18" max="18" width="17.125" customWidth="1"/>
    <col min="19" max="19" width="23" customWidth="1"/>
    <col min="20" max="20" width="23.125" customWidth="1"/>
  </cols>
  <sheetData>
    <row r="3" spans="2:19" x14ac:dyDescent="0.25">
      <c r="K3" s="7" t="s">
        <v>9</v>
      </c>
    </row>
    <row r="4" spans="2:19" x14ac:dyDescent="0.25">
      <c r="K4" s="7" t="s">
        <v>22</v>
      </c>
    </row>
    <row r="6" spans="2:19" x14ac:dyDescent="0.25">
      <c r="C6" s="3"/>
      <c r="D6" s="3" t="s">
        <v>0</v>
      </c>
      <c r="E6" s="3" t="s">
        <v>1</v>
      </c>
      <c r="F6" s="3" t="s">
        <v>2</v>
      </c>
      <c r="G6" s="3" t="s">
        <v>3</v>
      </c>
      <c r="H6" s="4" t="s">
        <v>7</v>
      </c>
      <c r="I6" s="3" t="s">
        <v>4</v>
      </c>
      <c r="J6" s="3" t="s">
        <v>5</v>
      </c>
      <c r="K6" s="7" t="s">
        <v>8</v>
      </c>
    </row>
    <row r="7" spans="2:19" x14ac:dyDescent="0.25">
      <c r="C7" s="3" t="s">
        <v>0</v>
      </c>
      <c r="D7" s="14">
        <v>1</v>
      </c>
      <c r="E7" s="3">
        <v>0.1111111111111111</v>
      </c>
      <c r="F7" s="3">
        <v>0.14285714285714285</v>
      </c>
      <c r="G7" s="3">
        <v>0.2</v>
      </c>
      <c r="H7" s="3">
        <v>0.2</v>
      </c>
      <c r="I7" s="5">
        <f>GEOMEAN(D7:H7)</f>
        <v>0.22937384164113586</v>
      </c>
      <c r="J7" s="6">
        <f>I7/SUM(I$7:I$11)</f>
        <v>3.3986113032572388E-2</v>
      </c>
      <c r="K7" t="s">
        <v>6</v>
      </c>
      <c r="N7" s="16"/>
      <c r="O7" s="17"/>
      <c r="P7" s="2" t="s">
        <v>10</v>
      </c>
      <c r="Q7" s="2" t="s">
        <v>21</v>
      </c>
      <c r="R7" s="2" t="s">
        <v>11</v>
      </c>
      <c r="S7" s="13" t="s">
        <v>19</v>
      </c>
    </row>
    <row r="8" spans="2:19" x14ac:dyDescent="0.25">
      <c r="C8" s="3" t="s">
        <v>1</v>
      </c>
      <c r="D8" s="14">
        <v>9</v>
      </c>
      <c r="E8" s="14">
        <v>1</v>
      </c>
      <c r="F8" s="14">
        <v>1</v>
      </c>
      <c r="G8" s="14">
        <v>3</v>
      </c>
      <c r="H8" s="14">
        <v>3</v>
      </c>
      <c r="I8" s="5">
        <f t="shared" ref="I8:I11" si="0">GEOMEAN(D8:H8)</f>
        <v>2.4082246852806919</v>
      </c>
      <c r="J8" s="6">
        <f t="shared" ref="J8:J11" si="1">I8/SUM(I$7:I$11)</f>
        <v>0.35682445642529786</v>
      </c>
      <c r="N8" s="8" t="s">
        <v>0</v>
      </c>
      <c r="O8" s="5">
        <f>J7</f>
        <v>3.3986113032572388E-2</v>
      </c>
      <c r="P8" s="5">
        <f>G14</f>
        <v>0.59701492537313428</v>
      </c>
      <c r="Q8" s="5">
        <f>G15</f>
        <v>8.45771144278607E-2</v>
      </c>
      <c r="R8" s="5">
        <f>G16</f>
        <v>0.31840796019900497</v>
      </c>
    </row>
    <row r="9" spans="2:19" x14ac:dyDescent="0.25">
      <c r="C9" s="3" t="s">
        <v>2</v>
      </c>
      <c r="D9" s="14">
        <v>7</v>
      </c>
      <c r="E9" s="14">
        <v>1</v>
      </c>
      <c r="F9" s="14">
        <v>1</v>
      </c>
      <c r="G9" s="14">
        <v>3</v>
      </c>
      <c r="H9" s="14">
        <v>3</v>
      </c>
      <c r="I9" s="5">
        <f t="shared" si="0"/>
        <v>2.2901720489235826</v>
      </c>
      <c r="J9" s="6">
        <f t="shared" si="1"/>
        <v>0.33933270490594614</v>
      </c>
      <c r="N9" s="8" t="s">
        <v>1</v>
      </c>
      <c r="O9" s="5">
        <f>J8</f>
        <v>0.35682445642529786</v>
      </c>
      <c r="P9" s="5">
        <f>G19</f>
        <v>0.47368421052631582</v>
      </c>
      <c r="Q9" s="5">
        <f>G20</f>
        <v>5.2631578947368425E-2</v>
      </c>
      <c r="R9" s="5">
        <f>G21</f>
        <v>0.47368421052631582</v>
      </c>
    </row>
    <row r="10" spans="2:19" x14ac:dyDescent="0.25">
      <c r="C10" s="3" t="s">
        <v>3</v>
      </c>
      <c r="D10" s="14">
        <v>5</v>
      </c>
      <c r="E10" s="3">
        <v>0.33333333333333331</v>
      </c>
      <c r="F10" s="3">
        <v>0.33333333333333331</v>
      </c>
      <c r="G10" s="14">
        <v>1</v>
      </c>
      <c r="H10" s="14">
        <v>3</v>
      </c>
      <c r="I10" s="5">
        <f t="shared" si="0"/>
        <v>1.1075663432482898</v>
      </c>
      <c r="J10" s="6">
        <f t="shared" si="1"/>
        <v>0.16410709548825275</v>
      </c>
      <c r="N10" s="8" t="s">
        <v>20</v>
      </c>
      <c r="O10" s="5">
        <f>J9</f>
        <v>0.33933270490594614</v>
      </c>
      <c r="P10" s="5">
        <f>G24</f>
        <v>0.16666666666666666</v>
      </c>
      <c r="Q10" s="5">
        <f>G25</f>
        <v>0.66666666666666663</v>
      </c>
      <c r="R10" s="5">
        <f>G26</f>
        <v>0.16666666666666666</v>
      </c>
    </row>
    <row r="11" spans="2:19" x14ac:dyDescent="0.25">
      <c r="C11" s="3" t="s">
        <v>7</v>
      </c>
      <c r="D11" s="14">
        <v>5</v>
      </c>
      <c r="E11" s="3">
        <v>0.33333333333333331</v>
      </c>
      <c r="F11" s="3">
        <v>0.33333333333333331</v>
      </c>
      <c r="G11" s="3">
        <v>0.33333333333333331</v>
      </c>
      <c r="H11" s="14">
        <v>1</v>
      </c>
      <c r="I11" s="5">
        <f t="shared" si="0"/>
        <v>0.71370912277944121</v>
      </c>
      <c r="J11" s="6">
        <f>I11/SUM(I$7:I$11)</f>
        <v>0.10574963014793083</v>
      </c>
      <c r="N11" s="8" t="s">
        <v>3</v>
      </c>
      <c r="O11" s="5">
        <f>J10</f>
        <v>0.16410709548825275</v>
      </c>
      <c r="P11" s="5">
        <f>G29</f>
        <v>0.56044835868694964</v>
      </c>
      <c r="Q11" s="5">
        <f>G30</f>
        <v>7.5260208166533227E-2</v>
      </c>
      <c r="R11" s="5">
        <f>G31</f>
        <v>0.36429143314651724</v>
      </c>
    </row>
    <row r="12" spans="2:19" x14ac:dyDescent="0.25">
      <c r="J12" s="18"/>
      <c r="N12" s="8" t="s">
        <v>7</v>
      </c>
      <c r="O12" s="5">
        <f>J11</f>
        <v>0.10574963014793083</v>
      </c>
      <c r="P12" s="5">
        <f>G34</f>
        <v>1.2160898035547242E-2</v>
      </c>
      <c r="Q12" s="5">
        <f>G35</f>
        <v>0.97287184284377937</v>
      </c>
      <c r="R12" s="5">
        <f>G36</f>
        <v>1.4967259120673529E-2</v>
      </c>
    </row>
    <row r="13" spans="2:19" x14ac:dyDescent="0.25">
      <c r="B13" s="21" t="s">
        <v>24</v>
      </c>
      <c r="C13" s="2"/>
      <c r="D13" s="2" t="s">
        <v>10</v>
      </c>
      <c r="E13" s="2" t="s">
        <v>21</v>
      </c>
      <c r="F13" s="2" t="s">
        <v>11</v>
      </c>
      <c r="G13" s="2" t="s">
        <v>12</v>
      </c>
      <c r="K13" s="7" t="s">
        <v>8</v>
      </c>
      <c r="N13" s="16" t="s">
        <v>17</v>
      </c>
      <c r="O13" s="17"/>
      <c r="P13" s="5">
        <f>(P8*$O$8)+(P9*$O$9)+(P10*$O$10)+(P11*$O$11)+(P12*$O$12)</f>
        <v>0.33912734127662036</v>
      </c>
      <c r="Q13" s="5">
        <f t="shared" ref="Q13:R13" si="2">(Q8*$O$8)+(Q9*$O$9)+(Q10*$O$10)+(Q11*$O$11)+(Q12*$O$12)</f>
        <v>0.3631080569203613</v>
      </c>
      <c r="R13" s="5">
        <f t="shared" si="2"/>
        <v>0.29776460180301828</v>
      </c>
      <c r="S13" s="20"/>
    </row>
    <row r="14" spans="2:19" x14ac:dyDescent="0.25">
      <c r="B14" s="22"/>
      <c r="C14" s="2" t="s">
        <v>10</v>
      </c>
      <c r="D14" s="14">
        <v>1</v>
      </c>
      <c r="E14" s="14">
        <v>6</v>
      </c>
      <c r="F14" s="14">
        <v>3</v>
      </c>
      <c r="G14" s="5">
        <f>SUM(D14:F14)/SUM(D$14:F$16)</f>
        <v>0.59701492537313428</v>
      </c>
      <c r="K14" t="s">
        <v>13</v>
      </c>
    </row>
    <row r="15" spans="2:19" x14ac:dyDescent="0.25">
      <c r="B15" s="22"/>
      <c r="C15" s="2" t="s">
        <v>21</v>
      </c>
      <c r="D15" s="3">
        <v>0.16666666666666666</v>
      </c>
      <c r="E15" s="14">
        <v>1</v>
      </c>
      <c r="F15" s="3">
        <v>0.25</v>
      </c>
      <c r="G15" s="5">
        <f t="shared" ref="G15:G16" si="3">SUM(D15:F15)/SUM(D$14:F$16)</f>
        <v>8.45771144278607E-2</v>
      </c>
    </row>
    <row r="16" spans="2:19" x14ac:dyDescent="0.25">
      <c r="B16" s="22"/>
      <c r="C16" s="2" t="s">
        <v>11</v>
      </c>
      <c r="D16" s="3">
        <v>0.33333333333333331</v>
      </c>
      <c r="E16" s="14">
        <v>4</v>
      </c>
      <c r="F16" s="14">
        <v>1</v>
      </c>
      <c r="G16" s="5">
        <f t="shared" si="3"/>
        <v>0.31840796019900497</v>
      </c>
    </row>
    <row r="17" spans="2:18" ht="15.95" customHeight="1" x14ac:dyDescent="0.25">
      <c r="B17" s="22"/>
      <c r="G17" s="20"/>
      <c r="I17" s="15"/>
    </row>
    <row r="18" spans="2:18" x14ac:dyDescent="0.25">
      <c r="B18" s="21" t="s">
        <v>23</v>
      </c>
      <c r="C18" s="2"/>
      <c r="D18" s="2" t="s">
        <v>10</v>
      </c>
      <c r="E18" s="2" t="s">
        <v>21</v>
      </c>
      <c r="F18" s="2" t="s">
        <v>11</v>
      </c>
      <c r="G18" s="2" t="s">
        <v>14</v>
      </c>
      <c r="K18" s="7" t="s">
        <v>8</v>
      </c>
    </row>
    <row r="19" spans="2:18" x14ac:dyDescent="0.25">
      <c r="B19" s="22"/>
      <c r="C19" s="2" t="s">
        <v>10</v>
      </c>
      <c r="D19" s="14">
        <v>1</v>
      </c>
      <c r="E19" s="14">
        <v>9</v>
      </c>
      <c r="F19" s="14">
        <v>1</v>
      </c>
      <c r="G19" s="5">
        <f>SUM(D19:F19)/SUM(D$19:F$21)</f>
        <v>0.47368421052631582</v>
      </c>
      <c r="K19" t="s">
        <v>13</v>
      </c>
    </row>
    <row r="20" spans="2:18" x14ac:dyDescent="0.25">
      <c r="B20" s="22"/>
      <c r="C20" s="2" t="s">
        <v>21</v>
      </c>
      <c r="D20" s="3">
        <v>0.1111111111111111</v>
      </c>
      <c r="E20" s="14">
        <v>1</v>
      </c>
      <c r="F20" s="3">
        <v>0.1111111111111111</v>
      </c>
      <c r="G20" s="5">
        <f t="shared" ref="G20:G21" si="4">SUM(D20:F20)/SUM(D$19:F$21)</f>
        <v>5.2631578947368425E-2</v>
      </c>
    </row>
    <row r="21" spans="2:18" x14ac:dyDescent="0.25">
      <c r="B21" s="22"/>
      <c r="C21" s="2" t="s">
        <v>11</v>
      </c>
      <c r="D21" s="14">
        <v>1</v>
      </c>
      <c r="E21" s="14">
        <v>9</v>
      </c>
      <c r="F21" s="14">
        <v>1</v>
      </c>
      <c r="G21" s="5">
        <f t="shared" si="4"/>
        <v>0.47368421052631582</v>
      </c>
      <c r="R21" s="20"/>
    </row>
    <row r="22" spans="2:18" x14ac:dyDescent="0.25">
      <c r="B22" s="22"/>
      <c r="F22" s="15"/>
      <c r="G22" s="20"/>
      <c r="R22" s="20"/>
    </row>
    <row r="23" spans="2:18" x14ac:dyDescent="0.25">
      <c r="B23" s="21" t="s">
        <v>25</v>
      </c>
      <c r="C23" s="2"/>
      <c r="D23" s="2" t="s">
        <v>10</v>
      </c>
      <c r="E23" s="2" t="s">
        <v>21</v>
      </c>
      <c r="F23" s="2" t="s">
        <v>11</v>
      </c>
      <c r="G23" s="2" t="s">
        <v>15</v>
      </c>
      <c r="K23" s="7" t="s">
        <v>8</v>
      </c>
      <c r="R23" s="20"/>
    </row>
    <row r="24" spans="2:18" x14ac:dyDescent="0.25">
      <c r="B24" s="22"/>
      <c r="C24" s="2" t="s">
        <v>10</v>
      </c>
      <c r="D24" s="14">
        <v>1</v>
      </c>
      <c r="E24" s="3">
        <v>0.25</v>
      </c>
      <c r="F24" s="14">
        <v>1</v>
      </c>
      <c r="G24" s="5">
        <f>SUM(D24:F24)/SUM(D$24:F$26)</f>
        <v>0.16666666666666666</v>
      </c>
      <c r="K24" t="s">
        <v>13</v>
      </c>
      <c r="R24" s="20"/>
    </row>
    <row r="25" spans="2:18" x14ac:dyDescent="0.25">
      <c r="B25" s="22"/>
      <c r="C25" s="2" t="s">
        <v>21</v>
      </c>
      <c r="D25" s="14">
        <v>4</v>
      </c>
      <c r="E25" s="14">
        <v>1</v>
      </c>
      <c r="F25" s="14">
        <v>4</v>
      </c>
      <c r="G25" s="5">
        <f t="shared" ref="G25:G26" si="5">SUM(D25:F25)/SUM(D$24:F$26)</f>
        <v>0.66666666666666663</v>
      </c>
    </row>
    <row r="26" spans="2:18" x14ac:dyDescent="0.25">
      <c r="B26" s="22"/>
      <c r="C26" s="2" t="s">
        <v>11</v>
      </c>
      <c r="D26" s="14">
        <v>1</v>
      </c>
      <c r="E26" s="3">
        <v>0.25</v>
      </c>
      <c r="F26" s="14">
        <v>1</v>
      </c>
      <c r="G26" s="5">
        <f t="shared" si="5"/>
        <v>0.16666666666666666</v>
      </c>
    </row>
    <row r="27" spans="2:18" x14ac:dyDescent="0.25">
      <c r="B27" s="22"/>
    </row>
    <row r="28" spans="2:18" x14ac:dyDescent="0.25">
      <c r="B28" s="21" t="s">
        <v>26</v>
      </c>
      <c r="C28" s="2"/>
      <c r="D28" s="2" t="s">
        <v>10</v>
      </c>
      <c r="E28" s="2" t="s">
        <v>21</v>
      </c>
      <c r="F28" s="2" t="s">
        <v>11</v>
      </c>
      <c r="G28" s="2" t="s">
        <v>16</v>
      </c>
      <c r="K28" s="7" t="s">
        <v>8</v>
      </c>
    </row>
    <row r="29" spans="2:18" x14ac:dyDescent="0.25">
      <c r="B29" s="22"/>
      <c r="C29" s="2" t="s">
        <v>10</v>
      </c>
      <c r="D29" s="14">
        <v>1</v>
      </c>
      <c r="E29" s="14">
        <v>7</v>
      </c>
      <c r="F29" s="14">
        <v>2</v>
      </c>
      <c r="G29" s="5">
        <f>SUM(D29:F29)/SUM(D$29:F$31)</f>
        <v>0.56044835868694964</v>
      </c>
      <c r="K29" t="s">
        <v>13</v>
      </c>
    </row>
    <row r="30" spans="2:18" x14ac:dyDescent="0.25">
      <c r="B30" s="22"/>
      <c r="C30" s="2" t="s">
        <v>21</v>
      </c>
      <c r="D30" s="3">
        <v>0.14285714285714285</v>
      </c>
      <c r="E30" s="14">
        <v>1</v>
      </c>
      <c r="F30" s="3">
        <v>0.2</v>
      </c>
      <c r="G30" s="5">
        <f t="shared" ref="G30:G31" si="6">SUM(D30:F30)/SUM(D$29:F$31)</f>
        <v>7.5260208166533227E-2</v>
      </c>
    </row>
    <row r="31" spans="2:18" x14ac:dyDescent="0.25">
      <c r="B31" s="22"/>
      <c r="C31" s="2" t="s">
        <v>11</v>
      </c>
      <c r="D31" s="3">
        <v>0.5</v>
      </c>
      <c r="E31" s="14">
        <v>5</v>
      </c>
      <c r="F31" s="14">
        <v>1</v>
      </c>
      <c r="G31" s="5">
        <f t="shared" si="6"/>
        <v>0.36429143314651724</v>
      </c>
    </row>
    <row r="32" spans="2:18" x14ac:dyDescent="0.25">
      <c r="B32" s="22"/>
      <c r="G32" s="20"/>
    </row>
    <row r="33" spans="2:11" x14ac:dyDescent="0.25">
      <c r="B33" s="21" t="s">
        <v>27</v>
      </c>
      <c r="C33" s="10"/>
      <c r="D33" s="10"/>
      <c r="E33" s="5"/>
      <c r="F33" s="5" t="s">
        <v>7</v>
      </c>
      <c r="G33" s="2" t="s">
        <v>18</v>
      </c>
      <c r="H33" s="1"/>
      <c r="I33" s="1"/>
      <c r="J33" s="1"/>
      <c r="K33" s="11"/>
    </row>
    <row r="34" spans="2:11" x14ac:dyDescent="0.25">
      <c r="C34" s="10"/>
      <c r="D34" s="12"/>
      <c r="E34" s="2" t="s">
        <v>10</v>
      </c>
      <c r="F34" s="5">
        <f>1/80</f>
        <v>1.2500000000000001E-2</v>
      </c>
      <c r="G34" s="19">
        <f>F34/SUM(F$34:F$36)</f>
        <v>1.2160898035547242E-2</v>
      </c>
      <c r="H34" s="1"/>
      <c r="I34" s="1"/>
      <c r="J34" s="1"/>
      <c r="K34" s="1"/>
    </row>
    <row r="35" spans="2:11" x14ac:dyDescent="0.25">
      <c r="C35" s="10"/>
      <c r="D35" s="12"/>
      <c r="E35" s="2" t="s">
        <v>21</v>
      </c>
      <c r="F35" s="5">
        <f>1/1</f>
        <v>1</v>
      </c>
      <c r="G35" s="19">
        <f t="shared" ref="G35:G36" si="7">F35/SUM(F$34:F$36)</f>
        <v>0.97287184284377937</v>
      </c>
      <c r="H35" s="1"/>
      <c r="I35" s="1"/>
      <c r="J35" s="1"/>
      <c r="K35" s="1"/>
    </row>
    <row r="36" spans="2:11" x14ac:dyDescent="0.25">
      <c r="C36" s="10"/>
      <c r="D36" s="12"/>
      <c r="E36" s="2" t="s">
        <v>11</v>
      </c>
      <c r="F36" s="5">
        <f>1/65</f>
        <v>1.5384615384615385E-2</v>
      </c>
      <c r="G36" s="19">
        <f>F36/SUM(F$34:F$36)</f>
        <v>1.4967259120673529E-2</v>
      </c>
      <c r="H36" s="1"/>
      <c r="I36" s="1"/>
      <c r="J36" s="1"/>
      <c r="K36" s="1"/>
    </row>
    <row r="37" spans="2:11" x14ac:dyDescent="0.25">
      <c r="C37" s="1"/>
      <c r="D37" s="1"/>
      <c r="E37" s="1"/>
      <c r="F37" s="1"/>
      <c r="G37" s="1"/>
      <c r="H37" s="1"/>
      <c r="I37" s="1"/>
      <c r="J37" s="1"/>
      <c r="K37" s="1"/>
    </row>
    <row r="38" spans="2:11" x14ac:dyDescent="0.25">
      <c r="C38" s="10"/>
      <c r="D38" s="10"/>
      <c r="E38" s="10"/>
      <c r="F38" s="10"/>
      <c r="G38" s="10"/>
      <c r="H38" s="1"/>
      <c r="I38" s="1"/>
      <c r="J38" s="1"/>
      <c r="K38" s="1"/>
    </row>
    <row r="39" spans="2:11" x14ac:dyDescent="0.25">
      <c r="C39" s="10"/>
      <c r="D39" s="9"/>
      <c r="E39" s="9"/>
      <c r="F39" s="9"/>
      <c r="G39" s="10"/>
      <c r="H39" s="1"/>
      <c r="I39" s="1"/>
      <c r="J39" s="1"/>
      <c r="K39" s="1"/>
    </row>
    <row r="41" spans="2:11" x14ac:dyDescent="0.25">
      <c r="C41" s="9"/>
      <c r="D41" s="9"/>
    </row>
    <row r="42" spans="2:11" x14ac:dyDescent="0.25">
      <c r="C42" s="10"/>
      <c r="D42" s="9"/>
    </row>
    <row r="43" spans="2:11" x14ac:dyDescent="0.25">
      <c r="C43" s="10"/>
      <c r="D43" s="9"/>
    </row>
    <row r="44" spans="2:11" x14ac:dyDescent="0.25">
      <c r="C44" s="10"/>
      <c r="D44" s="9"/>
    </row>
    <row r="46" spans="2:11" x14ac:dyDescent="0.25">
      <c r="C46" s="9"/>
      <c r="D46" s="9"/>
      <c r="E46" s="10"/>
    </row>
    <row r="47" spans="2:11" x14ac:dyDescent="0.25">
      <c r="C47" s="10"/>
      <c r="D47" s="9"/>
      <c r="E47" s="9"/>
    </row>
    <row r="48" spans="2:11" x14ac:dyDescent="0.25">
      <c r="C48" s="10"/>
      <c r="D48" s="9"/>
      <c r="E48" s="9"/>
    </row>
    <row r="49" spans="3:5" x14ac:dyDescent="0.25">
      <c r="C49" s="10"/>
      <c r="D49" s="9"/>
      <c r="E49" s="9"/>
    </row>
  </sheetData>
  <mergeCells count="2">
    <mergeCell ref="N7:O7"/>
    <mergeCell ref="N13:O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Yassin</dc:creator>
  <cp:lastModifiedBy>"%username%"</cp:lastModifiedBy>
  <dcterms:created xsi:type="dcterms:W3CDTF">2018-03-22T00:58:20Z</dcterms:created>
  <dcterms:modified xsi:type="dcterms:W3CDTF">2018-03-22T17:45:26Z</dcterms:modified>
</cp:coreProperties>
</file>