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-29940" yWindow="-1060" windowWidth="24940" windowHeight="16400"/>
  </bookViews>
  <sheets>
    <sheet name="Blundells_excoupe424_ACT" sheetId="1" r:id="rId1"/>
  </sheets>
  <definedNames>
    <definedName name="_xlnm.Print_Area" localSheetId="0">Blundells_excoupe424_ACT!$A$1:$AH$34</definedName>
    <definedName name="_xlnm.Print_Titles" localSheetId="0">Blundells_excoupe424_ACT!$A:$G,Blundells_excoupe424_ACT!$2:$3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1" l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4" i="1"/>
  <c r="AF4" i="1"/>
  <c r="AG4" i="1"/>
  <c r="AH4" i="1"/>
  <c r="AJ5" i="1"/>
  <c r="AK5" i="1"/>
  <c r="AL5" i="1"/>
  <c r="AJ6" i="1"/>
  <c r="AK6" i="1"/>
  <c r="AL6" i="1"/>
  <c r="AJ7" i="1"/>
  <c r="AK7" i="1"/>
  <c r="AL7" i="1"/>
  <c r="AJ8" i="1"/>
  <c r="AK8" i="1"/>
  <c r="AL8" i="1"/>
  <c r="AJ9" i="1"/>
  <c r="AK9" i="1"/>
  <c r="AL9" i="1"/>
  <c r="AJ10" i="1"/>
  <c r="AK10" i="1"/>
  <c r="AL10" i="1"/>
  <c r="AJ11" i="1"/>
  <c r="AK11" i="1"/>
  <c r="AL11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7" i="1"/>
  <c r="AK17" i="1"/>
  <c r="AL17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4" i="1"/>
  <c r="AK24" i="1"/>
  <c r="AL24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J29" i="1"/>
  <c r="AK29" i="1"/>
  <c r="AL29" i="1"/>
  <c r="AJ30" i="1"/>
  <c r="AK30" i="1"/>
  <c r="AL30" i="1"/>
  <c r="AJ31" i="1"/>
  <c r="AK31" i="1"/>
  <c r="AL31" i="1"/>
  <c r="AJ32" i="1"/>
  <c r="AK32" i="1"/>
  <c r="AL32" i="1"/>
  <c r="AJ33" i="1"/>
  <c r="AK33" i="1"/>
  <c r="AL33" i="1"/>
  <c r="AJ34" i="1"/>
  <c r="AK34" i="1"/>
  <c r="AL34" i="1"/>
  <c r="AL4" i="1"/>
  <c r="AK4" i="1"/>
  <c r="AJ4" i="1"/>
  <c r="AM26" i="1"/>
  <c r="AM27" i="1"/>
  <c r="AM29" i="1"/>
  <c r="AM28" i="1"/>
  <c r="AM25" i="1"/>
  <c r="AM14" i="1"/>
  <c r="AM13" i="1"/>
  <c r="AM34" i="1"/>
  <c r="AM21" i="1"/>
  <c r="AM10" i="1"/>
  <c r="AM30" i="1"/>
  <c r="AM18" i="1"/>
  <c r="AM32" i="1"/>
  <c r="AM33" i="1"/>
  <c r="AM31" i="1"/>
  <c r="AM7" i="1"/>
  <c r="AM15" i="1"/>
  <c r="AM19" i="1"/>
  <c r="AM9" i="1"/>
  <c r="AM8" i="1"/>
  <c r="AM17" i="1"/>
  <c r="AM5" i="1"/>
  <c r="AM6" i="1"/>
  <c r="AM24" i="1"/>
  <c r="AM11" i="1"/>
  <c r="AM20" i="1"/>
  <c r="AM23" i="1"/>
  <c r="AM12" i="1"/>
  <c r="AM16" i="1"/>
  <c r="AM22" i="1"/>
  <c r="AM4" i="1"/>
</calcChain>
</file>

<file path=xl/sharedStrings.xml><?xml version="1.0" encoding="utf-8"?>
<sst xmlns="http://schemas.openxmlformats.org/spreadsheetml/2006/main" count="110" uniqueCount="74">
  <si>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</si>
  <si>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</si>
  <si>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</si>
  <si>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</si>
  <si>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</si>
  <si>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</si>
  <si>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</si>
  <si>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</si>
  <si>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</si>
  <si>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</si>
  <si>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</si>
  <si>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</si>
  <si>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</si>
  <si>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</si>
  <si>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</si>
  <si>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</si>
  <si>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</si>
  <si>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</si>
  <si>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</si>
  <si>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</si>
  <si>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</si>
  <si>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</si>
  <si>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</si>
  <si>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</si>
  <si>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</si>
  <si>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</si>
  <si>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</si>
  <si>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Traditional management by Ngunnawal people</t>
  </si>
  <si>
    <t xml:space="preserve">First explorers </t>
  </si>
  <si>
    <t>Area adjacent to route to Kiandra gold fields</t>
  </si>
  <si>
    <t xml:space="preserve">Explorer Mitchell traverses the area </t>
  </si>
  <si>
    <t>Area burnt by wildfire</t>
  </si>
  <si>
    <t xml:space="preserve">The earliest selection at Blundells Flat, selected by John McDonald of Uriarra. </t>
  </si>
  <si>
    <t>A Travelling Stock Reserve declared across the Brindabellas to the mountain pastures of the Snowy Mountains</t>
  </si>
  <si>
    <t>Ringbarking around lower slopes adjacent to Blundells Flat</t>
  </si>
  <si>
    <t xml:space="preserve">Area declared a water catchment </t>
  </si>
  <si>
    <t xml:space="preserve">The Blundells Flat arboretum was commenced </t>
  </si>
  <si>
    <t xml:space="preserve">Roads established through the native wet sclerophyll </t>
  </si>
  <si>
    <t xml:space="preserve">Forest was selectively cut to remove any saleable timber </t>
  </si>
  <si>
    <t>Clear-felled remaining wet sclerophyll forest and pushed into windrows</t>
  </si>
  <si>
    <t xml:space="preserve">Felled timber left for one year to dry </t>
  </si>
  <si>
    <t xml:space="preserve">Felled timber burnt in February 1958. </t>
  </si>
  <si>
    <t>Controlled competing regrowth native vegetation, manually with axes, slashers, or hoes.</t>
  </si>
  <si>
    <t xml:space="preserve">Coupe sprayed in March with Round-up using a helicopter to kill regrowth e.g. Acacia, Eucalypts, blackberry and dog wood. </t>
  </si>
  <si>
    <t>Sterile rye corn grass seed was sown using light aircraft</t>
  </si>
  <si>
    <t xml:space="preserve">Killed 14 year old pines (~3 m tall) were pushed over and windrowed into piles up to 10 m high and about 100 m long. Spacing of windrows was about 50 m apart. </t>
  </si>
  <si>
    <t>Windrows were set alight in early summer using a helicopter mounted drip torch</t>
  </si>
  <si>
    <t>Area declared a rehabilitation area</t>
  </si>
  <si>
    <t>Contactors engaged to remove pine wildlings</t>
  </si>
  <si>
    <t>Area left – passive  rehabilitation</t>
  </si>
  <si>
    <t>Managed resource protection 1.2.0</t>
  </si>
  <si>
    <t>The land was formally ceded by NSW for the capital i.e. ACT</t>
  </si>
  <si>
    <t>Area burnt</t>
  </si>
  <si>
    <t>RC_soil_nutrients_runup</t>
  </si>
  <si>
    <t>RC_soil_nutrients_rundown</t>
  </si>
  <si>
    <t>Area burnt by severe wildfire</t>
  </si>
  <si>
    <t>Blundells Flat, ACT, steeper slopes of coupe 424</t>
  </si>
  <si>
    <t>1st rotation P. radiata were planted in late June.</t>
  </si>
  <si>
    <t>Logging of the 1st rotation pine trees.Trees were cut by hand and snigged out of the forest mechanically.</t>
  </si>
  <si>
    <t>Coupe was treated using a crusher roller weighing 17 tonnes towed by a D8 bulldozer. Slash was not burnt.</t>
  </si>
  <si>
    <t xml:space="preserve">Coupe was treated by hand cutting regrowth using brush hooks e.g. eucalypts, acacia and pine wildlings from the 1st rotation </t>
  </si>
  <si>
    <t xml:space="preserve">14 year old 2nd rotation was thinned and prunned to around 450 stems / ha. Thinnings were left on the ground to decay. </t>
  </si>
  <si>
    <t>Coupe was ripped and mounded. 2nd rotation Pinus radiata seedlings planted by hand with a mattock. Fertilized every seedling by hand.</t>
  </si>
  <si>
    <r>
      <rPr>
        <sz val="11"/>
        <color indexed="8"/>
        <rFont val="Arial"/>
        <family val="2"/>
      </rPr>
      <t xml:space="preserve"> VS_OS_div_age_class</t>
    </r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</si>
  <si>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</si>
  <si>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</si>
  <si>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</si>
  <si>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LMP2</t>
  </si>
  <si>
    <t>LMP3</t>
  </si>
  <si>
    <t>LMP4</t>
  </si>
  <si>
    <t>LMP5</t>
  </si>
  <si>
    <t>Sum</t>
  </si>
  <si>
    <t>Percentage</t>
  </si>
  <si>
    <t>Location: 35°19'10.4592"S, 148°49'20.0712"E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</si>
</sst>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0" xfId="0" applyFont="1"/>
    <xf numFmtId="9" fontId="3" fillId="0" borderId="0" xfId="1" applyFont="1"/>
    <xf numFmtId="0" fontId="3" fillId="0" borderId="0" xfId="0" applyFont="1" applyFill="1"/>
    <xf numFmtId="0" fontId="3" fillId="0" borderId="0" xfId="0" applyFont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textRotation="90"/>
    </xf>
    <xf numFmtId="0" fontId="3" fillId="3" borderId="9" xfId="0" applyFont="1" applyFill="1" applyBorder="1" applyAlignment="1">
      <alignment horizontal="center" textRotation="90"/>
    </xf>
    <xf numFmtId="0" fontId="3" fillId="4" borderId="9" xfId="0" applyFont="1" applyFill="1" applyBorder="1" applyAlignment="1">
      <alignment horizontal="center" textRotation="90"/>
    </xf>
    <xf numFmtId="0" fontId="3" fillId="0" borderId="0" xfId="0" applyFont="1" applyAlignment="1">
      <alignment horizontal="center" vertical="top" textRotation="178"/>
    </xf>
    <xf numFmtId="9" fontId="2" fillId="3" borderId="3" xfId="1" applyFont="1" applyFill="1" applyBorder="1" applyAlignment="1">
      <alignment horizontal="center"/>
    </xf>
    <xf numFmtId="9" fontId="2" fillId="2" borderId="3" xfId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0" borderId="9" xfId="0" applyFont="1" applyBorder="1"/>
    <xf numFmtId="0" fontId="4" fillId="0" borderId="9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9" fontId="2" fillId="4" borderId="3" xfId="1" applyFont="1" applyFill="1" applyBorder="1" applyAlignment="1">
      <alignment horizontal="center"/>
    </xf>
    <xf numFmtId="0" fontId="2" fillId="0" borderId="3" xfId="0" applyFont="1" applyBorder="1"/>
    <xf numFmtId="0" fontId="3" fillId="0" borderId="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3" fillId="2" borderId="10" xfId="0" applyNumberFormat="1" applyFont="1" applyFill="1" applyBorder="1" applyAlignment="1">
      <alignment horizontal="center" vertical="center"/>
    </xf>
    <xf numFmtId="0" fontId="3" fillId="3" borderId="10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2" xfId="0" applyFont="1" applyFill="1" applyBorder="1" applyAlignment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23091</xdr:colOff>
      <xdr:row>2</xdr:row>
      <xdr:rowOff>277091</xdr:rowOff>
    </xdr:from>
    <xdr:to>
      <xdr:col>0</xdr:col>
      <xdr:colOff>1775691</xdr:colOff>
      <xdr:row>2</xdr:row>
      <xdr:rowOff>1365227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91" y="669636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tabSelected="1" zoomScale="55" zoomScaleNormal="55" zoomScalePageLayoutView="55" workbookViewId="0">
      <pane ySplit="3" topLeftCell="A4" activePane="bottomLeft" state="frozen"/>
      <selection pane="bottomLeft" activeCell="XEI10" sqref="XEI10"/>
    </sheetView>
  </sheetViews>
  <sheetFormatPr baseColWidth="10" defaultColWidth="8.83203125" defaultRowHeight="13" x14ac:dyDescent="0"/>
  <cols>
    <col min="1" max="1" width="23.83203125" style="6" customWidth="1"/>
    <col min="2" max="2" width="29.6640625" style="4" customWidth="1"/>
    <col min="3" max="3" width="29.83203125" style="4" customWidth="1"/>
    <col min="4" max="4" width="23.5" style="4" customWidth="1"/>
    <col min="5" max="5" width="19" style="4" customWidth="1"/>
    <col min="6" max="6" width="23.5" style="4" customWidth="1"/>
    <col min="7" max="7" width="13.1640625" style="4" customWidth="1"/>
    <col min="8" max="29" width="7.5" style="4" customWidth="1"/>
    <col min="30" max="30" width="11.5" style="4" customWidth="1"/>
    <col min="31" max="34" width="7.6640625" style="4" customWidth="1"/>
    <col min="35" max="35" width="11" style="4" customWidth="1"/>
    <col min="36" max="38" width="8.6640625" style="5" customWidth="1"/>
    <col min="39" max="39" width="8.6640625" style="4" customWidth="1"/>
    <col min="40" max="256" width="11.5" style="4" customWidth="1"/>
    <col min="257" max="16384" width="8.83203125" style="4"/>
  </cols>
  <sheetData>
    <row r="1" spans="1:44" ht="18">
      <c r="A1" s="44" t="s">
        <v>56</v>
      </c>
      <c r="B1" s="44"/>
      <c r="C1" s="44"/>
      <c r="D1" s="44"/>
      <c r="E1" s="44"/>
      <c r="F1" s="44"/>
      <c r="G1" s="45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</row>
    <row r="2" spans="1:44">
      <c r="A2" s="6" t="s">
        <v>73</v>
      </c>
      <c r="H2" s="46" t="s">
        <v>26</v>
      </c>
      <c r="I2" s="47"/>
      <c r="J2" s="47"/>
      <c r="K2" s="47"/>
      <c r="L2" s="47"/>
      <c r="M2" s="47"/>
      <c r="N2" s="47"/>
      <c r="O2" s="47"/>
      <c r="P2" s="47"/>
      <c r="Q2" s="47"/>
      <c r="R2" s="48"/>
      <c r="S2" s="49"/>
      <c r="T2" s="50" t="s">
        <v>16</v>
      </c>
      <c r="U2" s="51"/>
      <c r="V2" s="51"/>
      <c r="W2" s="51"/>
      <c r="X2" s="51"/>
      <c r="Y2" s="52"/>
      <c r="Z2" s="53" t="s">
        <v>24</v>
      </c>
      <c r="AA2" s="54"/>
      <c r="AB2" s="54"/>
      <c r="AC2" s="55"/>
      <c r="AE2" s="56" t="s">
        <v>71</v>
      </c>
      <c r="AF2" s="56"/>
      <c r="AG2" s="56"/>
      <c r="AH2" s="56"/>
      <c r="AJ2" s="43" t="s">
        <v>72</v>
      </c>
      <c r="AK2" s="43"/>
      <c r="AL2" s="43"/>
      <c r="AM2" s="43"/>
    </row>
    <row r="3" spans="1:44" ht="140.25" customHeight="1" thickBot="1">
      <c r="A3" s="23" t="s">
        <v>64</v>
      </c>
      <c r="B3" s="24" t="s">
        <v>65</v>
      </c>
      <c r="C3" s="23" t="s">
        <v>66</v>
      </c>
      <c r="D3" s="23" t="s">
        <v>67</v>
      </c>
      <c r="E3" s="23" t="s">
        <v>68</v>
      </c>
      <c r="F3" s="23" t="s">
        <v>69</v>
      </c>
      <c r="G3" s="23" t="s">
        <v>70</v>
      </c>
      <c r="H3" s="13" t="s">
        <v>1</v>
      </c>
      <c r="I3" s="13" t="s">
        <v>25</v>
      </c>
      <c r="J3" s="13" t="s">
        <v>2</v>
      </c>
      <c r="K3" s="13" t="s">
        <v>3</v>
      </c>
      <c r="L3" s="13" t="s">
        <v>4</v>
      </c>
      <c r="M3" s="13" t="s">
        <v>5</v>
      </c>
      <c r="N3" s="13" t="s">
        <v>53</v>
      </c>
      <c r="O3" s="13" t="s">
        <v>54</v>
      </c>
      <c r="P3" s="13" t="s">
        <v>6</v>
      </c>
      <c r="Q3" s="13" t="s">
        <v>7</v>
      </c>
      <c r="R3" s="13" t="s">
        <v>17</v>
      </c>
      <c r="S3" s="13" t="s">
        <v>18</v>
      </c>
      <c r="T3" s="14" t="s">
        <v>8</v>
      </c>
      <c r="U3" s="14" t="s">
        <v>9</v>
      </c>
      <c r="V3" s="14" t="s">
        <v>63</v>
      </c>
      <c r="W3" s="14" t="s">
        <v>10</v>
      </c>
      <c r="X3" s="14" t="s">
        <v>11</v>
      </c>
      <c r="Y3" s="14" t="s">
        <v>12</v>
      </c>
      <c r="Z3" s="15" t="s">
        <v>13</v>
      </c>
      <c r="AA3" s="15" t="s">
        <v>14</v>
      </c>
      <c r="AB3" s="15" t="s">
        <v>15</v>
      </c>
      <c r="AC3" s="15" t="s">
        <v>0</v>
      </c>
      <c r="AE3" s="19" t="s">
        <v>20</v>
      </c>
      <c r="AF3" s="20" t="s">
        <v>21</v>
      </c>
      <c r="AG3" s="21" t="s">
        <v>22</v>
      </c>
      <c r="AH3" s="22" t="s">
        <v>23</v>
      </c>
      <c r="AJ3" s="18" t="s">
        <v>20</v>
      </c>
      <c r="AK3" s="17" t="s">
        <v>21</v>
      </c>
      <c r="AL3" s="25" t="s">
        <v>22</v>
      </c>
      <c r="AM3" s="26" t="s">
        <v>23</v>
      </c>
      <c r="AR3" s="16"/>
    </row>
    <row r="4" spans="1:44" ht="26">
      <c r="A4" s="38">
        <v>1800</v>
      </c>
      <c r="B4" s="27" t="s">
        <v>50</v>
      </c>
      <c r="C4" s="28" t="s">
        <v>27</v>
      </c>
      <c r="D4" s="28"/>
      <c r="E4" s="28"/>
      <c r="F4" s="28"/>
      <c r="G4" s="28"/>
      <c r="H4" s="30">
        <v>1</v>
      </c>
      <c r="I4" s="31">
        <v>1</v>
      </c>
      <c r="J4" s="31">
        <v>1</v>
      </c>
      <c r="K4" s="31">
        <v>1</v>
      </c>
      <c r="L4" s="31">
        <v>1</v>
      </c>
      <c r="M4" s="31">
        <v>1</v>
      </c>
      <c r="N4" s="31">
        <v>1</v>
      </c>
      <c r="O4" s="31">
        <v>1</v>
      </c>
      <c r="P4" s="31">
        <v>1</v>
      </c>
      <c r="Q4" s="31">
        <v>1</v>
      </c>
      <c r="R4" s="31">
        <v>1</v>
      </c>
      <c r="S4" s="31">
        <v>1</v>
      </c>
      <c r="T4" s="32">
        <v>1</v>
      </c>
      <c r="U4" s="32">
        <v>1</v>
      </c>
      <c r="V4" s="32">
        <v>1</v>
      </c>
      <c r="W4" s="32">
        <v>1</v>
      </c>
      <c r="X4" s="32">
        <v>1</v>
      </c>
      <c r="Y4" s="32">
        <v>1</v>
      </c>
      <c r="Z4" s="33">
        <v>1</v>
      </c>
      <c r="AA4" s="33">
        <v>1</v>
      </c>
      <c r="AB4" s="33">
        <v>1</v>
      </c>
      <c r="AC4" s="33">
        <v>1</v>
      </c>
      <c r="AE4" s="39">
        <f t="shared" ref="AE4" si="0">SUM(H4:S4)</f>
        <v>12</v>
      </c>
      <c r="AF4" s="40">
        <f>SUM(T4:Y4)</f>
        <v>6</v>
      </c>
      <c r="AG4" s="41">
        <f>SUM(Z4:AC4)</f>
        <v>4</v>
      </c>
      <c r="AH4" s="42">
        <f>SUM(AE4:AG4)</f>
        <v>22</v>
      </c>
      <c r="AI4" s="7"/>
      <c r="AJ4" s="8">
        <f>(AE4/AE$4)*(AE$4/AH$4)*100</f>
        <v>54.54545454545454</v>
      </c>
      <c r="AK4" s="9">
        <f>(AF4/AF$4)*(AF$4/AH$4)*100</f>
        <v>27.27272727272727</v>
      </c>
      <c r="AL4" s="10">
        <f>(AG4/AG$4)*(AG$4/AH$4)*100</f>
        <v>18.181818181818183</v>
      </c>
      <c r="AM4" s="11">
        <f>(AJ4+AK4+AL4)</f>
        <v>100</v>
      </c>
      <c r="AO4" s="4" t="s">
        <v>19</v>
      </c>
      <c r="AP4" s="4" t="s">
        <v>19</v>
      </c>
      <c r="AR4" s="16"/>
    </row>
    <row r="5" spans="1:44" ht="26">
      <c r="A5" s="38">
        <v>1818</v>
      </c>
      <c r="B5" s="27" t="s">
        <v>50</v>
      </c>
      <c r="C5" s="27" t="s">
        <v>28</v>
      </c>
      <c r="D5" s="27"/>
      <c r="E5" s="27"/>
      <c r="F5" s="27"/>
      <c r="G5" s="27"/>
      <c r="H5" s="34">
        <v>1</v>
      </c>
      <c r="I5" s="35">
        <v>1</v>
      </c>
      <c r="J5" s="35">
        <v>1</v>
      </c>
      <c r="K5" s="35">
        <v>1</v>
      </c>
      <c r="L5" s="35">
        <v>1</v>
      </c>
      <c r="M5" s="35">
        <v>1</v>
      </c>
      <c r="N5" s="35">
        <v>1</v>
      </c>
      <c r="O5" s="35">
        <v>1</v>
      </c>
      <c r="P5" s="35">
        <v>1</v>
      </c>
      <c r="Q5" s="35">
        <v>1</v>
      </c>
      <c r="R5" s="35">
        <v>1</v>
      </c>
      <c r="S5" s="35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7">
        <v>1</v>
      </c>
      <c r="AA5" s="37">
        <v>1</v>
      </c>
      <c r="AB5" s="37">
        <v>1</v>
      </c>
      <c r="AC5" s="37">
        <v>1</v>
      </c>
      <c r="AE5" s="39">
        <f t="shared" ref="AE5:AE34" si="1">SUM(H5:S5)</f>
        <v>12</v>
      </c>
      <c r="AF5" s="40">
        <f t="shared" ref="AF5:AF34" si="2">SUM(T5:Y5)</f>
        <v>6</v>
      </c>
      <c r="AG5" s="41">
        <f t="shared" ref="AG5:AG34" si="3">SUM(Z5:AC5)</f>
        <v>4</v>
      </c>
      <c r="AH5" s="42">
        <f t="shared" ref="AH5:AH34" si="4">SUM(AE5:AG5)</f>
        <v>22</v>
      </c>
      <c r="AI5" s="7"/>
      <c r="AJ5" s="8">
        <f t="shared" ref="AJ5:AJ34" si="5">(AE5/AE$4)*(AE$4/AH$4)*100</f>
        <v>54.54545454545454</v>
      </c>
      <c r="AK5" s="9">
        <f t="shared" ref="AK5:AK34" si="6">(AF5/AF$4)*(AF$4/AH$4)*100</f>
        <v>27.27272727272727</v>
      </c>
      <c r="AL5" s="10">
        <f t="shared" ref="AL5:AL34" si="7">(AG5/AG$4)*(AG$4/AH$4)*100</f>
        <v>18.181818181818183</v>
      </c>
      <c r="AM5" s="12">
        <f>(AJ5+AK5+AL5)</f>
        <v>100</v>
      </c>
    </row>
    <row r="6" spans="1:44" ht="26">
      <c r="A6" s="38">
        <v>1820</v>
      </c>
      <c r="B6" s="27" t="s">
        <v>50</v>
      </c>
      <c r="C6" s="27" t="s">
        <v>29</v>
      </c>
      <c r="D6" s="27"/>
      <c r="E6" s="27"/>
      <c r="F6" s="27"/>
      <c r="G6" s="27"/>
      <c r="H6" s="34">
        <v>1</v>
      </c>
      <c r="I6" s="35">
        <v>1</v>
      </c>
      <c r="J6" s="35">
        <v>1</v>
      </c>
      <c r="K6" s="35">
        <v>1</v>
      </c>
      <c r="L6" s="35">
        <v>1</v>
      </c>
      <c r="M6" s="35">
        <v>1</v>
      </c>
      <c r="N6" s="35">
        <v>1</v>
      </c>
      <c r="O6" s="35">
        <v>1</v>
      </c>
      <c r="P6" s="35">
        <v>1</v>
      </c>
      <c r="Q6" s="35">
        <v>1</v>
      </c>
      <c r="R6" s="35">
        <v>1</v>
      </c>
      <c r="S6" s="35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36">
        <v>1</v>
      </c>
      <c r="Z6" s="37">
        <v>1</v>
      </c>
      <c r="AA6" s="37">
        <v>1</v>
      </c>
      <c r="AB6" s="37">
        <v>1</v>
      </c>
      <c r="AC6" s="37">
        <v>1</v>
      </c>
      <c r="AE6" s="39">
        <f t="shared" si="1"/>
        <v>12</v>
      </c>
      <c r="AF6" s="40">
        <f t="shared" si="2"/>
        <v>6</v>
      </c>
      <c r="AG6" s="41">
        <f t="shared" si="3"/>
        <v>4</v>
      </c>
      <c r="AH6" s="42">
        <f t="shared" si="4"/>
        <v>22</v>
      </c>
      <c r="AI6" s="7"/>
      <c r="AJ6" s="8">
        <f t="shared" si="5"/>
        <v>54.54545454545454</v>
      </c>
      <c r="AK6" s="9">
        <f t="shared" si="6"/>
        <v>27.27272727272727</v>
      </c>
      <c r="AL6" s="10">
        <f t="shared" si="7"/>
        <v>18.181818181818183</v>
      </c>
      <c r="AM6" s="12">
        <f t="shared" ref="AM6:AM21" si="8">(AJ6+AK6+AL6)</f>
        <v>100</v>
      </c>
    </row>
    <row r="7" spans="1:44" ht="26">
      <c r="A7" s="38">
        <v>1829</v>
      </c>
      <c r="B7" s="27" t="s">
        <v>50</v>
      </c>
      <c r="C7" s="27" t="s">
        <v>30</v>
      </c>
      <c r="D7" s="27"/>
      <c r="E7" s="27"/>
      <c r="F7" s="27"/>
      <c r="G7" s="27"/>
      <c r="H7" s="34">
        <v>1</v>
      </c>
      <c r="I7" s="35">
        <v>1</v>
      </c>
      <c r="J7" s="35">
        <v>1</v>
      </c>
      <c r="K7" s="35">
        <v>1</v>
      </c>
      <c r="L7" s="35">
        <v>1</v>
      </c>
      <c r="M7" s="35">
        <v>1</v>
      </c>
      <c r="N7" s="35">
        <v>1</v>
      </c>
      <c r="O7" s="35">
        <v>1</v>
      </c>
      <c r="P7" s="35">
        <v>1</v>
      </c>
      <c r="Q7" s="35">
        <v>1</v>
      </c>
      <c r="R7" s="35">
        <v>1</v>
      </c>
      <c r="S7" s="35">
        <v>1</v>
      </c>
      <c r="T7" s="36">
        <v>1</v>
      </c>
      <c r="U7" s="36">
        <v>1</v>
      </c>
      <c r="V7" s="36">
        <v>1</v>
      </c>
      <c r="W7" s="36">
        <v>1</v>
      </c>
      <c r="X7" s="36">
        <v>1</v>
      </c>
      <c r="Y7" s="36">
        <v>1</v>
      </c>
      <c r="Z7" s="37">
        <v>1</v>
      </c>
      <c r="AA7" s="37">
        <v>1</v>
      </c>
      <c r="AB7" s="37">
        <v>1</v>
      </c>
      <c r="AC7" s="37">
        <v>1</v>
      </c>
      <c r="AE7" s="39">
        <f t="shared" si="1"/>
        <v>12</v>
      </c>
      <c r="AF7" s="40">
        <f t="shared" si="2"/>
        <v>6</v>
      </c>
      <c r="AG7" s="41">
        <f t="shared" si="3"/>
        <v>4</v>
      </c>
      <c r="AH7" s="42">
        <f t="shared" si="4"/>
        <v>22</v>
      </c>
      <c r="AI7" s="7"/>
      <c r="AJ7" s="8">
        <f t="shared" si="5"/>
        <v>54.54545454545454</v>
      </c>
      <c r="AK7" s="9">
        <f t="shared" si="6"/>
        <v>27.27272727272727</v>
      </c>
      <c r="AL7" s="10">
        <f t="shared" si="7"/>
        <v>18.181818181818183</v>
      </c>
      <c r="AM7" s="12">
        <f t="shared" si="8"/>
        <v>100</v>
      </c>
    </row>
    <row r="8" spans="1:44" ht="26">
      <c r="A8" s="38">
        <v>1860</v>
      </c>
      <c r="B8" s="27" t="s">
        <v>50</v>
      </c>
      <c r="C8" s="27"/>
      <c r="D8" s="27"/>
      <c r="E8" s="27"/>
      <c r="F8" s="27" t="s">
        <v>31</v>
      </c>
      <c r="G8" s="27"/>
      <c r="H8" s="34">
        <v>1</v>
      </c>
      <c r="I8" s="35">
        <v>1</v>
      </c>
      <c r="J8" s="35">
        <v>1</v>
      </c>
      <c r="K8" s="35">
        <v>1</v>
      </c>
      <c r="L8" s="35">
        <v>1</v>
      </c>
      <c r="M8" s="35">
        <v>1</v>
      </c>
      <c r="N8" s="35">
        <v>1</v>
      </c>
      <c r="O8" s="35">
        <v>1</v>
      </c>
      <c r="P8" s="35">
        <v>1</v>
      </c>
      <c r="Q8" s="35">
        <v>1</v>
      </c>
      <c r="R8" s="35">
        <v>1</v>
      </c>
      <c r="S8" s="35">
        <v>1</v>
      </c>
      <c r="T8" s="36">
        <v>1</v>
      </c>
      <c r="U8" s="36">
        <v>1</v>
      </c>
      <c r="V8" s="36">
        <v>1</v>
      </c>
      <c r="W8" s="36">
        <v>1</v>
      </c>
      <c r="X8" s="36">
        <v>1</v>
      </c>
      <c r="Y8" s="36">
        <v>1</v>
      </c>
      <c r="Z8" s="37">
        <v>1</v>
      </c>
      <c r="AA8" s="37">
        <v>1</v>
      </c>
      <c r="AB8" s="37">
        <v>1</v>
      </c>
      <c r="AC8" s="37">
        <v>1</v>
      </c>
      <c r="AE8" s="39">
        <f t="shared" si="1"/>
        <v>12</v>
      </c>
      <c r="AF8" s="40">
        <f t="shared" si="2"/>
        <v>6</v>
      </c>
      <c r="AG8" s="41">
        <f t="shared" si="3"/>
        <v>4</v>
      </c>
      <c r="AH8" s="42">
        <f t="shared" si="4"/>
        <v>22</v>
      </c>
      <c r="AI8" s="7"/>
      <c r="AJ8" s="8">
        <f t="shared" si="5"/>
        <v>54.54545454545454</v>
      </c>
      <c r="AK8" s="9">
        <f t="shared" si="6"/>
        <v>27.27272727272727</v>
      </c>
      <c r="AL8" s="10">
        <f t="shared" si="7"/>
        <v>18.181818181818183</v>
      </c>
      <c r="AM8" s="12">
        <f t="shared" si="8"/>
        <v>100</v>
      </c>
    </row>
    <row r="9" spans="1:44" ht="39">
      <c r="A9" s="38">
        <v>1870</v>
      </c>
      <c r="B9" s="27" t="s">
        <v>50</v>
      </c>
      <c r="C9" s="27" t="s">
        <v>32</v>
      </c>
      <c r="D9" s="27"/>
      <c r="E9" s="27"/>
      <c r="F9" s="27"/>
      <c r="G9" s="27"/>
      <c r="H9" s="34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>
        <v>1</v>
      </c>
      <c r="S9" s="35">
        <v>1</v>
      </c>
      <c r="T9" s="36">
        <v>1</v>
      </c>
      <c r="U9" s="36">
        <v>1</v>
      </c>
      <c r="V9" s="36">
        <v>1</v>
      </c>
      <c r="W9" s="36">
        <v>1</v>
      </c>
      <c r="X9" s="36">
        <v>1</v>
      </c>
      <c r="Y9" s="36">
        <v>1</v>
      </c>
      <c r="Z9" s="37">
        <v>1</v>
      </c>
      <c r="AA9" s="37">
        <v>1</v>
      </c>
      <c r="AB9" s="37">
        <v>1</v>
      </c>
      <c r="AC9" s="37">
        <v>1</v>
      </c>
      <c r="AE9" s="39">
        <f t="shared" si="1"/>
        <v>12</v>
      </c>
      <c r="AF9" s="40">
        <f t="shared" si="2"/>
        <v>6</v>
      </c>
      <c r="AG9" s="41">
        <f t="shared" si="3"/>
        <v>4</v>
      </c>
      <c r="AH9" s="42">
        <f t="shared" si="4"/>
        <v>22</v>
      </c>
      <c r="AI9" s="7"/>
      <c r="AJ9" s="8">
        <f t="shared" si="5"/>
        <v>54.54545454545454</v>
      </c>
      <c r="AK9" s="9">
        <f t="shared" si="6"/>
        <v>27.27272727272727</v>
      </c>
      <c r="AL9" s="10">
        <f t="shared" si="7"/>
        <v>18.181818181818183</v>
      </c>
      <c r="AM9" s="12">
        <f t="shared" si="8"/>
        <v>100</v>
      </c>
    </row>
    <row r="10" spans="1:44" ht="52">
      <c r="A10" s="38">
        <v>1885</v>
      </c>
      <c r="B10" s="27" t="s">
        <v>50</v>
      </c>
      <c r="C10" s="27" t="s">
        <v>33</v>
      </c>
      <c r="D10" s="27"/>
      <c r="E10" s="27"/>
      <c r="F10" s="27"/>
      <c r="G10" s="27"/>
      <c r="H10" s="34">
        <v>1</v>
      </c>
      <c r="I10" s="35">
        <v>1</v>
      </c>
      <c r="J10" s="35">
        <v>1</v>
      </c>
      <c r="K10" s="35">
        <v>1</v>
      </c>
      <c r="L10" s="35">
        <v>1</v>
      </c>
      <c r="M10" s="35">
        <v>1</v>
      </c>
      <c r="N10" s="35">
        <v>1</v>
      </c>
      <c r="O10" s="35">
        <v>1</v>
      </c>
      <c r="P10" s="35">
        <v>1</v>
      </c>
      <c r="Q10" s="35">
        <v>1</v>
      </c>
      <c r="R10" s="35">
        <v>1</v>
      </c>
      <c r="S10" s="35">
        <v>1</v>
      </c>
      <c r="T10" s="36">
        <v>1</v>
      </c>
      <c r="U10" s="36">
        <v>1</v>
      </c>
      <c r="V10" s="36">
        <v>1</v>
      </c>
      <c r="W10" s="36">
        <v>1</v>
      </c>
      <c r="X10" s="36">
        <v>1</v>
      </c>
      <c r="Y10" s="36">
        <v>1</v>
      </c>
      <c r="Z10" s="37">
        <v>1</v>
      </c>
      <c r="AA10" s="37">
        <v>1</v>
      </c>
      <c r="AB10" s="37">
        <v>1</v>
      </c>
      <c r="AC10" s="37">
        <v>1</v>
      </c>
      <c r="AE10" s="39">
        <f t="shared" si="1"/>
        <v>12</v>
      </c>
      <c r="AF10" s="40">
        <f t="shared" si="2"/>
        <v>6</v>
      </c>
      <c r="AG10" s="41">
        <f t="shared" si="3"/>
        <v>4</v>
      </c>
      <c r="AH10" s="42">
        <f t="shared" si="4"/>
        <v>22</v>
      </c>
      <c r="AI10" s="7"/>
      <c r="AJ10" s="8">
        <f t="shared" si="5"/>
        <v>54.54545454545454</v>
      </c>
      <c r="AK10" s="9">
        <f t="shared" si="6"/>
        <v>27.27272727272727</v>
      </c>
      <c r="AL10" s="10">
        <f t="shared" si="7"/>
        <v>18.181818181818183</v>
      </c>
      <c r="AM10" s="12">
        <f t="shared" si="8"/>
        <v>100</v>
      </c>
    </row>
    <row r="11" spans="1:44" ht="26">
      <c r="A11" s="38">
        <v>1910</v>
      </c>
      <c r="B11" s="27" t="s">
        <v>50</v>
      </c>
      <c r="C11" s="27" t="s">
        <v>34</v>
      </c>
      <c r="D11" s="27"/>
      <c r="E11" s="27"/>
      <c r="F11" s="27"/>
      <c r="G11" s="27"/>
      <c r="H11" s="34">
        <v>1</v>
      </c>
      <c r="I11" s="35">
        <v>1</v>
      </c>
      <c r="J11" s="35">
        <v>1</v>
      </c>
      <c r="K11" s="35">
        <v>1</v>
      </c>
      <c r="L11" s="35">
        <v>1</v>
      </c>
      <c r="M11" s="35">
        <v>1</v>
      </c>
      <c r="N11" s="35">
        <v>1</v>
      </c>
      <c r="O11" s="35">
        <v>1</v>
      </c>
      <c r="P11" s="35">
        <v>1</v>
      </c>
      <c r="Q11" s="35">
        <v>1</v>
      </c>
      <c r="R11" s="35">
        <v>1</v>
      </c>
      <c r="S11" s="35">
        <v>1</v>
      </c>
      <c r="T11" s="36">
        <v>1</v>
      </c>
      <c r="U11" s="36">
        <v>1</v>
      </c>
      <c r="V11" s="36">
        <v>1</v>
      </c>
      <c r="W11" s="36">
        <v>1</v>
      </c>
      <c r="X11" s="36">
        <v>1</v>
      </c>
      <c r="Y11" s="36">
        <v>1</v>
      </c>
      <c r="Z11" s="37">
        <v>1</v>
      </c>
      <c r="AA11" s="37">
        <v>1</v>
      </c>
      <c r="AB11" s="37">
        <v>1</v>
      </c>
      <c r="AC11" s="37">
        <v>1</v>
      </c>
      <c r="AE11" s="39">
        <f t="shared" si="1"/>
        <v>12</v>
      </c>
      <c r="AF11" s="40">
        <f t="shared" si="2"/>
        <v>6</v>
      </c>
      <c r="AG11" s="41">
        <f t="shared" si="3"/>
        <v>4</v>
      </c>
      <c r="AH11" s="42">
        <f t="shared" si="4"/>
        <v>22</v>
      </c>
      <c r="AI11" s="7"/>
      <c r="AJ11" s="8">
        <f t="shared" si="5"/>
        <v>54.54545454545454</v>
      </c>
      <c r="AK11" s="9">
        <f t="shared" si="6"/>
        <v>27.27272727272727</v>
      </c>
      <c r="AL11" s="10">
        <f t="shared" si="7"/>
        <v>18.181818181818183</v>
      </c>
      <c r="AM11" s="12">
        <f t="shared" si="8"/>
        <v>100</v>
      </c>
    </row>
    <row r="12" spans="1:44" ht="26">
      <c r="A12" s="38">
        <v>1913</v>
      </c>
      <c r="B12" s="27" t="s">
        <v>50</v>
      </c>
      <c r="C12" s="27" t="s">
        <v>51</v>
      </c>
      <c r="D12" s="27"/>
      <c r="E12" s="27"/>
      <c r="F12" s="27"/>
      <c r="G12" s="27"/>
      <c r="H12" s="34">
        <v>1</v>
      </c>
      <c r="I12" s="35">
        <v>1</v>
      </c>
      <c r="J12" s="35">
        <v>1</v>
      </c>
      <c r="K12" s="35">
        <v>1</v>
      </c>
      <c r="L12" s="35">
        <v>1</v>
      </c>
      <c r="M12" s="35">
        <v>1</v>
      </c>
      <c r="N12" s="35">
        <v>1</v>
      </c>
      <c r="O12" s="35">
        <v>1</v>
      </c>
      <c r="P12" s="35">
        <v>1</v>
      </c>
      <c r="Q12" s="35">
        <v>1</v>
      </c>
      <c r="R12" s="35">
        <v>1</v>
      </c>
      <c r="S12" s="35">
        <v>1</v>
      </c>
      <c r="T12" s="36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7">
        <v>1</v>
      </c>
      <c r="AA12" s="37">
        <v>1</v>
      </c>
      <c r="AB12" s="37">
        <v>1</v>
      </c>
      <c r="AC12" s="37">
        <v>1</v>
      </c>
      <c r="AE12" s="39">
        <f t="shared" si="1"/>
        <v>12</v>
      </c>
      <c r="AF12" s="40">
        <f t="shared" si="2"/>
        <v>6</v>
      </c>
      <c r="AG12" s="41">
        <f t="shared" si="3"/>
        <v>4</v>
      </c>
      <c r="AH12" s="42">
        <f t="shared" si="4"/>
        <v>22</v>
      </c>
      <c r="AI12" s="7"/>
      <c r="AJ12" s="8">
        <f t="shared" si="5"/>
        <v>54.54545454545454</v>
      </c>
      <c r="AK12" s="9">
        <f t="shared" si="6"/>
        <v>27.27272727272727</v>
      </c>
      <c r="AL12" s="10">
        <f t="shared" si="7"/>
        <v>18.181818181818183</v>
      </c>
      <c r="AM12" s="12">
        <f t="shared" si="8"/>
        <v>100</v>
      </c>
    </row>
    <row r="13" spans="1:44" ht="26">
      <c r="A13" s="38">
        <v>1915</v>
      </c>
      <c r="B13" s="27" t="s">
        <v>50</v>
      </c>
      <c r="C13" s="27" t="s">
        <v>35</v>
      </c>
      <c r="D13" s="27" t="s">
        <v>19</v>
      </c>
      <c r="E13" s="27"/>
      <c r="F13" s="27"/>
      <c r="G13" s="27"/>
      <c r="H13" s="34">
        <v>1</v>
      </c>
      <c r="I13" s="35">
        <v>1</v>
      </c>
      <c r="J13" s="35">
        <v>1</v>
      </c>
      <c r="K13" s="35">
        <v>1</v>
      </c>
      <c r="L13" s="35">
        <v>1</v>
      </c>
      <c r="M13" s="35">
        <v>1</v>
      </c>
      <c r="N13" s="35">
        <v>1</v>
      </c>
      <c r="O13" s="35">
        <v>1</v>
      </c>
      <c r="P13" s="35">
        <v>1</v>
      </c>
      <c r="Q13" s="35">
        <v>1</v>
      </c>
      <c r="R13" s="35">
        <v>1</v>
      </c>
      <c r="S13" s="35">
        <v>1</v>
      </c>
      <c r="T13" s="36">
        <v>1</v>
      </c>
      <c r="U13" s="36">
        <v>1</v>
      </c>
      <c r="V13" s="36">
        <v>1</v>
      </c>
      <c r="W13" s="36">
        <v>1</v>
      </c>
      <c r="X13" s="36">
        <v>1</v>
      </c>
      <c r="Y13" s="36">
        <v>1</v>
      </c>
      <c r="Z13" s="37">
        <v>1</v>
      </c>
      <c r="AA13" s="37">
        <v>1</v>
      </c>
      <c r="AB13" s="37">
        <v>1</v>
      </c>
      <c r="AC13" s="37">
        <v>1</v>
      </c>
      <c r="AE13" s="39">
        <f t="shared" si="1"/>
        <v>12</v>
      </c>
      <c r="AF13" s="40">
        <f t="shared" si="2"/>
        <v>6</v>
      </c>
      <c r="AG13" s="41">
        <f t="shared" si="3"/>
        <v>4</v>
      </c>
      <c r="AH13" s="42">
        <f t="shared" si="4"/>
        <v>22</v>
      </c>
      <c r="AI13" s="7"/>
      <c r="AJ13" s="8">
        <f t="shared" si="5"/>
        <v>54.54545454545454</v>
      </c>
      <c r="AK13" s="9">
        <f t="shared" si="6"/>
        <v>27.27272727272727</v>
      </c>
      <c r="AL13" s="10">
        <f t="shared" si="7"/>
        <v>18.181818181818183</v>
      </c>
      <c r="AM13" s="12">
        <f t="shared" si="8"/>
        <v>100</v>
      </c>
    </row>
    <row r="14" spans="1:44" ht="26">
      <c r="A14" s="38">
        <v>1918</v>
      </c>
      <c r="B14" s="27" t="s">
        <v>50</v>
      </c>
      <c r="C14" s="27"/>
      <c r="D14" s="27"/>
      <c r="E14" s="27"/>
      <c r="F14" s="27" t="s">
        <v>31</v>
      </c>
      <c r="G14" s="27"/>
      <c r="H14" s="34">
        <v>1</v>
      </c>
      <c r="I14" s="35">
        <v>1</v>
      </c>
      <c r="J14" s="35">
        <v>1</v>
      </c>
      <c r="K14" s="35">
        <v>1</v>
      </c>
      <c r="L14" s="35">
        <v>1</v>
      </c>
      <c r="M14" s="35">
        <v>1</v>
      </c>
      <c r="N14" s="35">
        <v>1</v>
      </c>
      <c r="O14" s="35">
        <v>1</v>
      </c>
      <c r="P14" s="35">
        <v>1</v>
      </c>
      <c r="Q14" s="35">
        <v>1</v>
      </c>
      <c r="R14" s="35">
        <v>1</v>
      </c>
      <c r="S14" s="35">
        <v>1</v>
      </c>
      <c r="T14" s="36">
        <v>1</v>
      </c>
      <c r="U14" s="36">
        <v>1</v>
      </c>
      <c r="V14" s="36">
        <v>1</v>
      </c>
      <c r="W14" s="36">
        <v>1</v>
      </c>
      <c r="X14" s="36">
        <v>1</v>
      </c>
      <c r="Y14" s="36">
        <v>1</v>
      </c>
      <c r="Z14" s="37">
        <v>1</v>
      </c>
      <c r="AA14" s="37">
        <v>1</v>
      </c>
      <c r="AB14" s="37">
        <v>1</v>
      </c>
      <c r="AC14" s="37">
        <v>1</v>
      </c>
      <c r="AE14" s="39">
        <f t="shared" si="1"/>
        <v>12</v>
      </c>
      <c r="AF14" s="40">
        <f t="shared" si="2"/>
        <v>6</v>
      </c>
      <c r="AG14" s="41">
        <f t="shared" si="3"/>
        <v>4</v>
      </c>
      <c r="AH14" s="42">
        <f t="shared" si="4"/>
        <v>22</v>
      </c>
      <c r="AI14" s="7"/>
      <c r="AJ14" s="8">
        <f t="shared" si="5"/>
        <v>54.54545454545454</v>
      </c>
      <c r="AK14" s="9">
        <f t="shared" si="6"/>
        <v>27.27272727272727</v>
      </c>
      <c r="AL14" s="10">
        <f t="shared" si="7"/>
        <v>18.181818181818183</v>
      </c>
      <c r="AM14" s="12">
        <f t="shared" si="8"/>
        <v>100</v>
      </c>
    </row>
    <row r="15" spans="1:44" ht="26">
      <c r="A15" s="38">
        <v>1926</v>
      </c>
      <c r="B15" s="27" t="s">
        <v>50</v>
      </c>
      <c r="C15" s="27"/>
      <c r="D15" s="27"/>
      <c r="E15" s="27"/>
      <c r="F15" s="27" t="s">
        <v>31</v>
      </c>
      <c r="G15" s="27"/>
      <c r="H15" s="34">
        <v>1</v>
      </c>
      <c r="I15" s="35">
        <v>1</v>
      </c>
      <c r="J15" s="35">
        <v>1</v>
      </c>
      <c r="K15" s="35">
        <v>1</v>
      </c>
      <c r="L15" s="35">
        <v>1</v>
      </c>
      <c r="M15" s="35">
        <v>1</v>
      </c>
      <c r="N15" s="35">
        <v>1</v>
      </c>
      <c r="O15" s="35">
        <v>1</v>
      </c>
      <c r="P15" s="35">
        <v>1</v>
      </c>
      <c r="Q15" s="35">
        <v>1</v>
      </c>
      <c r="R15" s="35">
        <v>1</v>
      </c>
      <c r="S15" s="35">
        <v>1</v>
      </c>
      <c r="T15" s="36">
        <v>1</v>
      </c>
      <c r="U15" s="36">
        <v>1</v>
      </c>
      <c r="V15" s="36">
        <v>1</v>
      </c>
      <c r="W15" s="36">
        <v>1</v>
      </c>
      <c r="X15" s="36">
        <v>1</v>
      </c>
      <c r="Y15" s="36">
        <v>1</v>
      </c>
      <c r="Z15" s="37">
        <v>1</v>
      </c>
      <c r="AA15" s="37">
        <v>1</v>
      </c>
      <c r="AB15" s="37">
        <v>1</v>
      </c>
      <c r="AC15" s="37">
        <v>1</v>
      </c>
      <c r="AE15" s="39">
        <f t="shared" si="1"/>
        <v>12</v>
      </c>
      <c r="AF15" s="40">
        <f t="shared" si="2"/>
        <v>6</v>
      </c>
      <c r="AG15" s="41">
        <f t="shared" si="3"/>
        <v>4</v>
      </c>
      <c r="AH15" s="42">
        <f t="shared" si="4"/>
        <v>22</v>
      </c>
      <c r="AI15" s="7"/>
      <c r="AJ15" s="8">
        <f t="shared" si="5"/>
        <v>54.54545454545454</v>
      </c>
      <c r="AK15" s="9">
        <f t="shared" si="6"/>
        <v>27.27272727272727</v>
      </c>
      <c r="AL15" s="10">
        <f t="shared" si="7"/>
        <v>18.181818181818183</v>
      </c>
      <c r="AM15" s="12">
        <f t="shared" si="8"/>
        <v>100</v>
      </c>
    </row>
    <row r="16" spans="1:44" ht="26">
      <c r="A16" s="38">
        <v>1929</v>
      </c>
      <c r="B16" s="27" t="s">
        <v>50</v>
      </c>
      <c r="C16" s="27" t="s">
        <v>36</v>
      </c>
      <c r="D16" s="27"/>
      <c r="E16" s="27"/>
      <c r="F16" s="27"/>
      <c r="G16" s="27"/>
      <c r="H16" s="34">
        <v>1</v>
      </c>
      <c r="I16" s="35">
        <v>1</v>
      </c>
      <c r="J16" s="35">
        <v>1</v>
      </c>
      <c r="K16" s="35">
        <v>1</v>
      </c>
      <c r="L16" s="35">
        <v>1</v>
      </c>
      <c r="M16" s="35">
        <v>1</v>
      </c>
      <c r="N16" s="35">
        <v>1</v>
      </c>
      <c r="O16" s="35">
        <v>1</v>
      </c>
      <c r="P16" s="35">
        <v>1</v>
      </c>
      <c r="Q16" s="35">
        <v>1</v>
      </c>
      <c r="R16" s="35">
        <v>1</v>
      </c>
      <c r="S16" s="35">
        <v>1</v>
      </c>
      <c r="T16" s="36">
        <v>1</v>
      </c>
      <c r="U16" s="36">
        <v>1</v>
      </c>
      <c r="V16" s="36">
        <v>1</v>
      </c>
      <c r="W16" s="36">
        <v>1</v>
      </c>
      <c r="X16" s="36">
        <v>1</v>
      </c>
      <c r="Y16" s="36">
        <v>1</v>
      </c>
      <c r="Z16" s="37">
        <v>1</v>
      </c>
      <c r="AA16" s="37">
        <v>1</v>
      </c>
      <c r="AB16" s="37">
        <v>1</v>
      </c>
      <c r="AC16" s="37">
        <v>1</v>
      </c>
      <c r="AE16" s="39">
        <f t="shared" si="1"/>
        <v>12</v>
      </c>
      <c r="AF16" s="40">
        <f t="shared" si="2"/>
        <v>6</v>
      </c>
      <c r="AG16" s="41">
        <f t="shared" si="3"/>
        <v>4</v>
      </c>
      <c r="AH16" s="42">
        <f t="shared" si="4"/>
        <v>22</v>
      </c>
      <c r="AI16" s="7"/>
      <c r="AJ16" s="8">
        <f t="shared" si="5"/>
        <v>54.54545454545454</v>
      </c>
      <c r="AK16" s="9">
        <f t="shared" si="6"/>
        <v>27.27272727272727</v>
      </c>
      <c r="AL16" s="10">
        <f t="shared" si="7"/>
        <v>18.181818181818183</v>
      </c>
      <c r="AM16" s="12">
        <f t="shared" si="8"/>
        <v>100</v>
      </c>
    </row>
    <row r="17" spans="1:39" ht="26">
      <c r="A17" s="38">
        <v>1939</v>
      </c>
      <c r="B17" s="27" t="s">
        <v>50</v>
      </c>
      <c r="C17" s="27"/>
      <c r="D17" s="27"/>
      <c r="E17" s="27"/>
      <c r="F17" s="27" t="s">
        <v>55</v>
      </c>
      <c r="G17" s="27"/>
      <c r="H17" s="34">
        <v>1</v>
      </c>
      <c r="I17" s="35">
        <v>1</v>
      </c>
      <c r="J17" s="35">
        <v>1</v>
      </c>
      <c r="K17" s="35">
        <v>1</v>
      </c>
      <c r="L17" s="35">
        <v>1</v>
      </c>
      <c r="M17" s="35">
        <v>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6">
        <v>1</v>
      </c>
      <c r="U17" s="36">
        <v>1</v>
      </c>
      <c r="V17" s="36">
        <v>1</v>
      </c>
      <c r="W17" s="36">
        <v>1</v>
      </c>
      <c r="X17" s="36">
        <v>1</v>
      </c>
      <c r="Y17" s="36">
        <v>1</v>
      </c>
      <c r="Z17" s="37">
        <v>1</v>
      </c>
      <c r="AA17" s="37">
        <v>1</v>
      </c>
      <c r="AB17" s="37">
        <v>1</v>
      </c>
      <c r="AC17" s="37">
        <v>1</v>
      </c>
      <c r="AE17" s="39">
        <f t="shared" si="1"/>
        <v>12</v>
      </c>
      <c r="AF17" s="40">
        <f t="shared" si="2"/>
        <v>6</v>
      </c>
      <c r="AG17" s="41">
        <f t="shared" si="3"/>
        <v>4</v>
      </c>
      <c r="AH17" s="42">
        <f t="shared" si="4"/>
        <v>22</v>
      </c>
      <c r="AI17" s="7"/>
      <c r="AJ17" s="8">
        <f t="shared" si="5"/>
        <v>54.54545454545454</v>
      </c>
      <c r="AK17" s="9">
        <f t="shared" si="6"/>
        <v>27.27272727272727</v>
      </c>
      <c r="AL17" s="10">
        <f t="shared" si="7"/>
        <v>18.181818181818183</v>
      </c>
      <c r="AM17" s="12">
        <f t="shared" si="8"/>
        <v>100</v>
      </c>
    </row>
    <row r="18" spans="1:39" ht="39">
      <c r="A18" s="38">
        <v>1954</v>
      </c>
      <c r="B18" s="27" t="s">
        <v>50</v>
      </c>
      <c r="C18" s="27"/>
      <c r="D18" s="27"/>
      <c r="E18" s="27" t="s">
        <v>37</v>
      </c>
      <c r="F18" s="27"/>
      <c r="G18" s="27"/>
      <c r="H18" s="34">
        <v>1</v>
      </c>
      <c r="I18" s="35">
        <v>0.9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6">
        <v>1</v>
      </c>
      <c r="U18" s="36">
        <v>1</v>
      </c>
      <c r="V18" s="36">
        <v>1</v>
      </c>
      <c r="W18" s="36">
        <v>1</v>
      </c>
      <c r="X18" s="36">
        <v>1</v>
      </c>
      <c r="Y18" s="36">
        <v>1</v>
      </c>
      <c r="Z18" s="37">
        <v>1</v>
      </c>
      <c r="AA18" s="37">
        <v>1</v>
      </c>
      <c r="AB18" s="37">
        <v>1</v>
      </c>
      <c r="AC18" s="37">
        <v>1</v>
      </c>
      <c r="AE18" s="39">
        <f t="shared" si="1"/>
        <v>11.9</v>
      </c>
      <c r="AF18" s="40">
        <f t="shared" si="2"/>
        <v>6</v>
      </c>
      <c r="AG18" s="41">
        <f t="shared" si="3"/>
        <v>4</v>
      </c>
      <c r="AH18" s="42">
        <f t="shared" si="4"/>
        <v>21.9</v>
      </c>
      <c r="AI18" s="7"/>
      <c r="AJ18" s="8">
        <f t="shared" si="5"/>
        <v>54.090909090909086</v>
      </c>
      <c r="AK18" s="9">
        <f t="shared" si="6"/>
        <v>27.27272727272727</v>
      </c>
      <c r="AL18" s="10">
        <f t="shared" si="7"/>
        <v>18.181818181818183</v>
      </c>
      <c r="AM18" s="12">
        <f t="shared" si="8"/>
        <v>99.545454545454547</v>
      </c>
    </row>
    <row r="19" spans="1:39" ht="52">
      <c r="A19" s="38">
        <v>1955</v>
      </c>
      <c r="B19" s="27" t="s">
        <v>50</v>
      </c>
      <c r="C19" s="27"/>
      <c r="D19" s="27"/>
      <c r="E19" s="27" t="s">
        <v>38</v>
      </c>
      <c r="F19" s="27"/>
      <c r="G19" s="27"/>
      <c r="H19" s="34">
        <v>1</v>
      </c>
      <c r="I19" s="35">
        <v>0.9</v>
      </c>
      <c r="J19" s="35">
        <v>1</v>
      </c>
      <c r="K19" s="35">
        <v>1</v>
      </c>
      <c r="L19" s="35">
        <v>1</v>
      </c>
      <c r="M19" s="35">
        <v>1</v>
      </c>
      <c r="N19" s="35">
        <v>1</v>
      </c>
      <c r="O19" s="35">
        <v>1</v>
      </c>
      <c r="P19" s="35">
        <v>1</v>
      </c>
      <c r="Q19" s="35">
        <v>1</v>
      </c>
      <c r="R19" s="35">
        <v>1</v>
      </c>
      <c r="S19" s="35">
        <v>1</v>
      </c>
      <c r="T19" s="36">
        <v>1</v>
      </c>
      <c r="U19" s="36">
        <v>1</v>
      </c>
      <c r="V19" s="36">
        <v>0.2</v>
      </c>
      <c r="W19" s="36">
        <v>0.8</v>
      </c>
      <c r="X19" s="36">
        <v>0.8</v>
      </c>
      <c r="Y19" s="36">
        <v>1</v>
      </c>
      <c r="Z19" s="37">
        <v>1</v>
      </c>
      <c r="AA19" s="37">
        <v>1</v>
      </c>
      <c r="AB19" s="37">
        <v>1</v>
      </c>
      <c r="AC19" s="37">
        <v>1</v>
      </c>
      <c r="AE19" s="39">
        <f t="shared" si="1"/>
        <v>11.9</v>
      </c>
      <c r="AF19" s="40">
        <f t="shared" si="2"/>
        <v>4.8</v>
      </c>
      <c r="AG19" s="41">
        <f t="shared" si="3"/>
        <v>4</v>
      </c>
      <c r="AH19" s="42">
        <f t="shared" si="4"/>
        <v>20.7</v>
      </c>
      <c r="AI19" s="7"/>
      <c r="AJ19" s="8">
        <f t="shared" si="5"/>
        <v>54.090909090909086</v>
      </c>
      <c r="AK19" s="9">
        <f t="shared" si="6"/>
        <v>21.818181818181813</v>
      </c>
      <c r="AL19" s="10">
        <f t="shared" si="7"/>
        <v>18.181818181818183</v>
      </c>
      <c r="AM19" s="12">
        <f t="shared" si="8"/>
        <v>94.090909090909093</v>
      </c>
    </row>
    <row r="20" spans="1:39" ht="52">
      <c r="A20" s="38">
        <v>1956</v>
      </c>
      <c r="B20" s="27" t="s">
        <v>50</v>
      </c>
      <c r="C20" s="27"/>
      <c r="D20" s="27" t="s">
        <v>19</v>
      </c>
      <c r="E20" s="27" t="s">
        <v>39</v>
      </c>
      <c r="F20" s="27"/>
      <c r="G20" s="27"/>
      <c r="H20" s="34">
        <v>1</v>
      </c>
      <c r="I20" s="35">
        <v>0.9</v>
      </c>
      <c r="J20" s="35">
        <v>1</v>
      </c>
      <c r="K20" s="35">
        <v>1</v>
      </c>
      <c r="L20" s="35">
        <v>1</v>
      </c>
      <c r="M20" s="35">
        <v>1</v>
      </c>
      <c r="N20" s="35">
        <v>1</v>
      </c>
      <c r="O20" s="35">
        <v>1</v>
      </c>
      <c r="P20" s="35">
        <v>1</v>
      </c>
      <c r="Q20" s="35">
        <v>1</v>
      </c>
      <c r="R20" s="35">
        <v>1</v>
      </c>
      <c r="S20" s="35">
        <v>1</v>
      </c>
      <c r="T20" s="36">
        <v>0</v>
      </c>
      <c r="U20" s="36">
        <v>0</v>
      </c>
      <c r="V20" s="36">
        <v>0</v>
      </c>
      <c r="W20" s="36">
        <v>0.8</v>
      </c>
      <c r="X20" s="36">
        <v>0.8</v>
      </c>
      <c r="Y20" s="36">
        <v>1</v>
      </c>
      <c r="Z20" s="37">
        <v>1</v>
      </c>
      <c r="AA20" s="37">
        <v>1</v>
      </c>
      <c r="AB20" s="37">
        <v>1</v>
      </c>
      <c r="AC20" s="37">
        <v>1</v>
      </c>
      <c r="AE20" s="39">
        <f t="shared" si="1"/>
        <v>11.9</v>
      </c>
      <c r="AF20" s="40">
        <f t="shared" si="2"/>
        <v>2.6</v>
      </c>
      <c r="AG20" s="41">
        <f t="shared" si="3"/>
        <v>4</v>
      </c>
      <c r="AH20" s="42">
        <f t="shared" si="4"/>
        <v>18.5</v>
      </c>
      <c r="AI20" s="7"/>
      <c r="AJ20" s="8">
        <f t="shared" si="5"/>
        <v>54.090909090909086</v>
      </c>
      <c r="AK20" s="9">
        <f t="shared" si="6"/>
        <v>11.818181818181818</v>
      </c>
      <c r="AL20" s="10">
        <f t="shared" si="7"/>
        <v>18.181818181818183</v>
      </c>
      <c r="AM20" s="12">
        <f t="shared" si="8"/>
        <v>84.090909090909093</v>
      </c>
    </row>
    <row r="21" spans="1:39" ht="26">
      <c r="A21" s="38">
        <v>1957</v>
      </c>
      <c r="B21" s="27" t="s">
        <v>50</v>
      </c>
      <c r="C21" s="27"/>
      <c r="D21" s="27"/>
      <c r="E21" s="27" t="s">
        <v>40</v>
      </c>
      <c r="F21" s="27"/>
      <c r="G21" s="27"/>
      <c r="H21" s="34">
        <v>1</v>
      </c>
      <c r="I21" s="35">
        <v>0.9</v>
      </c>
      <c r="J21" s="35">
        <v>1</v>
      </c>
      <c r="K21" s="35">
        <v>1</v>
      </c>
      <c r="L21" s="35">
        <v>1</v>
      </c>
      <c r="M21" s="35">
        <v>1</v>
      </c>
      <c r="N21" s="35">
        <v>1</v>
      </c>
      <c r="O21" s="35">
        <v>1</v>
      </c>
      <c r="P21" s="35">
        <v>1</v>
      </c>
      <c r="Q21" s="35">
        <v>1</v>
      </c>
      <c r="R21" s="35">
        <v>1</v>
      </c>
      <c r="S21" s="35">
        <v>1</v>
      </c>
      <c r="T21" s="36">
        <v>0</v>
      </c>
      <c r="U21" s="36">
        <v>0</v>
      </c>
      <c r="V21" s="36">
        <v>0</v>
      </c>
      <c r="W21" s="36">
        <v>0.8</v>
      </c>
      <c r="X21" s="36">
        <v>0.8</v>
      </c>
      <c r="Y21" s="36">
        <v>1</v>
      </c>
      <c r="Z21" s="37">
        <v>1</v>
      </c>
      <c r="AA21" s="37">
        <v>1</v>
      </c>
      <c r="AB21" s="37">
        <v>1</v>
      </c>
      <c r="AC21" s="37">
        <v>1</v>
      </c>
      <c r="AE21" s="39">
        <f t="shared" si="1"/>
        <v>11.9</v>
      </c>
      <c r="AF21" s="40">
        <f t="shared" si="2"/>
        <v>2.6</v>
      </c>
      <c r="AG21" s="41">
        <f t="shared" si="3"/>
        <v>4</v>
      </c>
      <c r="AH21" s="42">
        <f t="shared" si="4"/>
        <v>18.5</v>
      </c>
      <c r="AI21" s="7"/>
      <c r="AJ21" s="8">
        <f t="shared" si="5"/>
        <v>54.090909090909086</v>
      </c>
      <c r="AK21" s="9">
        <f t="shared" si="6"/>
        <v>11.818181818181818</v>
      </c>
      <c r="AL21" s="10">
        <f t="shared" si="7"/>
        <v>18.181818181818183</v>
      </c>
      <c r="AM21" s="12">
        <f t="shared" si="8"/>
        <v>84.090909090909093</v>
      </c>
    </row>
    <row r="22" spans="1:39" ht="26">
      <c r="A22" s="38">
        <v>1958</v>
      </c>
      <c r="B22" s="27" t="s">
        <v>50</v>
      </c>
      <c r="C22" s="27"/>
      <c r="D22" s="27"/>
      <c r="E22" s="27" t="s">
        <v>41</v>
      </c>
      <c r="F22" s="27" t="s">
        <v>52</v>
      </c>
      <c r="G22" s="27"/>
      <c r="H22" s="34">
        <v>0.8</v>
      </c>
      <c r="I22" s="35">
        <v>0.9</v>
      </c>
      <c r="J22" s="35">
        <v>1</v>
      </c>
      <c r="K22" s="35">
        <v>1</v>
      </c>
      <c r="L22" s="35">
        <v>1</v>
      </c>
      <c r="M22" s="35">
        <v>1</v>
      </c>
      <c r="N22" s="35">
        <v>1</v>
      </c>
      <c r="O22" s="35">
        <v>1</v>
      </c>
      <c r="P22" s="35">
        <v>0.9</v>
      </c>
      <c r="Q22" s="35">
        <v>0.9</v>
      </c>
      <c r="R22" s="35">
        <v>1</v>
      </c>
      <c r="S22" s="35">
        <v>1</v>
      </c>
      <c r="T22" s="36">
        <v>0</v>
      </c>
      <c r="U22" s="36">
        <v>0</v>
      </c>
      <c r="V22" s="36">
        <v>0</v>
      </c>
      <c r="W22" s="36">
        <v>0.1</v>
      </c>
      <c r="X22" s="36">
        <v>0.1</v>
      </c>
      <c r="Y22" s="36">
        <v>1</v>
      </c>
      <c r="Z22" s="37">
        <v>1</v>
      </c>
      <c r="AA22" s="37">
        <v>1</v>
      </c>
      <c r="AB22" s="37">
        <v>1</v>
      </c>
      <c r="AC22" s="37">
        <v>1</v>
      </c>
      <c r="AE22" s="39">
        <f t="shared" si="1"/>
        <v>11.5</v>
      </c>
      <c r="AF22" s="40">
        <f t="shared" si="2"/>
        <v>1.2</v>
      </c>
      <c r="AG22" s="41">
        <f t="shared" si="3"/>
        <v>4</v>
      </c>
      <c r="AH22" s="42">
        <f t="shared" si="4"/>
        <v>16.7</v>
      </c>
      <c r="AI22" s="7"/>
      <c r="AJ22" s="8">
        <f t="shared" si="5"/>
        <v>52.272727272727273</v>
      </c>
      <c r="AK22" s="9">
        <f t="shared" si="6"/>
        <v>5.4545454545454533</v>
      </c>
      <c r="AL22" s="10">
        <f t="shared" si="7"/>
        <v>18.181818181818183</v>
      </c>
      <c r="AM22" s="12">
        <f t="shared" ref="AM22:AM30" si="9">(AJ22+AK22+AL22)</f>
        <v>75.909090909090907</v>
      </c>
    </row>
    <row r="23" spans="1:39" ht="39">
      <c r="A23" s="38">
        <v>1958</v>
      </c>
      <c r="B23" s="27" t="s">
        <v>50</v>
      </c>
      <c r="C23" s="27"/>
      <c r="D23" s="27"/>
      <c r="E23" s="27" t="s">
        <v>57</v>
      </c>
      <c r="F23" s="27"/>
      <c r="G23" s="27"/>
      <c r="H23" s="34">
        <v>0.8</v>
      </c>
      <c r="I23" s="35">
        <v>0.9</v>
      </c>
      <c r="J23" s="35">
        <v>1</v>
      </c>
      <c r="K23" s="35">
        <v>1</v>
      </c>
      <c r="L23" s="35">
        <v>1</v>
      </c>
      <c r="M23" s="35">
        <v>1</v>
      </c>
      <c r="N23" s="35">
        <v>1</v>
      </c>
      <c r="O23" s="35">
        <v>1</v>
      </c>
      <c r="P23" s="35">
        <v>0.9</v>
      </c>
      <c r="Q23" s="35">
        <v>0.9</v>
      </c>
      <c r="R23" s="35">
        <v>0.9</v>
      </c>
      <c r="S23" s="35">
        <v>0.9</v>
      </c>
      <c r="T23" s="36">
        <v>0</v>
      </c>
      <c r="U23" s="36">
        <v>0</v>
      </c>
      <c r="V23" s="36">
        <v>0</v>
      </c>
      <c r="W23" s="36">
        <v>0.1</v>
      </c>
      <c r="X23" s="36">
        <v>0.1</v>
      </c>
      <c r="Y23" s="36">
        <v>1</v>
      </c>
      <c r="Z23" s="37">
        <v>1</v>
      </c>
      <c r="AA23" s="37">
        <v>1</v>
      </c>
      <c r="AB23" s="37">
        <v>1</v>
      </c>
      <c r="AC23" s="37">
        <v>1</v>
      </c>
      <c r="AE23" s="39">
        <f t="shared" si="1"/>
        <v>11.3</v>
      </c>
      <c r="AF23" s="40">
        <f t="shared" si="2"/>
        <v>1.2</v>
      </c>
      <c r="AG23" s="41">
        <f t="shared" si="3"/>
        <v>4</v>
      </c>
      <c r="AH23" s="42">
        <f t="shared" si="4"/>
        <v>16.5</v>
      </c>
      <c r="AI23" s="7"/>
      <c r="AJ23" s="8">
        <f t="shared" si="5"/>
        <v>51.363636363636367</v>
      </c>
      <c r="AK23" s="9">
        <f t="shared" si="6"/>
        <v>5.4545454545454533</v>
      </c>
      <c r="AL23" s="10">
        <f t="shared" si="7"/>
        <v>18.181818181818183</v>
      </c>
      <c r="AM23" s="12">
        <f t="shared" si="9"/>
        <v>75</v>
      </c>
    </row>
    <row r="24" spans="1:39" ht="65">
      <c r="A24" s="38">
        <v>1960</v>
      </c>
      <c r="B24" s="27" t="s">
        <v>50</v>
      </c>
      <c r="C24" s="27"/>
      <c r="D24" s="27"/>
      <c r="E24" s="27" t="s">
        <v>42</v>
      </c>
      <c r="F24" s="27"/>
      <c r="G24" s="27"/>
      <c r="H24" s="34">
        <v>0.8</v>
      </c>
      <c r="I24" s="35">
        <v>0.8</v>
      </c>
      <c r="J24" s="35">
        <v>1</v>
      </c>
      <c r="K24" s="35">
        <v>1</v>
      </c>
      <c r="L24" s="35">
        <v>1</v>
      </c>
      <c r="M24" s="35">
        <v>1</v>
      </c>
      <c r="N24" s="35">
        <v>1</v>
      </c>
      <c r="O24" s="35">
        <v>1</v>
      </c>
      <c r="P24" s="35">
        <v>0.9</v>
      </c>
      <c r="Q24" s="35">
        <v>0.6</v>
      </c>
      <c r="R24" s="35">
        <v>0.9</v>
      </c>
      <c r="S24" s="35">
        <v>0.9</v>
      </c>
      <c r="T24" s="36">
        <v>0</v>
      </c>
      <c r="U24" s="36">
        <v>0.1</v>
      </c>
      <c r="V24" s="36">
        <v>0</v>
      </c>
      <c r="W24" s="36">
        <v>0.1</v>
      </c>
      <c r="X24" s="36">
        <v>0.2</v>
      </c>
      <c r="Y24" s="36">
        <v>1</v>
      </c>
      <c r="Z24" s="37">
        <v>0.1</v>
      </c>
      <c r="AA24" s="37">
        <v>1</v>
      </c>
      <c r="AB24" s="37">
        <v>0.9</v>
      </c>
      <c r="AC24" s="37">
        <v>1</v>
      </c>
      <c r="AE24" s="39">
        <f t="shared" si="1"/>
        <v>10.9</v>
      </c>
      <c r="AF24" s="40">
        <f t="shared" si="2"/>
        <v>1.4</v>
      </c>
      <c r="AG24" s="41">
        <f t="shared" si="3"/>
        <v>3</v>
      </c>
      <c r="AH24" s="42">
        <f t="shared" si="4"/>
        <v>15.3</v>
      </c>
      <c r="AI24" s="7"/>
      <c r="AJ24" s="8">
        <f t="shared" si="5"/>
        <v>49.54545454545454</v>
      </c>
      <c r="AK24" s="9">
        <f t="shared" si="6"/>
        <v>6.3636363636363633</v>
      </c>
      <c r="AL24" s="10">
        <f t="shared" si="7"/>
        <v>13.636363636363635</v>
      </c>
      <c r="AM24" s="12">
        <f t="shared" si="9"/>
        <v>69.545454545454547</v>
      </c>
    </row>
    <row r="25" spans="1:39" ht="78">
      <c r="A25" s="38">
        <v>1986</v>
      </c>
      <c r="B25" s="27"/>
      <c r="C25" s="27"/>
      <c r="D25" s="27"/>
      <c r="E25" s="27" t="s">
        <v>58</v>
      </c>
      <c r="F25" s="27"/>
      <c r="G25" s="27"/>
      <c r="H25" s="34">
        <v>0.8</v>
      </c>
      <c r="I25" s="35">
        <v>0.8</v>
      </c>
      <c r="J25" s="35">
        <v>1</v>
      </c>
      <c r="K25" s="35">
        <v>1</v>
      </c>
      <c r="L25" s="35">
        <v>1</v>
      </c>
      <c r="M25" s="35">
        <v>1</v>
      </c>
      <c r="N25" s="35">
        <v>1</v>
      </c>
      <c r="O25" s="35">
        <v>0.7</v>
      </c>
      <c r="P25" s="35">
        <v>0.3</v>
      </c>
      <c r="Q25" s="35">
        <v>0.3</v>
      </c>
      <c r="R25" s="35">
        <v>0.8</v>
      </c>
      <c r="S25" s="35">
        <v>0.3</v>
      </c>
      <c r="T25" s="36">
        <v>0</v>
      </c>
      <c r="U25" s="36">
        <v>0</v>
      </c>
      <c r="V25" s="36">
        <v>0</v>
      </c>
      <c r="W25" s="36">
        <v>0.1</v>
      </c>
      <c r="X25" s="36">
        <v>0.1</v>
      </c>
      <c r="Y25" s="36">
        <v>0.1</v>
      </c>
      <c r="Z25" s="37">
        <v>0.1</v>
      </c>
      <c r="AA25" s="37">
        <v>0.1</v>
      </c>
      <c r="AB25" s="37">
        <v>0.1</v>
      </c>
      <c r="AC25" s="37">
        <v>0.1</v>
      </c>
      <c r="AE25" s="39">
        <f t="shared" si="1"/>
        <v>9</v>
      </c>
      <c r="AF25" s="40">
        <f t="shared" si="2"/>
        <v>0.30000000000000004</v>
      </c>
      <c r="AG25" s="41">
        <f t="shared" si="3"/>
        <v>0.4</v>
      </c>
      <c r="AH25" s="42">
        <f t="shared" si="4"/>
        <v>9.7000000000000011</v>
      </c>
      <c r="AI25" s="7"/>
      <c r="AJ25" s="8">
        <f t="shared" si="5"/>
        <v>40.909090909090907</v>
      </c>
      <c r="AK25" s="9">
        <f t="shared" si="6"/>
        <v>1.3636363636363638</v>
      </c>
      <c r="AL25" s="10">
        <f t="shared" si="7"/>
        <v>1.8181818181818183</v>
      </c>
      <c r="AM25" s="12">
        <f>(AJ25+AK25+AL25)</f>
        <v>44.090909090909093</v>
      </c>
    </row>
    <row r="26" spans="1:39" ht="78">
      <c r="A26" s="38">
        <v>1987</v>
      </c>
      <c r="B26" s="27"/>
      <c r="C26" s="27"/>
      <c r="D26" s="27"/>
      <c r="E26" s="27" t="s">
        <v>59</v>
      </c>
      <c r="F26" s="27"/>
      <c r="G26" s="27"/>
      <c r="H26" s="34">
        <v>0.8</v>
      </c>
      <c r="I26" s="35">
        <v>0.8</v>
      </c>
      <c r="J26" s="35">
        <v>1</v>
      </c>
      <c r="K26" s="35">
        <v>1</v>
      </c>
      <c r="L26" s="35">
        <v>1</v>
      </c>
      <c r="M26" s="35">
        <v>1</v>
      </c>
      <c r="N26" s="35">
        <v>1</v>
      </c>
      <c r="O26" s="35">
        <v>0.7</v>
      </c>
      <c r="P26" s="35">
        <v>0.3</v>
      </c>
      <c r="Q26" s="35">
        <v>0.3</v>
      </c>
      <c r="R26" s="35">
        <v>0.8</v>
      </c>
      <c r="S26" s="35">
        <v>0.3</v>
      </c>
      <c r="T26" s="36">
        <v>0</v>
      </c>
      <c r="U26" s="36">
        <v>0</v>
      </c>
      <c r="V26" s="36">
        <v>0</v>
      </c>
      <c r="W26" s="36">
        <v>0.1</v>
      </c>
      <c r="X26" s="36">
        <v>0.2</v>
      </c>
      <c r="Y26" s="36">
        <v>0.1</v>
      </c>
      <c r="Z26" s="37">
        <v>0</v>
      </c>
      <c r="AA26" s="37">
        <v>0.1</v>
      </c>
      <c r="AB26" s="37">
        <v>0.1</v>
      </c>
      <c r="AC26" s="37">
        <v>0.1</v>
      </c>
      <c r="AE26" s="39">
        <f t="shared" si="1"/>
        <v>9</v>
      </c>
      <c r="AF26" s="40">
        <f t="shared" si="2"/>
        <v>0.4</v>
      </c>
      <c r="AG26" s="41">
        <f t="shared" si="3"/>
        <v>0.30000000000000004</v>
      </c>
      <c r="AH26" s="42">
        <f t="shared" si="4"/>
        <v>9.7000000000000011</v>
      </c>
      <c r="AI26" s="7"/>
      <c r="AJ26" s="8">
        <f t="shared" si="5"/>
        <v>40.909090909090907</v>
      </c>
      <c r="AK26" s="9">
        <f t="shared" si="6"/>
        <v>1.8181818181818181</v>
      </c>
      <c r="AL26" s="10">
        <f t="shared" si="7"/>
        <v>1.363636363636364</v>
      </c>
      <c r="AM26" s="12">
        <f>(AJ26+AK26+AL26)</f>
        <v>44.090909090909093</v>
      </c>
    </row>
    <row r="27" spans="1:39" ht="156">
      <c r="A27" s="38">
        <v>1988</v>
      </c>
      <c r="B27" s="27"/>
      <c r="C27" s="27"/>
      <c r="D27" s="27"/>
      <c r="E27" s="27" t="s">
        <v>62</v>
      </c>
      <c r="F27" s="27"/>
      <c r="G27" s="27" t="s">
        <v>43</v>
      </c>
      <c r="H27" s="34">
        <v>0.8</v>
      </c>
      <c r="I27" s="35">
        <v>0.8</v>
      </c>
      <c r="J27" s="35">
        <v>1</v>
      </c>
      <c r="K27" s="35">
        <v>1</v>
      </c>
      <c r="L27" s="35">
        <v>1</v>
      </c>
      <c r="M27" s="35">
        <v>0.8</v>
      </c>
      <c r="N27" s="35">
        <v>1</v>
      </c>
      <c r="O27" s="35">
        <v>0.7</v>
      </c>
      <c r="P27" s="35">
        <v>0.3</v>
      </c>
      <c r="Q27" s="35">
        <v>0.3</v>
      </c>
      <c r="R27" s="35">
        <v>0.2</v>
      </c>
      <c r="S27" s="35">
        <v>0.3</v>
      </c>
      <c r="T27" s="36">
        <v>0</v>
      </c>
      <c r="U27" s="36">
        <v>0.1</v>
      </c>
      <c r="V27" s="36">
        <v>0</v>
      </c>
      <c r="W27" s="36">
        <v>0.1</v>
      </c>
      <c r="X27" s="36">
        <v>0.1</v>
      </c>
      <c r="Y27" s="36">
        <v>0.1</v>
      </c>
      <c r="Z27" s="37">
        <v>0</v>
      </c>
      <c r="AA27" s="37">
        <v>0</v>
      </c>
      <c r="AB27" s="37">
        <v>0.1</v>
      </c>
      <c r="AC27" s="37">
        <v>0.1</v>
      </c>
      <c r="AE27" s="39">
        <f t="shared" si="1"/>
        <v>8.1999999999999993</v>
      </c>
      <c r="AF27" s="40">
        <f t="shared" si="2"/>
        <v>0.4</v>
      </c>
      <c r="AG27" s="41">
        <f t="shared" si="3"/>
        <v>0.2</v>
      </c>
      <c r="AH27" s="42">
        <f t="shared" si="4"/>
        <v>8.7999999999999989</v>
      </c>
      <c r="AI27" s="7"/>
      <c r="AJ27" s="8">
        <f t="shared" si="5"/>
        <v>37.272727272727266</v>
      </c>
      <c r="AK27" s="9">
        <f t="shared" si="6"/>
        <v>1.8181818181818181</v>
      </c>
      <c r="AL27" s="10">
        <f t="shared" si="7"/>
        <v>0.90909090909090917</v>
      </c>
      <c r="AM27" s="12">
        <f>(AJ27+AK27+AL27)</f>
        <v>39.999999999999993</v>
      </c>
    </row>
    <row r="28" spans="1:39" ht="91">
      <c r="A28" s="38">
        <v>1990</v>
      </c>
      <c r="B28" s="27"/>
      <c r="C28" s="27"/>
      <c r="D28" s="27"/>
      <c r="E28" s="27" t="s">
        <v>60</v>
      </c>
      <c r="F28" s="27"/>
      <c r="G28" s="27"/>
      <c r="H28" s="34">
        <v>0.8</v>
      </c>
      <c r="I28" s="35">
        <v>0.8</v>
      </c>
      <c r="J28" s="35">
        <v>1</v>
      </c>
      <c r="K28" s="35">
        <v>1</v>
      </c>
      <c r="L28" s="35">
        <v>1</v>
      </c>
      <c r="M28" s="35">
        <v>0.8</v>
      </c>
      <c r="N28" s="35">
        <v>1</v>
      </c>
      <c r="O28" s="35">
        <v>0.7</v>
      </c>
      <c r="P28" s="35">
        <v>0.3</v>
      </c>
      <c r="Q28" s="35">
        <v>0.3</v>
      </c>
      <c r="R28" s="35">
        <v>0.2</v>
      </c>
      <c r="S28" s="35">
        <v>0.3</v>
      </c>
      <c r="T28" s="36">
        <v>0</v>
      </c>
      <c r="U28" s="36">
        <v>0</v>
      </c>
      <c r="V28" s="36">
        <v>0</v>
      </c>
      <c r="W28" s="36">
        <v>0.2</v>
      </c>
      <c r="X28" s="36">
        <v>0.1</v>
      </c>
      <c r="Y28" s="36">
        <v>0.1</v>
      </c>
      <c r="Z28" s="37">
        <v>0</v>
      </c>
      <c r="AA28" s="37">
        <v>0</v>
      </c>
      <c r="AB28" s="37">
        <v>0.1</v>
      </c>
      <c r="AC28" s="37">
        <v>0.1</v>
      </c>
      <c r="AE28" s="39">
        <f t="shared" si="1"/>
        <v>8.1999999999999993</v>
      </c>
      <c r="AF28" s="40">
        <f t="shared" si="2"/>
        <v>0.4</v>
      </c>
      <c r="AG28" s="41">
        <f t="shared" si="3"/>
        <v>0.2</v>
      </c>
      <c r="AH28" s="42">
        <f t="shared" si="4"/>
        <v>8.7999999999999989</v>
      </c>
      <c r="AI28" s="7"/>
      <c r="AJ28" s="8">
        <f t="shared" si="5"/>
        <v>37.272727272727266</v>
      </c>
      <c r="AK28" s="9">
        <f t="shared" si="6"/>
        <v>1.8181818181818181</v>
      </c>
      <c r="AL28" s="10">
        <f t="shared" si="7"/>
        <v>0.90909090909090917</v>
      </c>
      <c r="AM28" s="12">
        <f>(AJ28+AK28+AL28)</f>
        <v>39.999999999999993</v>
      </c>
    </row>
    <row r="29" spans="1:39" ht="91">
      <c r="A29" s="38">
        <v>2002</v>
      </c>
      <c r="B29" s="27"/>
      <c r="C29" s="27"/>
      <c r="D29" s="27"/>
      <c r="E29" s="27" t="s">
        <v>61</v>
      </c>
      <c r="F29" s="27"/>
      <c r="G29" s="27"/>
      <c r="H29" s="34">
        <v>0.8</v>
      </c>
      <c r="I29" s="35">
        <v>0.7</v>
      </c>
      <c r="J29" s="35">
        <v>1</v>
      </c>
      <c r="K29" s="35">
        <v>1</v>
      </c>
      <c r="L29" s="35">
        <v>1</v>
      </c>
      <c r="M29" s="35">
        <v>1</v>
      </c>
      <c r="N29" s="35">
        <v>1</v>
      </c>
      <c r="O29" s="35">
        <v>0.7</v>
      </c>
      <c r="P29" s="35">
        <v>0.3</v>
      </c>
      <c r="Q29" s="35">
        <v>0.3</v>
      </c>
      <c r="R29" s="35">
        <v>0.2</v>
      </c>
      <c r="S29" s="35">
        <v>0.3</v>
      </c>
      <c r="T29" s="36">
        <v>0</v>
      </c>
      <c r="U29" s="36">
        <v>0</v>
      </c>
      <c r="V29" s="36">
        <v>0</v>
      </c>
      <c r="W29" s="36">
        <v>0.2</v>
      </c>
      <c r="X29" s="36">
        <v>0.2</v>
      </c>
      <c r="Y29" s="36">
        <v>0.1</v>
      </c>
      <c r="Z29" s="37">
        <v>0</v>
      </c>
      <c r="AA29" s="37">
        <v>0</v>
      </c>
      <c r="AB29" s="37">
        <v>0.1</v>
      </c>
      <c r="AC29" s="37">
        <v>0.1</v>
      </c>
      <c r="AE29" s="39">
        <f t="shared" si="1"/>
        <v>8.3000000000000007</v>
      </c>
      <c r="AF29" s="40">
        <f t="shared" si="2"/>
        <v>0.5</v>
      </c>
      <c r="AG29" s="41">
        <f t="shared" si="3"/>
        <v>0.2</v>
      </c>
      <c r="AH29" s="42">
        <f t="shared" si="4"/>
        <v>9</v>
      </c>
      <c r="AI29" s="7"/>
      <c r="AJ29" s="8">
        <f t="shared" si="5"/>
        <v>37.727272727272734</v>
      </c>
      <c r="AK29" s="9">
        <f t="shared" si="6"/>
        <v>2.2727272727272725</v>
      </c>
      <c r="AL29" s="10">
        <f t="shared" si="7"/>
        <v>0.90909090909090917</v>
      </c>
      <c r="AM29" s="12">
        <f>(AJ29+AK29+AL29)</f>
        <v>40.909090909090914</v>
      </c>
    </row>
    <row r="30" spans="1:39" ht="117">
      <c r="A30" s="38">
        <v>2003</v>
      </c>
      <c r="B30" s="27" t="s">
        <v>50</v>
      </c>
      <c r="C30" s="27"/>
      <c r="D30" s="27" t="s">
        <v>44</v>
      </c>
      <c r="E30" s="27" t="s">
        <v>45</v>
      </c>
      <c r="F30" s="27"/>
      <c r="G30" s="27"/>
      <c r="H30" s="34">
        <v>1</v>
      </c>
      <c r="I30" s="35">
        <v>0.7</v>
      </c>
      <c r="J30" s="35">
        <v>1</v>
      </c>
      <c r="K30" s="35">
        <v>1</v>
      </c>
      <c r="L30" s="35">
        <v>0.9</v>
      </c>
      <c r="M30" s="35">
        <v>1</v>
      </c>
      <c r="N30" s="35">
        <v>1</v>
      </c>
      <c r="O30" s="35">
        <v>0.6</v>
      </c>
      <c r="P30" s="35">
        <v>0.2</v>
      </c>
      <c r="Q30" s="35">
        <v>0.2</v>
      </c>
      <c r="R30" s="35">
        <v>0.1</v>
      </c>
      <c r="S30" s="35">
        <v>0.3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0.1</v>
      </c>
      <c r="Z30" s="37">
        <v>0</v>
      </c>
      <c r="AA30" s="37">
        <v>0</v>
      </c>
      <c r="AB30" s="37">
        <v>0.1</v>
      </c>
      <c r="AC30" s="37">
        <v>0.1</v>
      </c>
      <c r="AE30" s="39">
        <f t="shared" si="1"/>
        <v>8</v>
      </c>
      <c r="AF30" s="40">
        <f t="shared" si="2"/>
        <v>0.1</v>
      </c>
      <c r="AG30" s="41">
        <f t="shared" si="3"/>
        <v>0.2</v>
      </c>
      <c r="AH30" s="42">
        <f t="shared" si="4"/>
        <v>8.2999999999999989</v>
      </c>
      <c r="AI30" s="7"/>
      <c r="AJ30" s="8">
        <f t="shared" si="5"/>
        <v>36.36363636363636</v>
      </c>
      <c r="AK30" s="9">
        <f t="shared" si="6"/>
        <v>0.45454545454545453</v>
      </c>
      <c r="AL30" s="10">
        <f t="shared" si="7"/>
        <v>0.90909090909090917</v>
      </c>
      <c r="AM30" s="12">
        <f t="shared" si="9"/>
        <v>37.72727272727272</v>
      </c>
    </row>
    <row r="31" spans="1:39" ht="65">
      <c r="A31" s="38">
        <v>2004</v>
      </c>
      <c r="B31" s="27" t="s">
        <v>50</v>
      </c>
      <c r="C31" s="27"/>
      <c r="D31" s="27" t="s">
        <v>47</v>
      </c>
      <c r="E31" s="27" t="s">
        <v>46</v>
      </c>
      <c r="F31" s="27"/>
      <c r="G31" s="27"/>
      <c r="H31" s="34">
        <v>1</v>
      </c>
      <c r="I31" s="35">
        <v>0.7</v>
      </c>
      <c r="J31" s="35">
        <v>1</v>
      </c>
      <c r="K31" s="35">
        <v>1</v>
      </c>
      <c r="L31" s="35">
        <v>0.9</v>
      </c>
      <c r="M31" s="35">
        <v>1</v>
      </c>
      <c r="N31" s="35">
        <v>1</v>
      </c>
      <c r="O31" s="35">
        <v>0.5</v>
      </c>
      <c r="P31" s="35">
        <v>0.2</v>
      </c>
      <c r="Q31" s="35">
        <v>0.2</v>
      </c>
      <c r="R31" s="35">
        <v>0.1</v>
      </c>
      <c r="S31" s="35">
        <v>0.3</v>
      </c>
      <c r="T31" s="36">
        <v>0</v>
      </c>
      <c r="U31" s="36">
        <v>0</v>
      </c>
      <c r="V31" s="36">
        <v>0</v>
      </c>
      <c r="W31" s="36">
        <v>0.1</v>
      </c>
      <c r="X31" s="36">
        <v>0.1</v>
      </c>
      <c r="Y31" s="36">
        <v>0.2</v>
      </c>
      <c r="Z31" s="37">
        <v>0</v>
      </c>
      <c r="AA31" s="37">
        <v>0</v>
      </c>
      <c r="AB31" s="37">
        <v>0.2</v>
      </c>
      <c r="AC31" s="37">
        <v>0.1</v>
      </c>
      <c r="AE31" s="39">
        <f t="shared" si="1"/>
        <v>7.9</v>
      </c>
      <c r="AF31" s="40">
        <f t="shared" si="2"/>
        <v>0.4</v>
      </c>
      <c r="AG31" s="41">
        <f t="shared" si="3"/>
        <v>0.30000000000000004</v>
      </c>
      <c r="AH31" s="42">
        <f t="shared" si="4"/>
        <v>8.6000000000000014</v>
      </c>
      <c r="AI31" s="7"/>
      <c r="AJ31" s="8">
        <f t="shared" si="5"/>
        <v>35.909090909090907</v>
      </c>
      <c r="AK31" s="9">
        <f t="shared" si="6"/>
        <v>1.8181818181818181</v>
      </c>
      <c r="AL31" s="10">
        <f t="shared" si="7"/>
        <v>1.363636363636364</v>
      </c>
      <c r="AM31" s="12">
        <f>(AJ31+AK31+AL31)</f>
        <v>39.090909090909093</v>
      </c>
    </row>
    <row r="32" spans="1:39" ht="52">
      <c r="A32" s="38">
        <v>2005</v>
      </c>
      <c r="B32" s="27" t="s">
        <v>50</v>
      </c>
      <c r="C32" s="27"/>
      <c r="D32" s="29"/>
      <c r="E32" s="27"/>
      <c r="F32" s="27"/>
      <c r="G32" s="27" t="s">
        <v>48</v>
      </c>
      <c r="H32" s="34">
        <v>1</v>
      </c>
      <c r="I32" s="35">
        <v>0.7</v>
      </c>
      <c r="J32" s="35">
        <v>1</v>
      </c>
      <c r="K32" s="35">
        <v>1</v>
      </c>
      <c r="L32" s="35">
        <v>0.9</v>
      </c>
      <c r="M32" s="35">
        <v>1</v>
      </c>
      <c r="N32" s="35">
        <v>1</v>
      </c>
      <c r="O32" s="35">
        <v>0.5</v>
      </c>
      <c r="P32" s="35">
        <v>0.2</v>
      </c>
      <c r="Q32" s="35">
        <v>0.2</v>
      </c>
      <c r="R32" s="35">
        <v>0.1</v>
      </c>
      <c r="S32" s="35">
        <v>0.3</v>
      </c>
      <c r="T32" s="36">
        <v>0</v>
      </c>
      <c r="U32" s="36">
        <v>0</v>
      </c>
      <c r="V32" s="36">
        <v>0</v>
      </c>
      <c r="W32" s="36">
        <v>0.2</v>
      </c>
      <c r="X32" s="36">
        <v>0.2</v>
      </c>
      <c r="Y32" s="36">
        <v>0.2</v>
      </c>
      <c r="Z32" s="37">
        <v>0</v>
      </c>
      <c r="AA32" s="37">
        <v>0</v>
      </c>
      <c r="AB32" s="37">
        <v>0.2</v>
      </c>
      <c r="AC32" s="37">
        <v>0.1</v>
      </c>
      <c r="AE32" s="39">
        <f t="shared" si="1"/>
        <v>7.9</v>
      </c>
      <c r="AF32" s="40">
        <f t="shared" si="2"/>
        <v>0.60000000000000009</v>
      </c>
      <c r="AG32" s="41">
        <f t="shared" si="3"/>
        <v>0.30000000000000004</v>
      </c>
      <c r="AH32" s="42">
        <f t="shared" si="4"/>
        <v>8.8000000000000007</v>
      </c>
      <c r="AI32" s="7"/>
      <c r="AJ32" s="8">
        <f t="shared" si="5"/>
        <v>35.909090909090907</v>
      </c>
      <c r="AK32" s="9">
        <f t="shared" si="6"/>
        <v>2.7272727272727275</v>
      </c>
      <c r="AL32" s="10">
        <f t="shared" si="7"/>
        <v>1.363636363636364</v>
      </c>
      <c r="AM32" s="12">
        <f>(AJ32+AK32+AL32)</f>
        <v>40</v>
      </c>
    </row>
    <row r="33" spans="1:44" ht="26">
      <c r="A33" s="38">
        <v>2010</v>
      </c>
      <c r="B33" s="27" t="s">
        <v>50</v>
      </c>
      <c r="C33" s="27"/>
      <c r="D33" s="27" t="s">
        <v>49</v>
      </c>
      <c r="E33" s="27"/>
      <c r="F33" s="27"/>
      <c r="G33" s="27"/>
      <c r="H33" s="34">
        <v>1</v>
      </c>
      <c r="I33" s="35">
        <v>0.7</v>
      </c>
      <c r="J33" s="35">
        <v>1</v>
      </c>
      <c r="K33" s="35">
        <v>1</v>
      </c>
      <c r="L33" s="35">
        <v>0.9</v>
      </c>
      <c r="M33" s="35">
        <v>1</v>
      </c>
      <c r="N33" s="35">
        <v>1</v>
      </c>
      <c r="O33" s="35">
        <v>0.5</v>
      </c>
      <c r="P33" s="35">
        <v>0.2</v>
      </c>
      <c r="Q33" s="35">
        <v>0.2</v>
      </c>
      <c r="R33" s="35">
        <v>0.1</v>
      </c>
      <c r="S33" s="35">
        <v>0.3</v>
      </c>
      <c r="T33" s="36">
        <v>0</v>
      </c>
      <c r="U33" s="36">
        <v>0</v>
      </c>
      <c r="V33" s="36">
        <v>0</v>
      </c>
      <c r="W33" s="36">
        <v>0.3</v>
      </c>
      <c r="X33" s="36">
        <v>0.4</v>
      </c>
      <c r="Y33" s="36">
        <v>0.3</v>
      </c>
      <c r="Z33" s="37">
        <v>0</v>
      </c>
      <c r="AA33" s="37">
        <v>0.1</v>
      </c>
      <c r="AB33" s="37">
        <v>0.3</v>
      </c>
      <c r="AC33" s="37">
        <v>0.2</v>
      </c>
      <c r="AE33" s="39">
        <f t="shared" si="1"/>
        <v>7.9</v>
      </c>
      <c r="AF33" s="40">
        <f t="shared" si="2"/>
        <v>1</v>
      </c>
      <c r="AG33" s="41">
        <f t="shared" si="3"/>
        <v>0.60000000000000009</v>
      </c>
      <c r="AH33" s="42">
        <f t="shared" si="4"/>
        <v>9.5</v>
      </c>
      <c r="AI33" s="7"/>
      <c r="AJ33" s="8">
        <f t="shared" si="5"/>
        <v>35.909090909090907</v>
      </c>
      <c r="AK33" s="9">
        <f t="shared" si="6"/>
        <v>4.545454545454545</v>
      </c>
      <c r="AL33" s="10">
        <f t="shared" si="7"/>
        <v>2.727272727272728</v>
      </c>
      <c r="AM33" s="12">
        <f>(AJ33+AK33+AL33)</f>
        <v>43.18181818181818</v>
      </c>
    </row>
    <row r="34" spans="1:44" ht="26">
      <c r="A34" s="38">
        <v>2012</v>
      </c>
      <c r="B34" s="27" t="s">
        <v>50</v>
      </c>
      <c r="C34" s="27"/>
      <c r="D34" s="27" t="s">
        <v>49</v>
      </c>
      <c r="E34" s="27"/>
      <c r="F34" s="27"/>
      <c r="G34" s="27"/>
      <c r="H34" s="34">
        <v>1</v>
      </c>
      <c r="I34" s="35">
        <v>0.7</v>
      </c>
      <c r="J34" s="35">
        <v>1</v>
      </c>
      <c r="K34" s="35">
        <v>1</v>
      </c>
      <c r="L34" s="35">
        <v>0.9</v>
      </c>
      <c r="M34" s="35">
        <v>1</v>
      </c>
      <c r="N34" s="35">
        <v>1</v>
      </c>
      <c r="O34" s="35">
        <v>0.5</v>
      </c>
      <c r="P34" s="35">
        <v>0.2</v>
      </c>
      <c r="Q34" s="35">
        <v>0.2</v>
      </c>
      <c r="R34" s="35">
        <v>0.1</v>
      </c>
      <c r="S34" s="35">
        <v>0.3</v>
      </c>
      <c r="T34" s="36">
        <v>0</v>
      </c>
      <c r="U34" s="36">
        <v>0</v>
      </c>
      <c r="V34" s="36">
        <v>0</v>
      </c>
      <c r="W34" s="36">
        <v>0.3</v>
      </c>
      <c r="X34" s="36">
        <v>0.5</v>
      </c>
      <c r="Y34" s="36">
        <v>0.3</v>
      </c>
      <c r="Z34" s="37">
        <v>0</v>
      </c>
      <c r="AA34" s="37">
        <v>0.1</v>
      </c>
      <c r="AB34" s="37">
        <v>0.3</v>
      </c>
      <c r="AC34" s="37">
        <v>0.2</v>
      </c>
      <c r="AE34" s="39">
        <f t="shared" si="1"/>
        <v>7.9</v>
      </c>
      <c r="AF34" s="40">
        <f t="shared" si="2"/>
        <v>1.1000000000000001</v>
      </c>
      <c r="AG34" s="41">
        <f t="shared" si="3"/>
        <v>0.60000000000000009</v>
      </c>
      <c r="AH34" s="42">
        <f t="shared" si="4"/>
        <v>9.6</v>
      </c>
      <c r="AI34" s="7"/>
      <c r="AJ34" s="8">
        <f t="shared" si="5"/>
        <v>35.909090909090907</v>
      </c>
      <c r="AK34" s="9">
        <f t="shared" si="6"/>
        <v>5</v>
      </c>
      <c r="AL34" s="10">
        <f t="shared" si="7"/>
        <v>2.727272727272728</v>
      </c>
      <c r="AM34" s="12">
        <f>(AJ34+AK34+AL34)</f>
        <v>43.636363636363633</v>
      </c>
      <c r="AR34" s="4" t="s">
        <v>19</v>
      </c>
    </row>
  </sheetData>
  <mergeCells count="6">
    <mergeCell ref="AJ2:AM2"/>
    <mergeCell ref="A1:G1"/>
    <mergeCell ref="H2:S2"/>
    <mergeCell ref="T2:Y2"/>
    <mergeCell ref="Z2:AC2"/>
    <mergeCell ref="AE2:AH2"/>
  </mergeCells>
  <phoneticPr fontId="11" type="noConversion"/>
  <dataValidations count="3"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AD6:AD30 AN7:AP30">
      <formula1>$AR$6:$AR$15</formula1>
    </dataValidation>
    <dataValidation type="list" allowBlank="1" showInputMessage="1" showErrorMessage="1" sqref="H4:AC34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5" orientation="landscape"/>
  <headerFooter alignWithMargins="0">
    <oddHeader>&amp;L&amp;"Arial,Regular"&amp;9&amp;K000000Thackway, R (2012). Blundell’s Flat, ACT, coupe 424. Ver. 1. VAST–2-tracking the transformation of vegetated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Blundells_excoupe424_ACT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dcterms:created xsi:type="dcterms:W3CDTF">2011-05-01T02:51:53Z</dcterms:created>
  <dcterms:modified xsi:type="dcterms:W3CDTF">2013-07-29T02:59:08Z</dcterms:modified>
</cp:coreProperties>
</file>