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240" yWindow="240" windowWidth="25360" windowHeight="15820"/>
  </bookViews>
  <sheets>
    <sheet name="Wooroonooran_scores" sheetId="1" r:id="rId1"/>
  </sheets>
  <definedNames>
    <definedName name="_xlnm.Print_Area" localSheetId="0">Wooroonooran_scores!$A$1:$AM$31</definedName>
    <definedName name="_xlnm.Print_Titles" localSheetId="0">Wooroonooran_scores!$A:$D,Wooroonooran_scores!$2:$3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4" i="1"/>
  <c r="AK4" i="1"/>
  <c r="AL4" i="1"/>
  <c r="AM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G4" i="1"/>
  <c r="AE4" i="1"/>
  <c r="AF4" i="1"/>
</calcChain>
</file>

<file path=xl/sharedStrings.xml><?xml version="1.0" encoding="utf-8"?>
<sst xmlns="http://schemas.openxmlformats.org/spreadsheetml/2006/main" count="182" uniqueCount="99">
  <si>
    <t>Managed resource protection 1.2.0</t>
  </si>
  <si>
    <t>Indigenous management Ngadyan people</t>
  </si>
  <si>
    <t>Ngadyan management destroyed</t>
  </si>
  <si>
    <t>Site identified for development - Boonjie area</t>
  </si>
  <si>
    <t>Production forestry 2.2.0</t>
  </si>
  <si>
    <t>Start of selective logging of high value timber</t>
  </si>
  <si>
    <t>Bullocks used in forest to snig logs</t>
  </si>
  <si>
    <t>Loading ramps and log dumps</t>
  </si>
  <si>
    <t>Logs trucked off site</t>
  </si>
  <si>
    <t xml:space="preserve">Finish of selective logging of high value timber </t>
  </si>
  <si>
    <t>Treed land in transition 2.3.0</t>
  </si>
  <si>
    <t>Clearing done with brush hooks to clear the dense undergrowth</t>
  </si>
  <si>
    <t>Small trees were cut down with an axe and large trees were cut down using a cross-cut saw</t>
  </si>
  <si>
    <t>Cleared and fallen veg was burnt in Nov/Dec.</t>
  </si>
  <si>
    <t>Grazing modified pastures 3.2.0</t>
  </si>
  <si>
    <t xml:space="preserve">Seed spread by hand into the ashes among logs, still standing ringbarked trees and stumps. </t>
  </si>
  <si>
    <t>Molasses grass and paspalum pasture established</t>
  </si>
  <si>
    <t xml:space="preserve">Soil not fertilised </t>
  </si>
  <si>
    <t xml:space="preserve">Grazing dairy cattle on Molasses grass and paspalum pasture </t>
  </si>
  <si>
    <t>Brushing and grubbing out the weeds</t>
  </si>
  <si>
    <t>Axe brush hook and spraying poisoned weeds with Arsenic</t>
  </si>
  <si>
    <t>Pastures fertility ran down quickly from time of clearing.</t>
  </si>
  <si>
    <t>Carpet grass started to invade because of lack of fertility</t>
  </si>
  <si>
    <t xml:space="preserve">Carpet grass continued to invade because of lack of fertility </t>
  </si>
  <si>
    <t xml:space="preserve">Carpet grass could not be controlled/ removed economically </t>
  </si>
  <si>
    <t>End of dairying because the pastures were infertile</t>
  </si>
  <si>
    <t>Stopped liming the soil</t>
  </si>
  <si>
    <t>Agricultural land in transition 3.6.0</t>
  </si>
  <si>
    <t xml:space="preserve">Land not used </t>
  </si>
  <si>
    <t>Other minimal use 1.3.0</t>
  </si>
  <si>
    <t>Small area of Pinus caribaea and hoop planted (5 ha)</t>
  </si>
  <si>
    <t>Land not in use</t>
  </si>
  <si>
    <t xml:space="preserve">Commenced spraying and poisoning Lantana </t>
  </si>
  <si>
    <t>Large areas were bull dozed to remove lantana</t>
  </si>
  <si>
    <t xml:space="preserve">Commenced clearing large areas of Lantana and carpet grass. </t>
  </si>
  <si>
    <t>Weeds sprayed with glyphosate. Priority was spray carpet grass followed by Lantana.</t>
  </si>
  <si>
    <t>Larger stems cut with axe or ringbarked and stumps poisoned.</t>
  </si>
  <si>
    <t>Sprayed raspberry also</t>
  </si>
  <si>
    <t>Added dolomite.</t>
  </si>
  <si>
    <t>Continued with weed removal – axe ringbarking and stumps poisoned.</t>
  </si>
  <si>
    <t>Sprayed lantana, raspberry and carpet grass as required</t>
  </si>
  <si>
    <t xml:space="preserve">Wooroonooran Nature Refuge gazetted as a voluntary conservation agreement. </t>
  </si>
  <si>
    <t>Timber management zone - harvesting sustainably</t>
  </si>
  <si>
    <t>Protection of habitat supporting southern cassowary and Herbert River ringtail possum</t>
  </si>
  <si>
    <t>Finished planting seedlings for plantation. Since 1995 a total of 23,000 seedlings planted</t>
  </si>
  <si>
    <t>Volunteer spp removed to enhance preferred species.</t>
  </si>
  <si>
    <t xml:space="preserve">Timber management zone </t>
  </si>
  <si>
    <t>Continued with weed removal – axe ringbarking and poisoning stumps</t>
  </si>
  <si>
    <t xml:space="preserve">Regenerative capacity </t>
  </si>
  <si>
    <t>Vegetation structure</t>
  </si>
  <si>
    <t>Species Composition</t>
  </si>
  <si>
    <t>RC_fire_burnt_area</t>
  </si>
  <si>
    <t>RC_fire_starts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</si>
  <si>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</si>
  <si>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</si>
  <si>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</si>
  <si>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</si>
  <si>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</si>
  <si>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</si>
  <si>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RC_reprod_potent_OS</t>
  </si>
  <si>
    <t>RC_reprod_potent_US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</si>
  <si>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</si>
  <si>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</si>
  <si>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</si>
  <si>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</si>
  <si>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</si>
  <si>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</si>
  <si>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</si>
  <si>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</si>
  <si>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SC_US_richness</t>
  </si>
  <si>
    <t>RC</t>
  </si>
  <si>
    <t>VS</t>
  </si>
  <si>
    <t>SC</t>
  </si>
  <si>
    <t>Total</t>
  </si>
  <si>
    <t>Continued planting 813plnatation seedlings /ha i.e. 1000-4000 per annum on hills and lower slopes. Araucaria cunninghamii - Hoop Pine.</t>
  </si>
  <si>
    <t>Commenced planting 813 plnatation seedlings /ha i.e. 1000-4000 per annum on hills and lower slopes</t>
  </si>
  <si>
    <t xml:space="preserve">Soil not ploughed </t>
  </si>
  <si>
    <t>RC_soil_nutrient rundown</t>
  </si>
  <si>
    <t>RC_soil_nutrient_excess</t>
  </si>
  <si>
    <t>Degraded rainforest left in creeks and gullies</t>
  </si>
  <si>
    <t>Regrowth rainforest allowed to establish in creeks and gullies unchecked</t>
  </si>
  <si>
    <t>Regrowth rainforest continues unchecked</t>
  </si>
  <si>
    <t xml:space="preserve">Started to apply lime. Cost of buying and applying lime too high to apply everywhere regularly </t>
  </si>
  <si>
    <t>Continued applying lime. Carpet grass started to invade because of decreasing fertility</t>
  </si>
  <si>
    <t>Lantana and rainforest incursions</t>
  </si>
  <si>
    <t>Wooroonooran Nature Refuge Lots 1 and 2, Redlynch, Qld.</t>
  </si>
  <si>
    <r>
      <rPr>
        <sz val="11"/>
        <color indexed="8"/>
        <rFont val="Arial"/>
        <family val="2"/>
      </rPr>
      <t xml:space="preserve"> VS_OS_div_age_class</t>
    </r>
  </si>
  <si>
    <t xml:space="preserve">Start of land clearing of the previously logged forest- </t>
  </si>
  <si>
    <t xml:space="preserve">End of land clearing of the previously logged forest </t>
  </si>
  <si>
    <t>Year</t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</si>
  <si>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</si>
  <si>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r>
      <t xml:space="preserve">LMP1
</t>
    </r>
    <r>
      <rPr>
        <i/>
        <sz val="11"/>
        <color rgb="FF000000"/>
        <rFont val="Arial"/>
        <family val="2"/>
      </rPr>
      <t>Native Vegetaation</t>
    </r>
  </si>
  <si>
    <r>
      <t xml:space="preserve">LMP2
</t>
    </r>
    <r>
      <rPr>
        <i/>
        <sz val="11"/>
        <color rgb="FF000000"/>
        <rFont val="Arial"/>
        <family val="2"/>
      </rPr>
      <t>Exotic pasture and weeds</t>
    </r>
  </si>
  <si>
    <r>
      <t xml:space="preserve">LMP3
</t>
    </r>
    <r>
      <rPr>
        <i/>
        <sz val="11"/>
        <color rgb="FF000000"/>
        <rFont val="Arial"/>
        <family val="2"/>
      </rPr>
      <t>Soil</t>
    </r>
  </si>
  <si>
    <r>
      <t xml:space="preserve">LMP4
</t>
    </r>
    <r>
      <rPr>
        <i/>
        <sz val="11"/>
        <color rgb="FF000000"/>
        <rFont val="Arial"/>
        <family val="2"/>
      </rPr>
      <t>Grazing</t>
    </r>
  </si>
  <si>
    <r>
      <t xml:space="preserve">LMP5
</t>
    </r>
    <r>
      <rPr>
        <i/>
        <sz val="11"/>
        <color rgb="FF000000"/>
        <rFont val="Arial"/>
        <family val="2"/>
      </rPr>
      <t>Other</t>
    </r>
  </si>
  <si>
    <t>Sum</t>
  </si>
  <si>
    <t>Percentage</t>
  </si>
  <si>
    <t>Location: 17°23'15.44"S, 145°43'33.83"E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</si>
</sst>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4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textRotation="90"/>
    </xf>
    <xf numFmtId="0" fontId="3" fillId="3" borderId="7" xfId="0" applyFont="1" applyFill="1" applyBorder="1" applyAlignment="1">
      <alignment horizontal="center" textRotation="90"/>
    </xf>
    <xf numFmtId="0" fontId="3" fillId="3" borderId="7" xfId="0" applyFont="1" applyFill="1" applyBorder="1" applyAlignment="1">
      <alignment horizontal="center" textRotation="90" wrapText="1"/>
    </xf>
    <xf numFmtId="0" fontId="3" fillId="4" borderId="7" xfId="0" applyFont="1" applyFill="1" applyBorder="1" applyAlignment="1">
      <alignment horizontal="center" textRotation="90"/>
    </xf>
    <xf numFmtId="0" fontId="3" fillId="5" borderId="7" xfId="0" applyFont="1" applyFill="1" applyBorder="1" applyAlignment="1">
      <alignment horizontal="center" textRotation="90"/>
    </xf>
    <xf numFmtId="0" fontId="2" fillId="0" borderId="0" xfId="0" applyFont="1" applyAlignment="1"/>
    <xf numFmtId="0" fontId="10" fillId="0" borderId="0" xfId="0" applyFont="1"/>
    <xf numFmtId="0" fontId="11" fillId="0" borderId="0" xfId="0" applyFont="1" applyBorder="1" applyAlignment="1">
      <alignment horizontal="center"/>
    </xf>
    <xf numFmtId="1" fontId="1" fillId="0" borderId="0" xfId="0" applyNumberFormat="1" applyFont="1"/>
    <xf numFmtId="1" fontId="11" fillId="3" borderId="4" xfId="0" applyNumberFormat="1" applyFont="1" applyFill="1" applyBorder="1" applyAlignment="1">
      <alignment horizontal="center"/>
    </xf>
    <xf numFmtId="1" fontId="11" fillId="4" borderId="4" xfId="0" applyNumberFormat="1" applyFont="1" applyFill="1" applyBorder="1" applyAlignment="1">
      <alignment horizontal="center"/>
    </xf>
    <xf numFmtId="1" fontId="11" fillId="5" borderId="4" xfId="0" applyNumberFormat="1" applyFont="1" applyFill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8" fillId="0" borderId="3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/>
    </xf>
    <xf numFmtId="0" fontId="11" fillId="0" borderId="7" xfId="0" applyFont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164" fontId="10" fillId="3" borderId="10" xfId="0" applyNumberFormat="1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164" fontId="10" fillId="5" borderId="10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10" fillId="0" borderId="10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0" fontId="6" fillId="0" borderId="0" xfId="0" applyFont="1" applyBorder="1"/>
    <xf numFmtId="1" fontId="3" fillId="3" borderId="3" xfId="7" applyNumberFormat="1" applyFont="1" applyFill="1" applyBorder="1" applyAlignment="1">
      <alignment horizontal="center" vertical="center"/>
    </xf>
    <xf numFmtId="1" fontId="3" fillId="4" borderId="3" xfId="7" applyNumberFormat="1" applyFont="1" applyFill="1" applyBorder="1" applyAlignment="1">
      <alignment horizontal="center" vertical="center"/>
    </xf>
    <xf numFmtId="1" fontId="3" fillId="5" borderId="3" xfId="7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6" fillId="0" borderId="8" xfId="0" applyFont="1" applyBorder="1" applyAlignment="1"/>
    <xf numFmtId="0" fontId="6" fillId="0" borderId="0" xfId="0" applyFont="1" applyBorder="1" applyAlignment="1"/>
    <xf numFmtId="0" fontId="9" fillId="0" borderId="8" xfId="0" applyFont="1" applyBorder="1" applyAlignment="1"/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284480</xdr:rowOff>
    </xdr:from>
    <xdr:to>
      <xdr:col>0</xdr:col>
      <xdr:colOff>1294402</xdr:colOff>
      <xdr:row>2</xdr:row>
      <xdr:rowOff>1088135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1200"/>
          <a:ext cx="1294402" cy="803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abSelected="1" zoomScale="75" zoomScaleNormal="75" zoomScalePageLayoutView="75" workbookViewId="0">
      <pane xSplit="1" ySplit="2" topLeftCell="G16" activePane="bottomRight" state="frozen"/>
      <selection pane="topRight" activeCell="B1" sqref="B1"/>
      <selection pane="bottomLeft" activeCell="A3" sqref="A3"/>
      <selection pane="bottomRight" activeCell="AM31" sqref="A1:AM31"/>
    </sheetView>
  </sheetViews>
  <sheetFormatPr baseColWidth="10" defaultColWidth="19.6640625" defaultRowHeight="14" x14ac:dyDescent="0"/>
  <cols>
    <col min="1" max="1" width="17.6640625" style="9" customWidth="1"/>
    <col min="2" max="2" width="31" style="1" bestFit="1" customWidth="1"/>
    <col min="3" max="3" width="40.5" style="1" customWidth="1"/>
    <col min="4" max="5" width="27.83203125" style="1" customWidth="1"/>
    <col min="6" max="6" width="27.33203125" style="1" customWidth="1"/>
    <col min="7" max="7" width="26.33203125" style="1" customWidth="1"/>
    <col min="8" max="29" width="6.83203125" style="1" customWidth="1"/>
    <col min="30" max="30" width="4.1640625" style="1" customWidth="1"/>
    <col min="31" max="34" width="8.33203125" style="12" customWidth="1"/>
    <col min="35" max="35" width="5.1640625" style="1" customWidth="1"/>
    <col min="36" max="39" width="8.5" style="17" customWidth="1"/>
    <col min="40" max="40" width="7.6640625" style="1" customWidth="1"/>
    <col min="41" max="16384" width="19.6640625" style="1"/>
  </cols>
  <sheetData>
    <row r="1" spans="1:40" ht="17">
      <c r="A1" s="46" t="s">
        <v>85</v>
      </c>
      <c r="B1" s="46"/>
      <c r="C1" s="46"/>
      <c r="D1" s="4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40" ht="17">
      <c r="A2" s="47" t="s">
        <v>98</v>
      </c>
      <c r="B2" s="47"/>
      <c r="C2" s="45"/>
      <c r="D2" s="45"/>
      <c r="E2" s="2"/>
      <c r="F2" s="2"/>
      <c r="G2" s="2"/>
      <c r="H2" s="50" t="s">
        <v>48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  <c r="T2" s="53" t="s">
        <v>49</v>
      </c>
      <c r="U2" s="54"/>
      <c r="V2" s="54"/>
      <c r="W2" s="54"/>
      <c r="X2" s="54"/>
      <c r="Y2" s="55"/>
      <c r="Z2" s="56" t="s">
        <v>50</v>
      </c>
      <c r="AA2" s="57"/>
      <c r="AB2" s="57"/>
      <c r="AC2" s="58"/>
      <c r="AD2" s="2"/>
      <c r="AE2" s="49" t="s">
        <v>96</v>
      </c>
      <c r="AF2" s="49"/>
      <c r="AG2" s="49"/>
      <c r="AH2" s="49"/>
      <c r="AJ2" s="48" t="s">
        <v>97</v>
      </c>
      <c r="AK2" s="48"/>
      <c r="AL2" s="48"/>
      <c r="AM2" s="48"/>
    </row>
    <row r="3" spans="1:40" ht="132.75" customHeight="1" thickBot="1">
      <c r="A3" s="20" t="s">
        <v>89</v>
      </c>
      <c r="B3" s="21" t="s">
        <v>90</v>
      </c>
      <c r="C3" s="20" t="s">
        <v>91</v>
      </c>
      <c r="D3" s="20" t="s">
        <v>92</v>
      </c>
      <c r="E3" s="20" t="s">
        <v>93</v>
      </c>
      <c r="F3" s="20" t="s">
        <v>94</v>
      </c>
      <c r="G3" s="20" t="s">
        <v>95</v>
      </c>
      <c r="H3" s="4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  <c r="N3" s="6" t="s">
        <v>77</v>
      </c>
      <c r="O3" s="5" t="s">
        <v>78</v>
      </c>
      <c r="P3" s="5" t="s">
        <v>57</v>
      </c>
      <c r="Q3" s="5" t="s">
        <v>58</v>
      </c>
      <c r="R3" s="5" t="s">
        <v>59</v>
      </c>
      <c r="S3" s="5" t="s">
        <v>60</v>
      </c>
      <c r="T3" s="7" t="s">
        <v>61</v>
      </c>
      <c r="U3" s="7" t="s">
        <v>62</v>
      </c>
      <c r="V3" s="7" t="s">
        <v>86</v>
      </c>
      <c r="W3" s="7" t="s">
        <v>63</v>
      </c>
      <c r="X3" s="7" t="s">
        <v>64</v>
      </c>
      <c r="Y3" s="7" t="s">
        <v>65</v>
      </c>
      <c r="Z3" s="8" t="s">
        <v>66</v>
      </c>
      <c r="AA3" s="8" t="s">
        <v>67</v>
      </c>
      <c r="AB3" s="8" t="s">
        <v>68</v>
      </c>
      <c r="AC3" s="8" t="s">
        <v>69</v>
      </c>
      <c r="AD3" s="2"/>
      <c r="AE3" s="13" t="s">
        <v>70</v>
      </c>
      <c r="AF3" s="14" t="s">
        <v>71</v>
      </c>
      <c r="AG3" s="15" t="s">
        <v>72</v>
      </c>
      <c r="AH3" s="16" t="s">
        <v>73</v>
      </c>
      <c r="AI3" s="10"/>
      <c r="AJ3" s="13" t="s">
        <v>70</v>
      </c>
      <c r="AK3" s="14" t="s">
        <v>71</v>
      </c>
      <c r="AL3" s="15" t="s">
        <v>72</v>
      </c>
      <c r="AM3" s="16" t="s">
        <v>73</v>
      </c>
      <c r="AN3" s="11"/>
    </row>
    <row r="4" spans="1:40" s="3" customFormat="1" ht="36" customHeight="1" thickBot="1">
      <c r="A4" s="24">
        <v>1788</v>
      </c>
      <c r="B4" s="19" t="s">
        <v>0</v>
      </c>
      <c r="C4" s="18" t="s">
        <v>1</v>
      </c>
      <c r="D4" s="18"/>
      <c r="E4" s="18"/>
      <c r="F4" s="18"/>
      <c r="G4" s="18"/>
      <c r="H4" s="29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</v>
      </c>
      <c r="Z4" s="32">
        <v>1</v>
      </c>
      <c r="AA4" s="32">
        <v>1</v>
      </c>
      <c r="AB4" s="32">
        <v>1</v>
      </c>
      <c r="AC4" s="32">
        <v>1</v>
      </c>
      <c r="AD4" s="33"/>
      <c r="AE4" s="26">
        <f>+SUM(H4:S4)</f>
        <v>12</v>
      </c>
      <c r="AF4" s="27">
        <f>+SUM(T4:Y4)</f>
        <v>6</v>
      </c>
      <c r="AG4" s="28">
        <f>+SUM(Z4:AC4)</f>
        <v>4</v>
      </c>
      <c r="AH4" s="34">
        <f>SUM(AE4:AG4)</f>
        <v>22</v>
      </c>
      <c r="AI4" s="10"/>
      <c r="AJ4" s="41">
        <f>(AE4/AE$4)*(AE$4/AH$4)*100</f>
        <v>54.54545454545454</v>
      </c>
      <c r="AK4" s="42">
        <f>(AF4/AF$4)*(AF$4/AH$4)*100</f>
        <v>27.27272727272727</v>
      </c>
      <c r="AL4" s="43">
        <f>(AG4/AG$4)*(AG$4/AH$4)*100</f>
        <v>18.181818181818183</v>
      </c>
      <c r="AM4" s="44">
        <f>SUM(AJ4:AL4)</f>
        <v>100</v>
      </c>
      <c r="AN4" s="10"/>
    </row>
    <row r="5" spans="1:40" s="3" customFormat="1" ht="27" customHeight="1" thickBot="1">
      <c r="A5" s="25">
        <v>1885</v>
      </c>
      <c r="B5" s="22" t="s">
        <v>0</v>
      </c>
      <c r="C5" s="23" t="s">
        <v>2</v>
      </c>
      <c r="D5" s="23"/>
      <c r="E5" s="23"/>
      <c r="F5" s="23"/>
      <c r="G5" s="23"/>
      <c r="H5" s="35">
        <v>1</v>
      </c>
      <c r="I5" s="36">
        <v>1</v>
      </c>
      <c r="J5" s="36">
        <v>1</v>
      </c>
      <c r="K5" s="36">
        <v>1</v>
      </c>
      <c r="L5" s="36">
        <v>1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36">
        <v>1</v>
      </c>
      <c r="S5" s="36">
        <v>1</v>
      </c>
      <c r="T5" s="37">
        <v>1</v>
      </c>
      <c r="U5" s="37">
        <v>1</v>
      </c>
      <c r="V5" s="37">
        <v>1</v>
      </c>
      <c r="W5" s="37">
        <v>1</v>
      </c>
      <c r="X5" s="37">
        <v>1</v>
      </c>
      <c r="Y5" s="37">
        <v>1</v>
      </c>
      <c r="Z5" s="38">
        <v>1</v>
      </c>
      <c r="AA5" s="38">
        <v>1</v>
      </c>
      <c r="AB5" s="38">
        <v>1</v>
      </c>
      <c r="AC5" s="38">
        <v>1</v>
      </c>
      <c r="AD5" s="33"/>
      <c r="AE5" s="26">
        <f t="shared" ref="AE5:AE31" si="0">+SUM(H5:S5)</f>
        <v>12</v>
      </c>
      <c r="AF5" s="27">
        <f t="shared" ref="AF5:AF31" si="1">+SUM(T5:Y5)</f>
        <v>6</v>
      </c>
      <c r="AG5" s="28">
        <f t="shared" ref="AG5:AG31" si="2">+SUM(Z5:AC5)</f>
        <v>4</v>
      </c>
      <c r="AH5" s="34">
        <f t="shared" ref="AH5:AH31" si="3">SUM(AE5:AG5)</f>
        <v>22</v>
      </c>
      <c r="AI5" s="10"/>
      <c r="AJ5" s="41">
        <f t="shared" ref="AJ5:AJ31" si="4">(AE5/AE$4)*(AE$4/AH$4)*100</f>
        <v>54.54545454545454</v>
      </c>
      <c r="AK5" s="42">
        <f t="shared" ref="AK5:AK31" si="5">(AF5/AF$4)*(AF$4/AH$4)*100</f>
        <v>27.27272727272727</v>
      </c>
      <c r="AL5" s="43">
        <f t="shared" ref="AL5:AL31" si="6">(AG5/AG$4)*(AG$4/AH$4)*100</f>
        <v>18.181818181818183</v>
      </c>
      <c r="AM5" s="44">
        <f t="shared" ref="AM5:AM31" si="7">SUM(AJ5:AL5)</f>
        <v>100</v>
      </c>
      <c r="AN5" s="10"/>
    </row>
    <row r="6" spans="1:40" s="3" customFormat="1" ht="15" thickBot="1">
      <c r="A6" s="25">
        <v>1922</v>
      </c>
      <c r="B6" s="22" t="s">
        <v>0</v>
      </c>
      <c r="C6" s="23" t="s">
        <v>3</v>
      </c>
      <c r="D6" s="23"/>
      <c r="E6" s="23"/>
      <c r="F6" s="23"/>
      <c r="G6" s="23"/>
      <c r="H6" s="35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1</v>
      </c>
      <c r="S6" s="36">
        <v>1</v>
      </c>
      <c r="T6" s="37">
        <v>1</v>
      </c>
      <c r="U6" s="37">
        <v>1</v>
      </c>
      <c r="V6" s="37">
        <v>1</v>
      </c>
      <c r="W6" s="37">
        <v>1</v>
      </c>
      <c r="X6" s="37">
        <v>1</v>
      </c>
      <c r="Y6" s="37">
        <v>1</v>
      </c>
      <c r="Z6" s="38">
        <v>1</v>
      </c>
      <c r="AA6" s="38">
        <v>1</v>
      </c>
      <c r="AB6" s="38">
        <v>1</v>
      </c>
      <c r="AC6" s="38">
        <v>1</v>
      </c>
      <c r="AD6" s="33"/>
      <c r="AE6" s="26">
        <f t="shared" si="0"/>
        <v>12</v>
      </c>
      <c r="AF6" s="27">
        <f t="shared" si="1"/>
        <v>6</v>
      </c>
      <c r="AG6" s="28">
        <f t="shared" si="2"/>
        <v>4</v>
      </c>
      <c r="AH6" s="34">
        <f t="shared" si="3"/>
        <v>22</v>
      </c>
      <c r="AI6" s="10"/>
      <c r="AJ6" s="41">
        <f t="shared" si="4"/>
        <v>54.54545454545454</v>
      </c>
      <c r="AK6" s="42">
        <f t="shared" si="5"/>
        <v>27.27272727272727</v>
      </c>
      <c r="AL6" s="43">
        <f t="shared" si="6"/>
        <v>18.181818181818183</v>
      </c>
      <c r="AM6" s="44">
        <f t="shared" si="7"/>
        <v>100</v>
      </c>
      <c r="AN6" s="10"/>
    </row>
    <row r="7" spans="1:40" s="3" customFormat="1" ht="27" thickBot="1">
      <c r="A7" s="25">
        <v>1924</v>
      </c>
      <c r="B7" s="22" t="s">
        <v>4</v>
      </c>
      <c r="C7" s="23" t="s">
        <v>5</v>
      </c>
      <c r="D7" s="23" t="s">
        <v>6</v>
      </c>
      <c r="E7" s="23" t="s">
        <v>7</v>
      </c>
      <c r="F7" s="23" t="s">
        <v>8</v>
      </c>
      <c r="G7" s="23"/>
      <c r="H7" s="35">
        <v>1</v>
      </c>
      <c r="I7" s="36">
        <v>1</v>
      </c>
      <c r="J7" s="36">
        <v>1</v>
      </c>
      <c r="K7" s="36">
        <v>1</v>
      </c>
      <c r="L7" s="36">
        <v>1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1</v>
      </c>
      <c r="S7" s="36">
        <v>1</v>
      </c>
      <c r="T7" s="37">
        <v>0.9</v>
      </c>
      <c r="U7" s="37">
        <v>0.8</v>
      </c>
      <c r="V7" s="37">
        <v>0.9</v>
      </c>
      <c r="W7" s="37">
        <v>0.9</v>
      </c>
      <c r="X7" s="37">
        <v>1</v>
      </c>
      <c r="Y7" s="37">
        <v>1</v>
      </c>
      <c r="Z7" s="38">
        <v>0.9</v>
      </c>
      <c r="AA7" s="38">
        <v>0.9</v>
      </c>
      <c r="AB7" s="38">
        <v>0.9</v>
      </c>
      <c r="AC7" s="38">
        <v>0.9</v>
      </c>
      <c r="AD7" s="33"/>
      <c r="AE7" s="26">
        <f t="shared" si="0"/>
        <v>12</v>
      </c>
      <c r="AF7" s="27">
        <f t="shared" si="1"/>
        <v>5.5</v>
      </c>
      <c r="AG7" s="28">
        <f t="shared" si="2"/>
        <v>3.6</v>
      </c>
      <c r="AH7" s="34">
        <f t="shared" si="3"/>
        <v>21.1</v>
      </c>
      <c r="AI7" s="10"/>
      <c r="AJ7" s="41">
        <f t="shared" si="4"/>
        <v>54.54545454545454</v>
      </c>
      <c r="AK7" s="42">
        <f t="shared" si="5"/>
        <v>24.999999999999996</v>
      </c>
      <c r="AL7" s="43">
        <f t="shared" si="6"/>
        <v>16.363636363636363</v>
      </c>
      <c r="AM7" s="44">
        <f t="shared" si="7"/>
        <v>95.909090909090892</v>
      </c>
      <c r="AN7" s="10"/>
    </row>
    <row r="8" spans="1:40" s="3" customFormat="1" ht="15" thickBot="1">
      <c r="A8" s="25">
        <v>1930</v>
      </c>
      <c r="B8" s="22" t="s">
        <v>4</v>
      </c>
      <c r="C8" s="23" t="s">
        <v>9</v>
      </c>
      <c r="D8" s="23"/>
      <c r="E8" s="23"/>
      <c r="F8" s="23"/>
      <c r="G8" s="23"/>
      <c r="H8" s="35">
        <v>1</v>
      </c>
      <c r="I8" s="36">
        <v>1</v>
      </c>
      <c r="J8" s="36">
        <v>1</v>
      </c>
      <c r="K8" s="36">
        <v>1</v>
      </c>
      <c r="L8" s="36">
        <v>1</v>
      </c>
      <c r="M8" s="36">
        <v>1</v>
      </c>
      <c r="N8" s="36">
        <v>1</v>
      </c>
      <c r="O8" s="36">
        <v>1</v>
      </c>
      <c r="P8" s="36">
        <v>1</v>
      </c>
      <c r="Q8" s="36">
        <v>1</v>
      </c>
      <c r="R8" s="36">
        <v>1</v>
      </c>
      <c r="S8" s="36">
        <v>1</v>
      </c>
      <c r="T8" s="37">
        <v>0.9</v>
      </c>
      <c r="U8" s="37">
        <v>0.8</v>
      </c>
      <c r="V8" s="37">
        <v>0.7</v>
      </c>
      <c r="W8" s="37">
        <v>0.9</v>
      </c>
      <c r="X8" s="37">
        <v>1</v>
      </c>
      <c r="Y8" s="37">
        <v>1</v>
      </c>
      <c r="Z8" s="38">
        <v>0.9</v>
      </c>
      <c r="AA8" s="38">
        <v>0.9</v>
      </c>
      <c r="AB8" s="38">
        <v>0.9</v>
      </c>
      <c r="AC8" s="38">
        <v>0.9</v>
      </c>
      <c r="AD8" s="33"/>
      <c r="AE8" s="26">
        <f t="shared" si="0"/>
        <v>12</v>
      </c>
      <c r="AF8" s="27">
        <f t="shared" si="1"/>
        <v>5.3000000000000007</v>
      </c>
      <c r="AG8" s="28">
        <f t="shared" si="2"/>
        <v>3.6</v>
      </c>
      <c r="AH8" s="34">
        <f t="shared" si="3"/>
        <v>20.900000000000002</v>
      </c>
      <c r="AI8" s="10"/>
      <c r="AJ8" s="41">
        <f t="shared" si="4"/>
        <v>54.54545454545454</v>
      </c>
      <c r="AK8" s="42">
        <f t="shared" si="5"/>
        <v>24.09090909090909</v>
      </c>
      <c r="AL8" s="43">
        <f t="shared" si="6"/>
        <v>16.363636363636363</v>
      </c>
      <c r="AM8" s="44">
        <f t="shared" si="7"/>
        <v>94.999999999999986</v>
      </c>
      <c r="AN8" s="10"/>
    </row>
    <row r="9" spans="1:40" s="3" customFormat="1" ht="40" thickBot="1">
      <c r="A9" s="25">
        <v>1931</v>
      </c>
      <c r="B9" s="22" t="s">
        <v>10</v>
      </c>
      <c r="C9" s="23" t="s">
        <v>87</v>
      </c>
      <c r="D9" s="23" t="s">
        <v>11</v>
      </c>
      <c r="E9" s="23" t="s">
        <v>12</v>
      </c>
      <c r="F9" s="23" t="s">
        <v>13</v>
      </c>
      <c r="G9" s="23" t="s">
        <v>79</v>
      </c>
      <c r="H9" s="35">
        <v>1</v>
      </c>
      <c r="I9" s="36">
        <v>1</v>
      </c>
      <c r="J9" s="36">
        <v>1</v>
      </c>
      <c r="K9" s="36">
        <v>1</v>
      </c>
      <c r="L9" s="36">
        <v>1</v>
      </c>
      <c r="M9" s="36">
        <v>1</v>
      </c>
      <c r="N9" s="36">
        <v>0.9</v>
      </c>
      <c r="O9" s="36">
        <v>0.9</v>
      </c>
      <c r="P9" s="36">
        <v>1</v>
      </c>
      <c r="Q9" s="36">
        <v>1</v>
      </c>
      <c r="R9" s="36">
        <v>0.9</v>
      </c>
      <c r="S9" s="36">
        <v>0.9</v>
      </c>
      <c r="T9" s="37">
        <v>0.7</v>
      </c>
      <c r="U9" s="37">
        <v>0.5</v>
      </c>
      <c r="V9" s="37">
        <v>0.5</v>
      </c>
      <c r="W9" s="37">
        <v>0.1</v>
      </c>
      <c r="X9" s="37">
        <v>0.2</v>
      </c>
      <c r="Y9" s="37">
        <v>0.3</v>
      </c>
      <c r="Z9" s="38">
        <v>0.5</v>
      </c>
      <c r="AA9" s="38">
        <v>0.2</v>
      </c>
      <c r="AB9" s="38">
        <v>0.5</v>
      </c>
      <c r="AC9" s="38">
        <v>0.2</v>
      </c>
      <c r="AD9" s="33"/>
      <c r="AE9" s="26">
        <f t="shared" si="0"/>
        <v>11.600000000000001</v>
      </c>
      <c r="AF9" s="27">
        <f t="shared" si="1"/>
        <v>2.2999999999999998</v>
      </c>
      <c r="AG9" s="28">
        <f t="shared" si="2"/>
        <v>1.4</v>
      </c>
      <c r="AH9" s="34">
        <f t="shared" si="3"/>
        <v>15.300000000000002</v>
      </c>
      <c r="AI9" s="10"/>
      <c r="AJ9" s="41">
        <f t="shared" si="4"/>
        <v>52.727272727272734</v>
      </c>
      <c r="AK9" s="42">
        <f t="shared" si="5"/>
        <v>10.454545454545453</v>
      </c>
      <c r="AL9" s="43">
        <f t="shared" si="6"/>
        <v>6.3636363636363633</v>
      </c>
      <c r="AM9" s="44">
        <f t="shared" si="7"/>
        <v>69.545454545454547</v>
      </c>
      <c r="AN9" s="10"/>
    </row>
    <row r="10" spans="1:40" s="3" customFormat="1" ht="27" thickBot="1">
      <c r="A10" s="25">
        <v>1938</v>
      </c>
      <c r="B10" s="22" t="s">
        <v>10</v>
      </c>
      <c r="C10" s="23" t="s">
        <v>88</v>
      </c>
      <c r="D10" s="23"/>
      <c r="E10" s="23"/>
      <c r="F10" s="23"/>
      <c r="G10" s="23" t="s">
        <v>79</v>
      </c>
      <c r="H10" s="35">
        <v>1</v>
      </c>
      <c r="I10" s="36">
        <v>1</v>
      </c>
      <c r="J10" s="36">
        <v>1</v>
      </c>
      <c r="K10" s="36">
        <v>1</v>
      </c>
      <c r="L10" s="36">
        <v>1</v>
      </c>
      <c r="M10" s="36">
        <v>1</v>
      </c>
      <c r="N10" s="36">
        <v>0.8</v>
      </c>
      <c r="O10" s="36">
        <v>0.8</v>
      </c>
      <c r="P10" s="36">
        <v>1</v>
      </c>
      <c r="Q10" s="36">
        <v>1</v>
      </c>
      <c r="R10" s="36">
        <v>0.8</v>
      </c>
      <c r="S10" s="36">
        <v>0.8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8">
        <v>0</v>
      </c>
      <c r="AA10" s="38">
        <v>0.1</v>
      </c>
      <c r="AB10" s="38">
        <v>0</v>
      </c>
      <c r="AC10" s="38">
        <v>0.1</v>
      </c>
      <c r="AD10" s="33"/>
      <c r="AE10" s="26">
        <f t="shared" si="0"/>
        <v>11.200000000000001</v>
      </c>
      <c r="AF10" s="27">
        <f t="shared" si="1"/>
        <v>0</v>
      </c>
      <c r="AG10" s="28">
        <f t="shared" si="2"/>
        <v>0.2</v>
      </c>
      <c r="AH10" s="34">
        <f t="shared" si="3"/>
        <v>11.4</v>
      </c>
      <c r="AI10" s="10"/>
      <c r="AJ10" s="41">
        <f t="shared" si="4"/>
        <v>50.909090909090914</v>
      </c>
      <c r="AK10" s="42">
        <f t="shared" si="5"/>
        <v>0</v>
      </c>
      <c r="AL10" s="43">
        <f t="shared" si="6"/>
        <v>0.90909090909090917</v>
      </c>
      <c r="AM10" s="44">
        <f t="shared" si="7"/>
        <v>51.81818181818182</v>
      </c>
      <c r="AN10" s="10"/>
    </row>
    <row r="11" spans="1:40" s="3" customFormat="1" ht="27" thickBot="1">
      <c r="A11" s="25">
        <v>1939</v>
      </c>
      <c r="B11" s="22" t="s">
        <v>14</v>
      </c>
      <c r="C11" s="23" t="s">
        <v>15</v>
      </c>
      <c r="D11" s="23" t="s">
        <v>16</v>
      </c>
      <c r="E11" s="23" t="s">
        <v>17</v>
      </c>
      <c r="F11" s="23" t="s">
        <v>76</v>
      </c>
      <c r="G11" s="23" t="s">
        <v>79</v>
      </c>
      <c r="H11" s="35">
        <v>1</v>
      </c>
      <c r="I11" s="36">
        <v>1</v>
      </c>
      <c r="J11" s="36">
        <v>1</v>
      </c>
      <c r="K11" s="36">
        <v>1</v>
      </c>
      <c r="L11" s="36">
        <v>1</v>
      </c>
      <c r="M11" s="36">
        <v>1</v>
      </c>
      <c r="N11" s="36">
        <v>0.8</v>
      </c>
      <c r="O11" s="36">
        <v>0.8</v>
      </c>
      <c r="P11" s="36">
        <v>0.5</v>
      </c>
      <c r="Q11" s="36">
        <v>0.2</v>
      </c>
      <c r="R11" s="36">
        <v>0.7</v>
      </c>
      <c r="S11" s="36">
        <v>0.7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8">
        <v>0</v>
      </c>
      <c r="AA11" s="38">
        <v>0.1</v>
      </c>
      <c r="AB11" s="38">
        <v>0</v>
      </c>
      <c r="AC11" s="38">
        <v>0.1</v>
      </c>
      <c r="AD11" s="33"/>
      <c r="AE11" s="26">
        <f t="shared" si="0"/>
        <v>9.6999999999999975</v>
      </c>
      <c r="AF11" s="27">
        <f t="shared" si="1"/>
        <v>0</v>
      </c>
      <c r="AG11" s="28">
        <f t="shared" si="2"/>
        <v>0.2</v>
      </c>
      <c r="AH11" s="34">
        <f t="shared" si="3"/>
        <v>9.8999999999999968</v>
      </c>
      <c r="AI11" s="10"/>
      <c r="AJ11" s="41">
        <f t="shared" si="4"/>
        <v>44.090909090909072</v>
      </c>
      <c r="AK11" s="42">
        <f t="shared" si="5"/>
        <v>0</v>
      </c>
      <c r="AL11" s="43">
        <f t="shared" si="6"/>
        <v>0.90909090909090917</v>
      </c>
      <c r="AM11" s="44">
        <f t="shared" si="7"/>
        <v>44.999999999999979</v>
      </c>
      <c r="AN11" s="10"/>
    </row>
    <row r="12" spans="1:40" s="3" customFormat="1" ht="27" thickBot="1">
      <c r="A12" s="25">
        <v>1940</v>
      </c>
      <c r="B12" s="22" t="s">
        <v>14</v>
      </c>
      <c r="C12" s="23" t="s">
        <v>18</v>
      </c>
      <c r="D12" s="23" t="s">
        <v>19</v>
      </c>
      <c r="E12" s="23" t="s">
        <v>20</v>
      </c>
      <c r="F12" s="23"/>
      <c r="G12" s="23" t="s">
        <v>79</v>
      </c>
      <c r="H12" s="35">
        <v>1</v>
      </c>
      <c r="I12" s="36">
        <v>1</v>
      </c>
      <c r="J12" s="36">
        <v>1</v>
      </c>
      <c r="K12" s="36">
        <v>1</v>
      </c>
      <c r="L12" s="36">
        <v>1</v>
      </c>
      <c r="M12" s="36">
        <v>1</v>
      </c>
      <c r="N12" s="36">
        <v>0.5</v>
      </c>
      <c r="O12" s="36">
        <v>0.5</v>
      </c>
      <c r="P12" s="36">
        <v>0.5</v>
      </c>
      <c r="Q12" s="36">
        <v>0.2</v>
      </c>
      <c r="R12" s="36">
        <v>0.6</v>
      </c>
      <c r="S12" s="36">
        <v>0.6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8">
        <v>0</v>
      </c>
      <c r="AA12" s="38">
        <v>0.1</v>
      </c>
      <c r="AB12" s="38">
        <v>0</v>
      </c>
      <c r="AC12" s="38">
        <v>0.1</v>
      </c>
      <c r="AD12" s="33"/>
      <c r="AE12" s="26">
        <f t="shared" si="0"/>
        <v>8.9</v>
      </c>
      <c r="AF12" s="27">
        <f t="shared" si="1"/>
        <v>0</v>
      </c>
      <c r="AG12" s="28">
        <f t="shared" si="2"/>
        <v>0.2</v>
      </c>
      <c r="AH12" s="34">
        <f t="shared" si="3"/>
        <v>9.1</v>
      </c>
      <c r="AI12" s="10"/>
      <c r="AJ12" s="41">
        <f t="shared" si="4"/>
        <v>40.454545454545453</v>
      </c>
      <c r="AK12" s="42">
        <f t="shared" si="5"/>
        <v>0</v>
      </c>
      <c r="AL12" s="43">
        <f t="shared" si="6"/>
        <v>0.90909090909090917</v>
      </c>
      <c r="AM12" s="44">
        <f t="shared" si="7"/>
        <v>41.36363636363636</v>
      </c>
      <c r="AN12" s="10"/>
    </row>
    <row r="13" spans="1:40" s="3" customFormat="1" ht="40" thickBot="1">
      <c r="A13" s="25">
        <v>1941</v>
      </c>
      <c r="B13" s="22" t="s">
        <v>14</v>
      </c>
      <c r="C13" s="23" t="s">
        <v>18</v>
      </c>
      <c r="D13" s="23" t="s">
        <v>21</v>
      </c>
      <c r="E13" s="23" t="s">
        <v>22</v>
      </c>
      <c r="F13" s="23" t="s">
        <v>24</v>
      </c>
      <c r="G13" s="23" t="s">
        <v>79</v>
      </c>
      <c r="H13" s="35">
        <v>1</v>
      </c>
      <c r="I13" s="36">
        <v>1</v>
      </c>
      <c r="J13" s="36">
        <v>1</v>
      </c>
      <c r="K13" s="36">
        <v>1</v>
      </c>
      <c r="L13" s="36">
        <v>1</v>
      </c>
      <c r="M13" s="36">
        <v>1</v>
      </c>
      <c r="N13" s="36">
        <v>0.5</v>
      </c>
      <c r="O13" s="36">
        <v>0.5</v>
      </c>
      <c r="P13" s="36">
        <v>0.5</v>
      </c>
      <c r="Q13" s="36">
        <v>0.2</v>
      </c>
      <c r="R13" s="36">
        <v>0.6</v>
      </c>
      <c r="S13" s="36">
        <v>0.6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8">
        <v>0</v>
      </c>
      <c r="AA13" s="38">
        <v>0.1</v>
      </c>
      <c r="AB13" s="38">
        <v>0</v>
      </c>
      <c r="AC13" s="38">
        <v>0.1</v>
      </c>
      <c r="AD13" s="33"/>
      <c r="AE13" s="26">
        <f t="shared" si="0"/>
        <v>8.9</v>
      </c>
      <c r="AF13" s="27">
        <f t="shared" si="1"/>
        <v>0</v>
      </c>
      <c r="AG13" s="28">
        <f t="shared" si="2"/>
        <v>0.2</v>
      </c>
      <c r="AH13" s="34">
        <f t="shared" si="3"/>
        <v>9.1</v>
      </c>
      <c r="AI13" s="10"/>
      <c r="AJ13" s="41">
        <f t="shared" si="4"/>
        <v>40.454545454545453</v>
      </c>
      <c r="AK13" s="42">
        <f t="shared" si="5"/>
        <v>0</v>
      </c>
      <c r="AL13" s="43">
        <f t="shared" si="6"/>
        <v>0.90909090909090917</v>
      </c>
      <c r="AM13" s="44">
        <f t="shared" si="7"/>
        <v>41.36363636363636</v>
      </c>
      <c r="AN13" s="10"/>
    </row>
    <row r="14" spans="1:40" s="3" customFormat="1" ht="40" thickBot="1">
      <c r="A14" s="25">
        <v>1942</v>
      </c>
      <c r="B14" s="22" t="s">
        <v>14</v>
      </c>
      <c r="C14" s="23" t="s">
        <v>18</v>
      </c>
      <c r="D14" s="23" t="s">
        <v>21</v>
      </c>
      <c r="E14" s="23" t="s">
        <v>23</v>
      </c>
      <c r="F14" s="23" t="s">
        <v>24</v>
      </c>
      <c r="G14" s="23" t="s">
        <v>79</v>
      </c>
      <c r="H14" s="35">
        <v>1</v>
      </c>
      <c r="I14" s="36">
        <v>1</v>
      </c>
      <c r="J14" s="36">
        <v>1</v>
      </c>
      <c r="K14" s="36">
        <v>1</v>
      </c>
      <c r="L14" s="36">
        <v>1</v>
      </c>
      <c r="M14" s="36">
        <v>1</v>
      </c>
      <c r="N14" s="36">
        <v>0.5</v>
      </c>
      <c r="O14" s="36">
        <v>0.5</v>
      </c>
      <c r="P14" s="36">
        <v>0.4</v>
      </c>
      <c r="Q14" s="36">
        <v>0.2</v>
      </c>
      <c r="R14" s="36">
        <v>0.6</v>
      </c>
      <c r="S14" s="36">
        <v>0.6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8">
        <v>0.1</v>
      </c>
      <c r="AA14" s="38">
        <v>0.1</v>
      </c>
      <c r="AB14" s="38">
        <v>0.1</v>
      </c>
      <c r="AC14" s="38">
        <v>0.1</v>
      </c>
      <c r="AD14" s="33"/>
      <c r="AE14" s="26">
        <f t="shared" si="0"/>
        <v>8.8000000000000007</v>
      </c>
      <c r="AF14" s="27">
        <f t="shared" si="1"/>
        <v>0</v>
      </c>
      <c r="AG14" s="28">
        <f t="shared" si="2"/>
        <v>0.4</v>
      </c>
      <c r="AH14" s="34">
        <f t="shared" si="3"/>
        <v>9.2000000000000011</v>
      </c>
      <c r="AI14" s="10"/>
      <c r="AJ14" s="41">
        <f t="shared" si="4"/>
        <v>40</v>
      </c>
      <c r="AK14" s="42">
        <f t="shared" si="5"/>
        <v>0</v>
      </c>
      <c r="AL14" s="43">
        <f t="shared" si="6"/>
        <v>1.8181818181818183</v>
      </c>
      <c r="AM14" s="44">
        <f t="shared" si="7"/>
        <v>41.81818181818182</v>
      </c>
      <c r="AN14" s="10"/>
    </row>
    <row r="15" spans="1:40" s="3" customFormat="1" ht="53" thickBot="1">
      <c r="A15" s="25">
        <v>1943</v>
      </c>
      <c r="B15" s="22" t="s">
        <v>14</v>
      </c>
      <c r="C15" s="23" t="s">
        <v>18</v>
      </c>
      <c r="D15" s="23" t="s">
        <v>21</v>
      </c>
      <c r="E15" s="23" t="s">
        <v>82</v>
      </c>
      <c r="F15" s="23"/>
      <c r="G15" s="23" t="s">
        <v>80</v>
      </c>
      <c r="H15" s="35">
        <v>1</v>
      </c>
      <c r="I15" s="36">
        <v>1</v>
      </c>
      <c r="J15" s="36">
        <v>1</v>
      </c>
      <c r="K15" s="36">
        <v>1</v>
      </c>
      <c r="L15" s="36">
        <v>1</v>
      </c>
      <c r="M15" s="36">
        <v>1</v>
      </c>
      <c r="N15" s="36">
        <v>0.5</v>
      </c>
      <c r="O15" s="36">
        <v>0.3</v>
      </c>
      <c r="P15" s="36">
        <v>0.3</v>
      </c>
      <c r="Q15" s="36">
        <v>0.2</v>
      </c>
      <c r="R15" s="36">
        <v>0.5</v>
      </c>
      <c r="S15" s="36">
        <v>0.5</v>
      </c>
      <c r="T15" s="37">
        <v>0.1</v>
      </c>
      <c r="U15" s="37">
        <v>0.4</v>
      </c>
      <c r="V15" s="37">
        <v>0.1</v>
      </c>
      <c r="W15" s="37">
        <v>0</v>
      </c>
      <c r="X15" s="37">
        <v>0</v>
      </c>
      <c r="Y15" s="37">
        <v>0</v>
      </c>
      <c r="Z15" s="38">
        <v>0.1</v>
      </c>
      <c r="AA15" s="38">
        <v>0.4</v>
      </c>
      <c r="AB15" s="38">
        <v>0.1</v>
      </c>
      <c r="AC15" s="38">
        <v>0.1</v>
      </c>
      <c r="AD15" s="33"/>
      <c r="AE15" s="26">
        <f t="shared" si="0"/>
        <v>8.3000000000000007</v>
      </c>
      <c r="AF15" s="27">
        <f t="shared" si="1"/>
        <v>0.6</v>
      </c>
      <c r="AG15" s="28">
        <f t="shared" si="2"/>
        <v>0.7</v>
      </c>
      <c r="AH15" s="34">
        <f t="shared" si="3"/>
        <v>9.6</v>
      </c>
      <c r="AI15" s="10"/>
      <c r="AJ15" s="41">
        <f t="shared" si="4"/>
        <v>37.727272727272734</v>
      </c>
      <c r="AK15" s="42">
        <f t="shared" si="5"/>
        <v>2.7272727272727266</v>
      </c>
      <c r="AL15" s="43">
        <f t="shared" si="6"/>
        <v>3.1818181818181817</v>
      </c>
      <c r="AM15" s="44">
        <f t="shared" si="7"/>
        <v>43.63636363636364</v>
      </c>
      <c r="AN15" s="10"/>
    </row>
    <row r="16" spans="1:40" s="3" customFormat="1" ht="42.75" customHeight="1" thickBot="1">
      <c r="A16" s="25">
        <v>1947</v>
      </c>
      <c r="B16" s="22" t="s">
        <v>14</v>
      </c>
      <c r="C16" s="23" t="s">
        <v>18</v>
      </c>
      <c r="D16" s="23" t="s">
        <v>21</v>
      </c>
      <c r="E16" s="23" t="s">
        <v>83</v>
      </c>
      <c r="F16" s="23"/>
      <c r="G16" s="23" t="s">
        <v>81</v>
      </c>
      <c r="H16" s="35">
        <v>1</v>
      </c>
      <c r="I16" s="36">
        <v>1</v>
      </c>
      <c r="J16" s="36">
        <v>1</v>
      </c>
      <c r="K16" s="36">
        <v>1</v>
      </c>
      <c r="L16" s="36">
        <v>1</v>
      </c>
      <c r="M16" s="36">
        <v>1</v>
      </c>
      <c r="N16" s="36">
        <v>0.5</v>
      </c>
      <c r="O16" s="36">
        <v>0.3</v>
      </c>
      <c r="P16" s="36">
        <v>0.3</v>
      </c>
      <c r="Q16" s="36">
        <v>0.2</v>
      </c>
      <c r="R16" s="36">
        <v>0.5</v>
      </c>
      <c r="S16" s="36">
        <v>0.5</v>
      </c>
      <c r="T16" s="37">
        <v>0.2</v>
      </c>
      <c r="U16" s="37">
        <v>0.6</v>
      </c>
      <c r="V16" s="37">
        <v>0.1</v>
      </c>
      <c r="W16" s="37">
        <v>0</v>
      </c>
      <c r="X16" s="37">
        <v>0</v>
      </c>
      <c r="Y16" s="37">
        <v>0</v>
      </c>
      <c r="Z16" s="38">
        <v>0.1</v>
      </c>
      <c r="AA16" s="38">
        <v>0.5</v>
      </c>
      <c r="AB16" s="38">
        <v>0.1</v>
      </c>
      <c r="AC16" s="38">
        <v>0.1</v>
      </c>
      <c r="AD16" s="33"/>
      <c r="AE16" s="26">
        <f t="shared" si="0"/>
        <v>8.3000000000000007</v>
      </c>
      <c r="AF16" s="27">
        <f t="shared" si="1"/>
        <v>0.9</v>
      </c>
      <c r="AG16" s="28">
        <f t="shared" si="2"/>
        <v>0.79999999999999993</v>
      </c>
      <c r="AH16" s="34">
        <f t="shared" si="3"/>
        <v>10.000000000000002</v>
      </c>
      <c r="AI16" s="10"/>
      <c r="AJ16" s="41">
        <f t="shared" si="4"/>
        <v>37.727272727272734</v>
      </c>
      <c r="AK16" s="42">
        <f t="shared" si="5"/>
        <v>4.0909090909090899</v>
      </c>
      <c r="AL16" s="43">
        <f t="shared" si="6"/>
        <v>3.6363636363636362</v>
      </c>
      <c r="AM16" s="44">
        <f t="shared" si="7"/>
        <v>45.45454545454546</v>
      </c>
      <c r="AN16" s="10"/>
    </row>
    <row r="17" spans="1:40" s="3" customFormat="1" ht="44.25" customHeight="1" thickBot="1">
      <c r="A17" s="25">
        <v>1958</v>
      </c>
      <c r="B17" s="22" t="s">
        <v>14</v>
      </c>
      <c r="C17" s="23" t="s">
        <v>25</v>
      </c>
      <c r="D17" s="23" t="s">
        <v>21</v>
      </c>
      <c r="E17" s="23" t="s">
        <v>26</v>
      </c>
      <c r="F17" s="23"/>
      <c r="G17" s="23" t="s">
        <v>81</v>
      </c>
      <c r="H17" s="35">
        <v>1</v>
      </c>
      <c r="I17" s="36">
        <v>1</v>
      </c>
      <c r="J17" s="36">
        <v>1</v>
      </c>
      <c r="K17" s="36">
        <v>1</v>
      </c>
      <c r="L17" s="36">
        <v>1</v>
      </c>
      <c r="M17" s="36">
        <v>1</v>
      </c>
      <c r="N17" s="36">
        <v>0.5</v>
      </c>
      <c r="O17" s="36">
        <v>0.2</v>
      </c>
      <c r="P17" s="36">
        <v>0.3</v>
      </c>
      <c r="Q17" s="36">
        <v>0.2</v>
      </c>
      <c r="R17" s="36">
        <v>0.4</v>
      </c>
      <c r="S17" s="36">
        <v>0.4</v>
      </c>
      <c r="T17" s="37">
        <v>0.3</v>
      </c>
      <c r="U17" s="37">
        <v>1</v>
      </c>
      <c r="V17" s="37">
        <v>0.1</v>
      </c>
      <c r="W17" s="37">
        <v>0.1</v>
      </c>
      <c r="X17" s="37">
        <v>0</v>
      </c>
      <c r="Y17" s="37">
        <v>0.1</v>
      </c>
      <c r="Z17" s="38">
        <v>0.3</v>
      </c>
      <c r="AA17" s="38">
        <v>0.6</v>
      </c>
      <c r="AB17" s="38">
        <v>0.3</v>
      </c>
      <c r="AC17" s="38">
        <v>0.1</v>
      </c>
      <c r="AD17" s="33"/>
      <c r="AE17" s="26">
        <f t="shared" si="0"/>
        <v>8</v>
      </c>
      <c r="AF17" s="27">
        <f t="shared" si="1"/>
        <v>1.6000000000000003</v>
      </c>
      <c r="AG17" s="28">
        <f t="shared" si="2"/>
        <v>1.3</v>
      </c>
      <c r="AH17" s="34">
        <f t="shared" si="3"/>
        <v>10.9</v>
      </c>
      <c r="AI17" s="10"/>
      <c r="AJ17" s="41">
        <f t="shared" si="4"/>
        <v>36.36363636363636</v>
      </c>
      <c r="AK17" s="42">
        <f t="shared" si="5"/>
        <v>7.2727272727272734</v>
      </c>
      <c r="AL17" s="43">
        <f t="shared" si="6"/>
        <v>5.9090909090909101</v>
      </c>
      <c r="AM17" s="44">
        <f t="shared" si="7"/>
        <v>49.545454545454547</v>
      </c>
      <c r="AN17" s="10"/>
    </row>
    <row r="18" spans="1:40" s="3" customFormat="1" ht="36" customHeight="1" thickBot="1">
      <c r="A18" s="25">
        <v>1959</v>
      </c>
      <c r="B18" s="22" t="s">
        <v>27</v>
      </c>
      <c r="C18" s="23" t="s">
        <v>28</v>
      </c>
      <c r="D18" s="23" t="s">
        <v>21</v>
      </c>
      <c r="E18" s="23" t="s">
        <v>84</v>
      </c>
      <c r="F18" s="23"/>
      <c r="G18" s="23" t="s">
        <v>81</v>
      </c>
      <c r="H18" s="35">
        <v>1</v>
      </c>
      <c r="I18" s="36">
        <v>1</v>
      </c>
      <c r="J18" s="36">
        <v>1</v>
      </c>
      <c r="K18" s="36">
        <v>1</v>
      </c>
      <c r="L18" s="36">
        <v>1</v>
      </c>
      <c r="M18" s="36">
        <v>1</v>
      </c>
      <c r="N18" s="36">
        <v>0.5</v>
      </c>
      <c r="O18" s="36">
        <v>0.2</v>
      </c>
      <c r="P18" s="36">
        <v>0.3</v>
      </c>
      <c r="Q18" s="36">
        <v>0.2</v>
      </c>
      <c r="R18" s="36">
        <v>0.4</v>
      </c>
      <c r="S18" s="36">
        <v>0.4</v>
      </c>
      <c r="T18" s="37">
        <v>0.3</v>
      </c>
      <c r="U18" s="37">
        <v>1</v>
      </c>
      <c r="V18" s="37">
        <v>0.1</v>
      </c>
      <c r="W18" s="37">
        <v>0.1</v>
      </c>
      <c r="X18" s="37">
        <v>0.1</v>
      </c>
      <c r="Y18" s="37">
        <v>0.1</v>
      </c>
      <c r="Z18" s="38">
        <v>0.4</v>
      </c>
      <c r="AA18" s="38">
        <v>0.6</v>
      </c>
      <c r="AB18" s="38">
        <v>0.4</v>
      </c>
      <c r="AC18" s="38">
        <v>0.1</v>
      </c>
      <c r="AD18" s="33"/>
      <c r="AE18" s="26">
        <f t="shared" si="0"/>
        <v>8</v>
      </c>
      <c r="AF18" s="27">
        <f t="shared" si="1"/>
        <v>1.7000000000000004</v>
      </c>
      <c r="AG18" s="28">
        <f t="shared" si="2"/>
        <v>1.5</v>
      </c>
      <c r="AH18" s="34">
        <f t="shared" si="3"/>
        <v>11.200000000000001</v>
      </c>
      <c r="AI18" s="10"/>
      <c r="AJ18" s="41">
        <f t="shared" si="4"/>
        <v>36.36363636363636</v>
      </c>
      <c r="AK18" s="42">
        <f t="shared" si="5"/>
        <v>7.7272727272727284</v>
      </c>
      <c r="AL18" s="43">
        <f t="shared" si="6"/>
        <v>6.8181818181818175</v>
      </c>
      <c r="AM18" s="44">
        <f t="shared" si="7"/>
        <v>50.909090909090907</v>
      </c>
      <c r="AN18" s="10"/>
    </row>
    <row r="19" spans="1:40" s="3" customFormat="1" ht="40" thickBot="1">
      <c r="A19" s="25">
        <v>1960</v>
      </c>
      <c r="B19" s="22" t="s">
        <v>27</v>
      </c>
      <c r="C19" s="23" t="s">
        <v>28</v>
      </c>
      <c r="D19" s="23" t="s">
        <v>21</v>
      </c>
      <c r="E19" s="23" t="s">
        <v>84</v>
      </c>
      <c r="F19" s="23" t="s">
        <v>23</v>
      </c>
      <c r="G19" s="23" t="s">
        <v>81</v>
      </c>
      <c r="H19" s="35">
        <v>1</v>
      </c>
      <c r="I19" s="36">
        <v>1</v>
      </c>
      <c r="J19" s="36">
        <v>1</v>
      </c>
      <c r="K19" s="36">
        <v>1</v>
      </c>
      <c r="L19" s="36">
        <v>1</v>
      </c>
      <c r="M19" s="36">
        <v>1</v>
      </c>
      <c r="N19" s="36">
        <v>0.5</v>
      </c>
      <c r="O19" s="36">
        <v>0.2</v>
      </c>
      <c r="P19" s="36">
        <v>0.3</v>
      </c>
      <c r="Q19" s="36">
        <v>0.2</v>
      </c>
      <c r="R19" s="36">
        <v>0.4</v>
      </c>
      <c r="S19" s="36">
        <v>0.4</v>
      </c>
      <c r="T19" s="37">
        <v>0.3</v>
      </c>
      <c r="U19" s="37">
        <v>1</v>
      </c>
      <c r="V19" s="37">
        <v>0.1</v>
      </c>
      <c r="W19" s="37">
        <v>0.1</v>
      </c>
      <c r="X19" s="37">
        <v>0.2</v>
      </c>
      <c r="Y19" s="37">
        <v>0.1</v>
      </c>
      <c r="Z19" s="38">
        <v>0.4</v>
      </c>
      <c r="AA19" s="38">
        <v>0.6</v>
      </c>
      <c r="AB19" s="38">
        <v>0.4</v>
      </c>
      <c r="AC19" s="38">
        <v>0.2</v>
      </c>
      <c r="AD19" s="33"/>
      <c r="AE19" s="26">
        <f t="shared" si="0"/>
        <v>8</v>
      </c>
      <c r="AF19" s="27">
        <f t="shared" si="1"/>
        <v>1.8000000000000003</v>
      </c>
      <c r="AG19" s="28">
        <f t="shared" si="2"/>
        <v>1.5999999999999999</v>
      </c>
      <c r="AH19" s="34">
        <f t="shared" si="3"/>
        <v>11.4</v>
      </c>
      <c r="AI19" s="10"/>
      <c r="AJ19" s="41">
        <f t="shared" si="4"/>
        <v>36.36363636363636</v>
      </c>
      <c r="AK19" s="42">
        <f t="shared" si="5"/>
        <v>8.1818181818181817</v>
      </c>
      <c r="AL19" s="43">
        <f t="shared" si="6"/>
        <v>7.2727272727272725</v>
      </c>
      <c r="AM19" s="44">
        <f t="shared" si="7"/>
        <v>51.818181818181813</v>
      </c>
      <c r="AN19" s="10"/>
    </row>
    <row r="20" spans="1:40" s="3" customFormat="1" ht="40" thickBot="1">
      <c r="A20" s="25">
        <v>1973</v>
      </c>
      <c r="B20" s="22" t="s">
        <v>29</v>
      </c>
      <c r="C20" s="23" t="s">
        <v>30</v>
      </c>
      <c r="D20" s="23" t="s">
        <v>21</v>
      </c>
      <c r="E20" s="23" t="s">
        <v>84</v>
      </c>
      <c r="F20" s="23" t="s">
        <v>23</v>
      </c>
      <c r="G20" s="23" t="s">
        <v>81</v>
      </c>
      <c r="H20" s="35">
        <v>1</v>
      </c>
      <c r="I20" s="36">
        <v>1</v>
      </c>
      <c r="J20" s="36">
        <v>1</v>
      </c>
      <c r="K20" s="36">
        <v>1</v>
      </c>
      <c r="L20" s="36">
        <v>1</v>
      </c>
      <c r="M20" s="36">
        <v>1</v>
      </c>
      <c r="N20" s="36">
        <v>0.5</v>
      </c>
      <c r="O20" s="36">
        <v>0.2</v>
      </c>
      <c r="P20" s="36">
        <v>0.3</v>
      </c>
      <c r="Q20" s="36">
        <v>0.3</v>
      </c>
      <c r="R20" s="36">
        <v>0.3</v>
      </c>
      <c r="S20" s="36">
        <v>0.3</v>
      </c>
      <c r="T20" s="37">
        <v>0.4</v>
      </c>
      <c r="U20" s="37">
        <v>1</v>
      </c>
      <c r="V20" s="37">
        <v>0.2</v>
      </c>
      <c r="W20" s="37">
        <v>0.2</v>
      </c>
      <c r="X20" s="37">
        <v>0.3</v>
      </c>
      <c r="Y20" s="37">
        <v>0.2</v>
      </c>
      <c r="Z20" s="38">
        <v>0.4</v>
      </c>
      <c r="AA20" s="38">
        <v>0.6</v>
      </c>
      <c r="AB20" s="38">
        <v>0.4</v>
      </c>
      <c r="AC20" s="38">
        <v>0.2</v>
      </c>
      <c r="AD20" s="33"/>
      <c r="AE20" s="26">
        <f t="shared" si="0"/>
        <v>7.8999999999999995</v>
      </c>
      <c r="AF20" s="27">
        <f t="shared" si="1"/>
        <v>2.2999999999999998</v>
      </c>
      <c r="AG20" s="28">
        <f t="shared" si="2"/>
        <v>1.5999999999999999</v>
      </c>
      <c r="AH20" s="34">
        <f t="shared" si="3"/>
        <v>11.799999999999999</v>
      </c>
      <c r="AI20" s="10"/>
      <c r="AJ20" s="41">
        <f t="shared" si="4"/>
        <v>35.909090909090907</v>
      </c>
      <c r="AK20" s="42">
        <f t="shared" si="5"/>
        <v>10.454545454545453</v>
      </c>
      <c r="AL20" s="43">
        <f t="shared" si="6"/>
        <v>7.2727272727272725</v>
      </c>
      <c r="AM20" s="44">
        <f t="shared" si="7"/>
        <v>53.636363636363633</v>
      </c>
      <c r="AN20" s="10"/>
    </row>
    <row r="21" spans="1:40" s="3" customFormat="1" ht="40" thickBot="1">
      <c r="A21" s="25">
        <v>1977</v>
      </c>
      <c r="B21" s="22" t="s">
        <v>29</v>
      </c>
      <c r="C21" s="23" t="s">
        <v>31</v>
      </c>
      <c r="D21" s="23" t="s">
        <v>21</v>
      </c>
      <c r="E21" s="23" t="s">
        <v>84</v>
      </c>
      <c r="F21" s="23" t="s">
        <v>23</v>
      </c>
      <c r="G21" s="23" t="s">
        <v>81</v>
      </c>
      <c r="H21" s="35">
        <v>1</v>
      </c>
      <c r="I21" s="36">
        <v>1</v>
      </c>
      <c r="J21" s="36">
        <v>1</v>
      </c>
      <c r="K21" s="36">
        <v>1</v>
      </c>
      <c r="L21" s="36">
        <v>1</v>
      </c>
      <c r="M21" s="36">
        <v>1</v>
      </c>
      <c r="N21" s="36">
        <v>0.4</v>
      </c>
      <c r="O21" s="36">
        <v>0.2</v>
      </c>
      <c r="P21" s="36">
        <v>0.3</v>
      </c>
      <c r="Q21" s="36">
        <v>0.3</v>
      </c>
      <c r="R21" s="36">
        <v>0.3</v>
      </c>
      <c r="S21" s="36">
        <v>0.3</v>
      </c>
      <c r="T21" s="37">
        <v>0.4</v>
      </c>
      <c r="U21" s="37">
        <v>1</v>
      </c>
      <c r="V21" s="37">
        <v>0.2</v>
      </c>
      <c r="W21" s="37">
        <v>0.2</v>
      </c>
      <c r="X21" s="37">
        <v>0.4</v>
      </c>
      <c r="Y21" s="37">
        <v>0.2</v>
      </c>
      <c r="Z21" s="38">
        <v>0.4</v>
      </c>
      <c r="AA21" s="38">
        <v>0.6</v>
      </c>
      <c r="AB21" s="38">
        <v>0.4</v>
      </c>
      <c r="AC21" s="38">
        <v>0.2</v>
      </c>
      <c r="AD21" s="33"/>
      <c r="AE21" s="26">
        <f t="shared" si="0"/>
        <v>7.8</v>
      </c>
      <c r="AF21" s="27">
        <f t="shared" si="1"/>
        <v>2.4</v>
      </c>
      <c r="AG21" s="28">
        <f t="shared" si="2"/>
        <v>1.5999999999999999</v>
      </c>
      <c r="AH21" s="34">
        <f t="shared" si="3"/>
        <v>11.799999999999999</v>
      </c>
      <c r="AI21" s="10"/>
      <c r="AJ21" s="41">
        <f t="shared" si="4"/>
        <v>35.454545454545453</v>
      </c>
      <c r="AK21" s="42">
        <f t="shared" si="5"/>
        <v>10.909090909090907</v>
      </c>
      <c r="AL21" s="43">
        <f t="shared" si="6"/>
        <v>7.2727272727272725</v>
      </c>
      <c r="AM21" s="44">
        <f t="shared" si="7"/>
        <v>53.636363636363633</v>
      </c>
      <c r="AN21" s="10"/>
    </row>
    <row r="22" spans="1:40" s="3" customFormat="1" ht="40" thickBot="1">
      <c r="A22" s="25">
        <v>1983</v>
      </c>
      <c r="B22" s="22" t="s">
        <v>29</v>
      </c>
      <c r="C22" s="23" t="s">
        <v>32</v>
      </c>
      <c r="D22" s="23"/>
      <c r="E22" s="23"/>
      <c r="F22" s="23" t="s">
        <v>23</v>
      </c>
      <c r="G22" s="23" t="s">
        <v>81</v>
      </c>
      <c r="H22" s="35">
        <v>1</v>
      </c>
      <c r="I22" s="36">
        <v>1</v>
      </c>
      <c r="J22" s="36">
        <v>1</v>
      </c>
      <c r="K22" s="36">
        <v>1</v>
      </c>
      <c r="L22" s="36">
        <v>1</v>
      </c>
      <c r="M22" s="36">
        <v>1</v>
      </c>
      <c r="N22" s="36">
        <v>0.4</v>
      </c>
      <c r="O22" s="36">
        <v>0.2</v>
      </c>
      <c r="P22" s="36">
        <v>0.3</v>
      </c>
      <c r="Q22" s="36">
        <v>0.3</v>
      </c>
      <c r="R22" s="36">
        <v>0.3</v>
      </c>
      <c r="S22" s="36">
        <v>0.3</v>
      </c>
      <c r="T22" s="37">
        <v>0.5</v>
      </c>
      <c r="U22" s="37">
        <v>1</v>
      </c>
      <c r="V22" s="37">
        <v>0.2</v>
      </c>
      <c r="W22" s="37">
        <v>0.2</v>
      </c>
      <c r="X22" s="37">
        <v>0.4</v>
      </c>
      <c r="Y22" s="37">
        <v>0.2</v>
      </c>
      <c r="Z22" s="38">
        <v>0.4</v>
      </c>
      <c r="AA22" s="38">
        <v>0.6</v>
      </c>
      <c r="AB22" s="38">
        <v>0.4</v>
      </c>
      <c r="AC22" s="38">
        <v>0.2</v>
      </c>
      <c r="AD22" s="39"/>
      <c r="AE22" s="26">
        <f t="shared" si="0"/>
        <v>7.8</v>
      </c>
      <c r="AF22" s="27">
        <f t="shared" si="1"/>
        <v>2.5</v>
      </c>
      <c r="AG22" s="28">
        <f t="shared" si="2"/>
        <v>1.5999999999999999</v>
      </c>
      <c r="AH22" s="34">
        <f t="shared" si="3"/>
        <v>11.9</v>
      </c>
      <c r="AI22" s="10"/>
      <c r="AJ22" s="41">
        <f t="shared" si="4"/>
        <v>35.454545454545453</v>
      </c>
      <c r="AK22" s="42">
        <f t="shared" si="5"/>
        <v>11.363636363636363</v>
      </c>
      <c r="AL22" s="43">
        <f t="shared" si="6"/>
        <v>7.2727272727272725</v>
      </c>
      <c r="AM22" s="44">
        <f t="shared" si="7"/>
        <v>54.090909090909086</v>
      </c>
      <c r="AN22" s="10"/>
    </row>
    <row r="23" spans="1:40" s="3" customFormat="1" ht="40" thickBot="1">
      <c r="A23" s="25">
        <v>1992</v>
      </c>
      <c r="B23" s="22" t="s">
        <v>29</v>
      </c>
      <c r="C23" s="23" t="s">
        <v>33</v>
      </c>
      <c r="D23" s="23"/>
      <c r="E23" s="23"/>
      <c r="F23" s="23" t="s">
        <v>23</v>
      </c>
      <c r="G23" s="23" t="s">
        <v>81</v>
      </c>
      <c r="H23" s="35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0.3</v>
      </c>
      <c r="O23" s="36">
        <v>0.3</v>
      </c>
      <c r="P23" s="36">
        <v>0.3</v>
      </c>
      <c r="Q23" s="36">
        <v>0.4</v>
      </c>
      <c r="R23" s="36">
        <v>0.3</v>
      </c>
      <c r="S23" s="36">
        <v>0.3</v>
      </c>
      <c r="T23" s="37">
        <v>0.6</v>
      </c>
      <c r="U23" s="37">
        <v>1</v>
      </c>
      <c r="V23" s="37">
        <v>0.2</v>
      </c>
      <c r="W23" s="37">
        <v>0.2</v>
      </c>
      <c r="X23" s="37">
        <v>0.4</v>
      </c>
      <c r="Y23" s="37">
        <v>0.2</v>
      </c>
      <c r="Z23" s="38">
        <v>0.5</v>
      </c>
      <c r="AA23" s="38">
        <v>0.7</v>
      </c>
      <c r="AB23" s="38">
        <v>0.5</v>
      </c>
      <c r="AC23" s="38">
        <v>0.2</v>
      </c>
      <c r="AD23" s="39"/>
      <c r="AE23" s="26">
        <f t="shared" si="0"/>
        <v>7.8999999999999995</v>
      </c>
      <c r="AF23" s="27">
        <f t="shared" si="1"/>
        <v>2.6</v>
      </c>
      <c r="AG23" s="28">
        <f t="shared" si="2"/>
        <v>1.9</v>
      </c>
      <c r="AH23" s="34">
        <f t="shared" si="3"/>
        <v>12.4</v>
      </c>
      <c r="AI23" s="10"/>
      <c r="AJ23" s="41">
        <f t="shared" si="4"/>
        <v>35.909090909090907</v>
      </c>
      <c r="AK23" s="42">
        <f t="shared" si="5"/>
        <v>11.818181818181818</v>
      </c>
      <c r="AL23" s="43">
        <f t="shared" si="6"/>
        <v>8.6363636363636367</v>
      </c>
      <c r="AM23" s="44">
        <f t="shared" si="7"/>
        <v>56.36363636363636</v>
      </c>
      <c r="AN23" s="10"/>
    </row>
    <row r="24" spans="1:40" s="3" customFormat="1" ht="40" thickBot="1">
      <c r="A24" s="25">
        <v>1993</v>
      </c>
      <c r="B24" s="22" t="s">
        <v>29</v>
      </c>
      <c r="C24" s="23" t="s">
        <v>34</v>
      </c>
      <c r="D24" s="23" t="s">
        <v>35</v>
      </c>
      <c r="E24" s="23" t="s">
        <v>36</v>
      </c>
      <c r="F24" s="23" t="s">
        <v>37</v>
      </c>
      <c r="G24" s="23" t="s">
        <v>81</v>
      </c>
      <c r="H24" s="35">
        <v>1</v>
      </c>
      <c r="I24" s="36">
        <v>1</v>
      </c>
      <c r="J24" s="36">
        <v>1</v>
      </c>
      <c r="K24" s="36">
        <v>1</v>
      </c>
      <c r="L24" s="36">
        <v>1</v>
      </c>
      <c r="M24" s="36">
        <v>1</v>
      </c>
      <c r="N24" s="36">
        <v>0.3</v>
      </c>
      <c r="O24" s="36">
        <v>0.3</v>
      </c>
      <c r="P24" s="36">
        <v>0.4</v>
      </c>
      <c r="Q24" s="36">
        <v>0.4</v>
      </c>
      <c r="R24" s="36">
        <v>0.3</v>
      </c>
      <c r="S24" s="36">
        <v>0.3</v>
      </c>
      <c r="T24" s="37">
        <v>0.6</v>
      </c>
      <c r="U24" s="37">
        <v>1</v>
      </c>
      <c r="V24" s="37">
        <v>0.2</v>
      </c>
      <c r="W24" s="37">
        <v>0.2</v>
      </c>
      <c r="X24" s="37">
        <v>0.4</v>
      </c>
      <c r="Y24" s="37">
        <v>0.2</v>
      </c>
      <c r="Z24" s="38">
        <v>0.5</v>
      </c>
      <c r="AA24" s="38">
        <v>0.7</v>
      </c>
      <c r="AB24" s="38">
        <v>0.5</v>
      </c>
      <c r="AC24" s="38">
        <v>0.2</v>
      </c>
      <c r="AD24" s="39"/>
      <c r="AE24" s="26">
        <f t="shared" si="0"/>
        <v>8</v>
      </c>
      <c r="AF24" s="27">
        <f t="shared" si="1"/>
        <v>2.6</v>
      </c>
      <c r="AG24" s="28">
        <f t="shared" si="2"/>
        <v>1.9</v>
      </c>
      <c r="AH24" s="34">
        <f t="shared" si="3"/>
        <v>12.5</v>
      </c>
      <c r="AI24" s="10"/>
      <c r="AJ24" s="41">
        <f t="shared" si="4"/>
        <v>36.36363636363636</v>
      </c>
      <c r="AK24" s="42">
        <f t="shared" si="5"/>
        <v>11.818181818181818</v>
      </c>
      <c r="AL24" s="43">
        <f t="shared" si="6"/>
        <v>8.6363636363636367</v>
      </c>
      <c r="AM24" s="44">
        <f t="shared" si="7"/>
        <v>56.818181818181813</v>
      </c>
      <c r="AN24" s="10"/>
    </row>
    <row r="25" spans="1:40" s="3" customFormat="1" ht="40" thickBot="1">
      <c r="A25" s="25">
        <v>1994</v>
      </c>
      <c r="B25" s="22" t="s">
        <v>29</v>
      </c>
      <c r="C25" s="23" t="s">
        <v>75</v>
      </c>
      <c r="D25" s="23" t="s">
        <v>38</v>
      </c>
      <c r="E25" s="23" t="s">
        <v>39</v>
      </c>
      <c r="F25" s="23" t="s">
        <v>40</v>
      </c>
      <c r="G25" s="23" t="s">
        <v>81</v>
      </c>
      <c r="H25" s="35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0.3</v>
      </c>
      <c r="O25" s="36">
        <v>0.3</v>
      </c>
      <c r="P25" s="36">
        <v>0.4</v>
      </c>
      <c r="Q25" s="36">
        <v>0.4</v>
      </c>
      <c r="R25" s="36">
        <v>0.4</v>
      </c>
      <c r="S25" s="36">
        <v>0.4</v>
      </c>
      <c r="T25" s="37">
        <v>0.6</v>
      </c>
      <c r="U25" s="37">
        <v>1</v>
      </c>
      <c r="V25" s="37">
        <v>0.2</v>
      </c>
      <c r="W25" s="37">
        <v>0.2</v>
      </c>
      <c r="X25" s="37">
        <v>0.5</v>
      </c>
      <c r="Y25" s="37">
        <v>0.2</v>
      </c>
      <c r="Z25" s="38">
        <v>0.5</v>
      </c>
      <c r="AA25" s="38">
        <v>0.7</v>
      </c>
      <c r="AB25" s="38">
        <v>0.5</v>
      </c>
      <c r="AC25" s="38">
        <v>0.3</v>
      </c>
      <c r="AD25" s="39"/>
      <c r="AE25" s="26">
        <f t="shared" si="0"/>
        <v>8.2000000000000011</v>
      </c>
      <c r="AF25" s="27">
        <f t="shared" si="1"/>
        <v>2.7</v>
      </c>
      <c r="AG25" s="28">
        <f t="shared" si="2"/>
        <v>2</v>
      </c>
      <c r="AH25" s="34">
        <f t="shared" si="3"/>
        <v>12.900000000000002</v>
      </c>
      <c r="AI25" s="10"/>
      <c r="AJ25" s="41">
        <f t="shared" si="4"/>
        <v>37.27272727272728</v>
      </c>
      <c r="AK25" s="42">
        <f t="shared" si="5"/>
        <v>12.272727272727273</v>
      </c>
      <c r="AL25" s="43">
        <f t="shared" si="6"/>
        <v>9.0909090909090917</v>
      </c>
      <c r="AM25" s="44">
        <f t="shared" si="7"/>
        <v>58.636363636363647</v>
      </c>
      <c r="AN25" s="10"/>
    </row>
    <row r="26" spans="1:40" s="3" customFormat="1" ht="40" thickBot="1">
      <c r="A26" s="25">
        <v>1995</v>
      </c>
      <c r="B26" s="22" t="s">
        <v>29</v>
      </c>
      <c r="C26" s="23" t="s">
        <v>74</v>
      </c>
      <c r="D26" s="23" t="s">
        <v>38</v>
      </c>
      <c r="E26" s="23" t="s">
        <v>39</v>
      </c>
      <c r="F26" s="23" t="s">
        <v>40</v>
      </c>
      <c r="G26" s="23" t="s">
        <v>81</v>
      </c>
      <c r="H26" s="35">
        <v>1</v>
      </c>
      <c r="I26" s="36">
        <v>1</v>
      </c>
      <c r="J26" s="36">
        <v>1</v>
      </c>
      <c r="K26" s="36">
        <v>1</v>
      </c>
      <c r="L26" s="36">
        <v>1</v>
      </c>
      <c r="M26" s="36">
        <v>1</v>
      </c>
      <c r="N26" s="36">
        <v>0.4</v>
      </c>
      <c r="O26" s="36">
        <v>0.4</v>
      </c>
      <c r="P26" s="36">
        <v>0.4</v>
      </c>
      <c r="Q26" s="36">
        <v>0.5</v>
      </c>
      <c r="R26" s="36">
        <v>0.4</v>
      </c>
      <c r="S26" s="36">
        <v>0.4</v>
      </c>
      <c r="T26" s="37">
        <v>0.6</v>
      </c>
      <c r="U26" s="37">
        <v>1</v>
      </c>
      <c r="V26" s="37">
        <v>0.2</v>
      </c>
      <c r="W26" s="37">
        <v>0.2</v>
      </c>
      <c r="X26" s="37">
        <v>0.5</v>
      </c>
      <c r="Y26" s="37">
        <v>0.2</v>
      </c>
      <c r="Z26" s="38">
        <v>0.5</v>
      </c>
      <c r="AA26" s="38">
        <v>0.7</v>
      </c>
      <c r="AB26" s="38">
        <v>0.5</v>
      </c>
      <c r="AC26" s="38">
        <v>0.3</v>
      </c>
      <c r="AD26" s="39"/>
      <c r="AE26" s="26">
        <f t="shared" si="0"/>
        <v>8.5000000000000018</v>
      </c>
      <c r="AF26" s="27">
        <f t="shared" si="1"/>
        <v>2.7</v>
      </c>
      <c r="AG26" s="28">
        <f t="shared" si="2"/>
        <v>2</v>
      </c>
      <c r="AH26" s="34">
        <f t="shared" si="3"/>
        <v>13.200000000000003</v>
      </c>
      <c r="AI26" s="10"/>
      <c r="AJ26" s="41">
        <f t="shared" si="4"/>
        <v>38.63636363636364</v>
      </c>
      <c r="AK26" s="42">
        <f t="shared" si="5"/>
        <v>12.272727272727273</v>
      </c>
      <c r="AL26" s="43">
        <f t="shared" si="6"/>
        <v>9.0909090909090917</v>
      </c>
      <c r="AM26" s="44">
        <f t="shared" si="7"/>
        <v>60.000000000000007</v>
      </c>
      <c r="AN26" s="10"/>
    </row>
    <row r="27" spans="1:40" s="3" customFormat="1" ht="40" thickBot="1">
      <c r="A27" s="25">
        <v>2000</v>
      </c>
      <c r="B27" s="22" t="s">
        <v>29</v>
      </c>
      <c r="C27" s="23" t="s">
        <v>74</v>
      </c>
      <c r="D27" s="23" t="s">
        <v>38</v>
      </c>
      <c r="E27" s="23" t="s">
        <v>39</v>
      </c>
      <c r="F27" s="23" t="s">
        <v>40</v>
      </c>
      <c r="G27" s="23" t="s">
        <v>81</v>
      </c>
      <c r="H27" s="35">
        <v>1</v>
      </c>
      <c r="I27" s="36">
        <v>1</v>
      </c>
      <c r="J27" s="36">
        <v>1</v>
      </c>
      <c r="K27" s="36">
        <v>1</v>
      </c>
      <c r="L27" s="36">
        <v>1</v>
      </c>
      <c r="M27" s="36">
        <v>1</v>
      </c>
      <c r="N27" s="36">
        <v>0.5</v>
      </c>
      <c r="O27" s="36">
        <v>0.4</v>
      </c>
      <c r="P27" s="36">
        <v>0.5</v>
      </c>
      <c r="Q27" s="36">
        <v>0.6</v>
      </c>
      <c r="R27" s="36">
        <v>0.4</v>
      </c>
      <c r="S27" s="36">
        <v>0.4</v>
      </c>
      <c r="T27" s="37">
        <v>0.6</v>
      </c>
      <c r="U27" s="37">
        <v>1</v>
      </c>
      <c r="V27" s="37">
        <v>0.2</v>
      </c>
      <c r="W27" s="37">
        <v>0.2</v>
      </c>
      <c r="X27" s="37">
        <v>0.6</v>
      </c>
      <c r="Y27" s="37">
        <v>0.2</v>
      </c>
      <c r="Z27" s="38">
        <v>0.6</v>
      </c>
      <c r="AA27" s="38">
        <v>0.7</v>
      </c>
      <c r="AB27" s="38">
        <v>0.6</v>
      </c>
      <c r="AC27" s="38">
        <v>0.3</v>
      </c>
      <c r="AD27" s="39"/>
      <c r="AE27" s="26">
        <f t="shared" si="0"/>
        <v>8.8000000000000007</v>
      </c>
      <c r="AF27" s="27">
        <f t="shared" si="1"/>
        <v>2.8000000000000003</v>
      </c>
      <c r="AG27" s="28">
        <f t="shared" si="2"/>
        <v>2.1999999999999997</v>
      </c>
      <c r="AH27" s="34">
        <f t="shared" si="3"/>
        <v>13.8</v>
      </c>
      <c r="AI27" s="10"/>
      <c r="AJ27" s="41">
        <f t="shared" si="4"/>
        <v>40</v>
      </c>
      <c r="AK27" s="42">
        <f t="shared" si="5"/>
        <v>12.727272727272728</v>
      </c>
      <c r="AL27" s="43">
        <f t="shared" si="6"/>
        <v>10</v>
      </c>
      <c r="AM27" s="44">
        <f t="shared" si="7"/>
        <v>62.727272727272727</v>
      </c>
      <c r="AN27" s="10"/>
    </row>
    <row r="28" spans="1:40" s="3" customFormat="1" ht="40" thickBot="1">
      <c r="A28" s="25">
        <v>2003</v>
      </c>
      <c r="B28" s="22" t="s">
        <v>0</v>
      </c>
      <c r="C28" s="23" t="s">
        <v>41</v>
      </c>
      <c r="D28" s="23" t="s">
        <v>42</v>
      </c>
      <c r="E28" s="23" t="s">
        <v>43</v>
      </c>
      <c r="F28" s="23"/>
      <c r="G28" s="23" t="s">
        <v>81</v>
      </c>
      <c r="H28" s="35">
        <v>1</v>
      </c>
      <c r="I28" s="36">
        <v>1</v>
      </c>
      <c r="J28" s="36">
        <v>1</v>
      </c>
      <c r="K28" s="36">
        <v>1</v>
      </c>
      <c r="L28" s="36">
        <v>1</v>
      </c>
      <c r="M28" s="36">
        <v>1</v>
      </c>
      <c r="N28" s="36">
        <v>0.5</v>
      </c>
      <c r="O28" s="36">
        <v>0.5</v>
      </c>
      <c r="P28" s="36">
        <v>0.5</v>
      </c>
      <c r="Q28" s="36">
        <v>0.6</v>
      </c>
      <c r="R28" s="36">
        <v>0.5</v>
      </c>
      <c r="S28" s="36">
        <v>0.5</v>
      </c>
      <c r="T28" s="37">
        <v>0.6</v>
      </c>
      <c r="U28" s="37">
        <v>1</v>
      </c>
      <c r="V28" s="37">
        <v>0.2</v>
      </c>
      <c r="W28" s="37">
        <v>0.2</v>
      </c>
      <c r="X28" s="37">
        <v>0.6</v>
      </c>
      <c r="Y28" s="37">
        <v>0.2</v>
      </c>
      <c r="Z28" s="38">
        <v>0.6</v>
      </c>
      <c r="AA28" s="38">
        <v>0.7</v>
      </c>
      <c r="AB28" s="38">
        <v>0.6</v>
      </c>
      <c r="AC28" s="38">
        <v>0.3</v>
      </c>
      <c r="AD28" s="39"/>
      <c r="AE28" s="26">
        <f t="shared" si="0"/>
        <v>9.1</v>
      </c>
      <c r="AF28" s="27">
        <f t="shared" si="1"/>
        <v>2.8000000000000003</v>
      </c>
      <c r="AG28" s="28">
        <f t="shared" si="2"/>
        <v>2.1999999999999997</v>
      </c>
      <c r="AH28" s="34">
        <f t="shared" si="3"/>
        <v>14.1</v>
      </c>
      <c r="AI28" s="10"/>
      <c r="AJ28" s="41">
        <f t="shared" si="4"/>
        <v>41.36363636363636</v>
      </c>
      <c r="AK28" s="42">
        <f t="shared" si="5"/>
        <v>12.727272727272728</v>
      </c>
      <c r="AL28" s="43">
        <f t="shared" si="6"/>
        <v>10</v>
      </c>
      <c r="AM28" s="44">
        <f t="shared" si="7"/>
        <v>64.090909090909093</v>
      </c>
      <c r="AN28" s="10"/>
    </row>
    <row r="29" spans="1:40" s="3" customFormat="1" ht="40" thickBot="1">
      <c r="A29" s="25">
        <v>2006</v>
      </c>
      <c r="B29" s="22" t="s">
        <v>0</v>
      </c>
      <c r="C29" s="23" t="s">
        <v>44</v>
      </c>
      <c r="D29" s="23" t="s">
        <v>45</v>
      </c>
      <c r="E29" s="23" t="s">
        <v>39</v>
      </c>
      <c r="F29" s="23" t="s">
        <v>40</v>
      </c>
      <c r="G29" s="23" t="s">
        <v>81</v>
      </c>
      <c r="H29" s="35">
        <v>1</v>
      </c>
      <c r="I29" s="36">
        <v>1</v>
      </c>
      <c r="J29" s="36">
        <v>1</v>
      </c>
      <c r="K29" s="36">
        <v>1</v>
      </c>
      <c r="L29" s="36">
        <v>1</v>
      </c>
      <c r="M29" s="36">
        <v>1</v>
      </c>
      <c r="N29" s="36">
        <v>0.6</v>
      </c>
      <c r="O29" s="36">
        <v>0.5</v>
      </c>
      <c r="P29" s="36">
        <v>0.7</v>
      </c>
      <c r="Q29" s="36">
        <v>0.6</v>
      </c>
      <c r="R29" s="36">
        <v>0.5</v>
      </c>
      <c r="S29" s="36">
        <v>0.5</v>
      </c>
      <c r="T29" s="37">
        <v>0.6</v>
      </c>
      <c r="U29" s="37">
        <v>1</v>
      </c>
      <c r="V29" s="37">
        <v>0.2</v>
      </c>
      <c r="W29" s="37">
        <v>0.2</v>
      </c>
      <c r="X29" s="37">
        <v>0.7</v>
      </c>
      <c r="Y29" s="37">
        <v>0.2</v>
      </c>
      <c r="Z29" s="38">
        <v>0.6</v>
      </c>
      <c r="AA29" s="38">
        <v>0.7</v>
      </c>
      <c r="AB29" s="38">
        <v>0.6</v>
      </c>
      <c r="AC29" s="38">
        <v>0.3</v>
      </c>
      <c r="AD29" s="39"/>
      <c r="AE29" s="26">
        <f t="shared" si="0"/>
        <v>9.4</v>
      </c>
      <c r="AF29" s="27">
        <f t="shared" si="1"/>
        <v>2.9000000000000004</v>
      </c>
      <c r="AG29" s="28">
        <f t="shared" si="2"/>
        <v>2.1999999999999997</v>
      </c>
      <c r="AH29" s="34">
        <f t="shared" si="3"/>
        <v>14.5</v>
      </c>
      <c r="AI29" s="10"/>
      <c r="AJ29" s="41">
        <f t="shared" si="4"/>
        <v>42.727272727272727</v>
      </c>
      <c r="AK29" s="42">
        <f t="shared" si="5"/>
        <v>13.181818181818183</v>
      </c>
      <c r="AL29" s="43">
        <f t="shared" si="6"/>
        <v>10</v>
      </c>
      <c r="AM29" s="44">
        <f t="shared" si="7"/>
        <v>65.909090909090907</v>
      </c>
      <c r="AN29" s="10"/>
    </row>
    <row r="30" spans="1:40" s="3" customFormat="1" ht="40" thickBot="1">
      <c r="A30" s="25">
        <v>2007</v>
      </c>
      <c r="B30" s="22" t="s">
        <v>0</v>
      </c>
      <c r="C30" s="23" t="s">
        <v>46</v>
      </c>
      <c r="D30" s="23" t="s">
        <v>47</v>
      </c>
      <c r="E30" s="23" t="s">
        <v>40</v>
      </c>
      <c r="F30" s="23" t="s">
        <v>45</v>
      </c>
      <c r="G30" s="23" t="s">
        <v>81</v>
      </c>
      <c r="H30" s="35">
        <v>1</v>
      </c>
      <c r="I30" s="36">
        <v>1</v>
      </c>
      <c r="J30" s="36">
        <v>1</v>
      </c>
      <c r="K30" s="36">
        <v>1</v>
      </c>
      <c r="L30" s="36">
        <v>1</v>
      </c>
      <c r="M30" s="36">
        <v>1</v>
      </c>
      <c r="N30" s="36">
        <v>0.6</v>
      </c>
      <c r="O30" s="36">
        <v>0.6</v>
      </c>
      <c r="P30" s="36">
        <v>0.7</v>
      </c>
      <c r="Q30" s="36">
        <v>0.6</v>
      </c>
      <c r="R30" s="36">
        <v>0.5</v>
      </c>
      <c r="S30" s="36">
        <v>0.5</v>
      </c>
      <c r="T30" s="37">
        <v>0.6</v>
      </c>
      <c r="U30" s="37">
        <v>1</v>
      </c>
      <c r="V30" s="37">
        <v>0.2</v>
      </c>
      <c r="W30" s="37">
        <v>0.2</v>
      </c>
      <c r="X30" s="37">
        <v>0.7</v>
      </c>
      <c r="Y30" s="37">
        <v>0.2</v>
      </c>
      <c r="Z30" s="38">
        <v>0.6</v>
      </c>
      <c r="AA30" s="38">
        <v>0.7</v>
      </c>
      <c r="AB30" s="38">
        <v>0.6</v>
      </c>
      <c r="AC30" s="38">
        <v>0.3</v>
      </c>
      <c r="AD30" s="39"/>
      <c r="AE30" s="26">
        <f t="shared" si="0"/>
        <v>9.5</v>
      </c>
      <c r="AF30" s="27">
        <f t="shared" si="1"/>
        <v>2.9000000000000004</v>
      </c>
      <c r="AG30" s="28">
        <f t="shared" si="2"/>
        <v>2.1999999999999997</v>
      </c>
      <c r="AH30" s="34">
        <f t="shared" si="3"/>
        <v>14.6</v>
      </c>
      <c r="AI30" s="10"/>
      <c r="AJ30" s="41">
        <f t="shared" si="4"/>
        <v>43.18181818181818</v>
      </c>
      <c r="AK30" s="42">
        <f t="shared" si="5"/>
        <v>13.181818181818183</v>
      </c>
      <c r="AL30" s="43">
        <f t="shared" si="6"/>
        <v>10</v>
      </c>
      <c r="AM30" s="44">
        <f t="shared" si="7"/>
        <v>66.36363636363636</v>
      </c>
      <c r="AN30" s="10"/>
    </row>
    <row r="31" spans="1:40" s="3" customFormat="1" ht="39">
      <c r="A31" s="25">
        <v>2011</v>
      </c>
      <c r="B31" s="22" t="s">
        <v>0</v>
      </c>
      <c r="C31" s="23" t="s">
        <v>46</v>
      </c>
      <c r="D31" s="23" t="s">
        <v>45</v>
      </c>
      <c r="E31" s="23" t="s">
        <v>47</v>
      </c>
      <c r="F31" s="23" t="s">
        <v>40</v>
      </c>
      <c r="G31" s="23" t="s">
        <v>81</v>
      </c>
      <c r="H31" s="35">
        <v>1</v>
      </c>
      <c r="I31" s="36">
        <v>1</v>
      </c>
      <c r="J31" s="36">
        <v>1</v>
      </c>
      <c r="K31" s="36">
        <v>1</v>
      </c>
      <c r="L31" s="36">
        <v>1</v>
      </c>
      <c r="M31" s="36">
        <v>1</v>
      </c>
      <c r="N31" s="36">
        <v>0.7</v>
      </c>
      <c r="O31" s="36">
        <v>0.6</v>
      </c>
      <c r="P31" s="36">
        <v>0.7</v>
      </c>
      <c r="Q31" s="36">
        <v>0.7</v>
      </c>
      <c r="R31" s="36">
        <v>0.5</v>
      </c>
      <c r="S31" s="36">
        <v>0.5</v>
      </c>
      <c r="T31" s="37">
        <v>0.6</v>
      </c>
      <c r="U31" s="37">
        <v>1</v>
      </c>
      <c r="V31" s="37">
        <v>0.2</v>
      </c>
      <c r="W31" s="37">
        <v>0.2</v>
      </c>
      <c r="X31" s="37">
        <v>0.7</v>
      </c>
      <c r="Y31" s="37">
        <v>0.2</v>
      </c>
      <c r="Z31" s="38">
        <v>0.6</v>
      </c>
      <c r="AA31" s="38">
        <v>0.8</v>
      </c>
      <c r="AB31" s="38">
        <v>0.6</v>
      </c>
      <c r="AC31" s="38">
        <v>0.3</v>
      </c>
      <c r="AD31" s="39"/>
      <c r="AE31" s="26">
        <f t="shared" si="0"/>
        <v>9.6999999999999993</v>
      </c>
      <c r="AF31" s="27">
        <f t="shared" si="1"/>
        <v>2.9000000000000004</v>
      </c>
      <c r="AG31" s="28">
        <f t="shared" si="2"/>
        <v>2.2999999999999998</v>
      </c>
      <c r="AH31" s="34">
        <f t="shared" si="3"/>
        <v>14.899999999999999</v>
      </c>
      <c r="AI31" s="10"/>
      <c r="AJ31" s="41">
        <f t="shared" si="4"/>
        <v>44.090909090909079</v>
      </c>
      <c r="AK31" s="42">
        <f t="shared" si="5"/>
        <v>13.181818181818183</v>
      </c>
      <c r="AL31" s="43">
        <f t="shared" si="6"/>
        <v>10.454545454545453</v>
      </c>
      <c r="AM31" s="44">
        <f t="shared" si="7"/>
        <v>67.72727272727272</v>
      </c>
      <c r="AN31" s="10"/>
    </row>
  </sheetData>
  <mergeCells count="8">
    <mergeCell ref="C2:D2"/>
    <mergeCell ref="A1:C1"/>
    <mergeCell ref="A2:B2"/>
    <mergeCell ref="AJ2:AM2"/>
    <mergeCell ref="AE2:AH2"/>
    <mergeCell ref="H2:S2"/>
    <mergeCell ref="T2:Y2"/>
    <mergeCell ref="Z2:AC2"/>
  </mergeCells>
  <phoneticPr fontId="17" type="noConversion"/>
  <dataValidations count="1">
    <dataValidation type="list" allowBlank="1" showInputMessage="1" showErrorMessage="1" sqref="AD6:AD31 H4:AC31">
      <formula1>#REF!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 alignWithMargins="0">
    <oddHeader>&amp;L&amp;"Arial,Regular"&amp;9&amp;K000000Thackway, R (2012). Wooroonooran Nature Refuge, Redlynch, Queensland. Ver.1. VAST-2: tracking vegetation transformation in Australian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Wooroonooran_scores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cp:lastPrinted>2013-07-29T05:28:58Z</cp:lastPrinted>
  <dcterms:created xsi:type="dcterms:W3CDTF">2011-07-13T10:51:18Z</dcterms:created>
  <dcterms:modified xsi:type="dcterms:W3CDTF">2013-07-29T06:15:05Z</dcterms:modified>
</cp:coreProperties>
</file>