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810"/>
  <workbookPr autoCompressPictures="0"/>
  <bookViews>
    <workbookView xWindow="-33140" yWindow="-160" windowWidth="27980" windowHeight="16320"/>
  </bookViews>
  <sheets>
    <sheet name="BNTS" sheetId="1" r:id="rId1"/>
  </sheets>
  <definedNames>
    <definedName name="_xlnm.Print_Area" localSheetId="0">BNTS!$A$1:$AM$33</definedName>
    <definedName name="_xlnm.Print_Titles" localSheetId="0">BNTS!$A:$G,BNTS!$2:$3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5" i="1" l="1"/>
  <c r="AF5" i="1"/>
  <c r="AG5" i="1"/>
  <c r="AH5" i="1"/>
  <c r="AE6" i="1"/>
  <c r="AF6" i="1"/>
  <c r="AG6" i="1"/>
  <c r="AH6" i="1"/>
  <c r="AE7" i="1"/>
  <c r="AF7" i="1"/>
  <c r="AG7" i="1"/>
  <c r="AH7" i="1"/>
  <c r="AE8" i="1"/>
  <c r="AF8" i="1"/>
  <c r="AG8" i="1"/>
  <c r="AH8" i="1"/>
  <c r="AE9" i="1"/>
  <c r="AF9" i="1"/>
  <c r="AG9" i="1"/>
  <c r="AH9" i="1"/>
  <c r="AE10" i="1"/>
  <c r="AF10" i="1"/>
  <c r="AG10" i="1"/>
  <c r="AH10" i="1"/>
  <c r="AE11" i="1"/>
  <c r="AF11" i="1"/>
  <c r="AG11" i="1"/>
  <c r="AH11" i="1"/>
  <c r="AE12" i="1"/>
  <c r="AF12" i="1"/>
  <c r="AG12" i="1"/>
  <c r="AH12" i="1"/>
  <c r="AE13" i="1"/>
  <c r="AF13" i="1"/>
  <c r="AG13" i="1"/>
  <c r="AH13" i="1"/>
  <c r="AE14" i="1"/>
  <c r="AF14" i="1"/>
  <c r="AG14" i="1"/>
  <c r="AH14" i="1"/>
  <c r="AE15" i="1"/>
  <c r="AF15" i="1"/>
  <c r="AG15" i="1"/>
  <c r="AH15" i="1"/>
  <c r="AE16" i="1"/>
  <c r="AF16" i="1"/>
  <c r="AG16" i="1"/>
  <c r="AH16" i="1"/>
  <c r="AE17" i="1"/>
  <c r="AF17" i="1"/>
  <c r="AG17" i="1"/>
  <c r="AH17" i="1"/>
  <c r="AE18" i="1"/>
  <c r="AF18" i="1"/>
  <c r="AG18" i="1"/>
  <c r="AH18" i="1"/>
  <c r="AE19" i="1"/>
  <c r="AF19" i="1"/>
  <c r="AG19" i="1"/>
  <c r="AH19" i="1"/>
  <c r="AE20" i="1"/>
  <c r="AF20" i="1"/>
  <c r="AG20" i="1"/>
  <c r="AH20" i="1"/>
  <c r="AE21" i="1"/>
  <c r="AF21" i="1"/>
  <c r="AG21" i="1"/>
  <c r="AH21" i="1"/>
  <c r="AE22" i="1"/>
  <c r="AF22" i="1"/>
  <c r="AG22" i="1"/>
  <c r="AH22" i="1"/>
  <c r="AE23" i="1"/>
  <c r="AF23" i="1"/>
  <c r="AG23" i="1"/>
  <c r="AH23" i="1"/>
  <c r="AE24" i="1"/>
  <c r="AF24" i="1"/>
  <c r="AG24" i="1"/>
  <c r="AH24" i="1"/>
  <c r="AE25" i="1"/>
  <c r="AF25" i="1"/>
  <c r="AG25" i="1"/>
  <c r="AH25" i="1"/>
  <c r="AE26" i="1"/>
  <c r="AF26" i="1"/>
  <c r="AG26" i="1"/>
  <c r="AH26" i="1"/>
  <c r="AE27" i="1"/>
  <c r="AF27" i="1"/>
  <c r="AG27" i="1"/>
  <c r="AH27" i="1"/>
  <c r="AE28" i="1"/>
  <c r="AF28" i="1"/>
  <c r="AG28" i="1"/>
  <c r="AH28" i="1"/>
  <c r="AE29" i="1"/>
  <c r="AF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H4" i="1"/>
  <c r="AJ5" i="1"/>
  <c r="AK5" i="1"/>
  <c r="AL5" i="1"/>
  <c r="AM5" i="1"/>
  <c r="AJ6" i="1"/>
  <c r="AK6" i="1"/>
  <c r="AL6" i="1"/>
  <c r="AM6" i="1"/>
  <c r="AJ7" i="1"/>
  <c r="AK7" i="1"/>
  <c r="AL7" i="1"/>
  <c r="AM7" i="1"/>
  <c r="AJ8" i="1"/>
  <c r="AK8" i="1"/>
  <c r="AL8" i="1"/>
  <c r="AM8" i="1"/>
  <c r="AJ9" i="1"/>
  <c r="AK9" i="1"/>
  <c r="AL9" i="1"/>
  <c r="AM9" i="1"/>
  <c r="AJ10" i="1"/>
  <c r="AK10" i="1"/>
  <c r="AL10" i="1"/>
  <c r="AM10" i="1"/>
  <c r="AJ11" i="1"/>
  <c r="AK11" i="1"/>
  <c r="AL11" i="1"/>
  <c r="AM11" i="1"/>
  <c r="AJ12" i="1"/>
  <c r="AK12" i="1"/>
  <c r="AL12" i="1"/>
  <c r="AM12" i="1"/>
  <c r="AJ13" i="1"/>
  <c r="AK13" i="1"/>
  <c r="AL13" i="1"/>
  <c r="AM13" i="1"/>
  <c r="AJ14" i="1"/>
  <c r="AK14" i="1"/>
  <c r="AL14" i="1"/>
  <c r="AM14" i="1"/>
  <c r="AJ15" i="1"/>
  <c r="AK15" i="1"/>
  <c r="AL15" i="1"/>
  <c r="AM15" i="1"/>
  <c r="AJ16" i="1"/>
  <c r="AK16" i="1"/>
  <c r="AL16" i="1"/>
  <c r="AM16" i="1"/>
  <c r="AJ17" i="1"/>
  <c r="AK17" i="1"/>
  <c r="AL17" i="1"/>
  <c r="AM17" i="1"/>
  <c r="AJ18" i="1"/>
  <c r="AK18" i="1"/>
  <c r="AL18" i="1"/>
  <c r="AM18" i="1"/>
  <c r="AJ19" i="1"/>
  <c r="AK19" i="1"/>
  <c r="AL19" i="1"/>
  <c r="AM19" i="1"/>
  <c r="AJ20" i="1"/>
  <c r="AK20" i="1"/>
  <c r="AL20" i="1"/>
  <c r="AM20" i="1"/>
  <c r="AJ21" i="1"/>
  <c r="AK21" i="1"/>
  <c r="AL21" i="1"/>
  <c r="AM21" i="1"/>
  <c r="AJ22" i="1"/>
  <c r="AK22" i="1"/>
  <c r="AL22" i="1"/>
  <c r="AM22" i="1"/>
  <c r="AJ23" i="1"/>
  <c r="AK23" i="1"/>
  <c r="AL23" i="1"/>
  <c r="AM23" i="1"/>
  <c r="AJ24" i="1"/>
  <c r="AK24" i="1"/>
  <c r="AL24" i="1"/>
  <c r="AM24" i="1"/>
  <c r="AJ25" i="1"/>
  <c r="AK25" i="1"/>
  <c r="AL25" i="1"/>
  <c r="AM25" i="1"/>
  <c r="AJ26" i="1"/>
  <c r="AK26" i="1"/>
  <c r="AL26" i="1"/>
  <c r="AM26" i="1"/>
  <c r="AJ27" i="1"/>
  <c r="AK27" i="1"/>
  <c r="AL27" i="1"/>
  <c r="AM27" i="1"/>
  <c r="AJ28" i="1"/>
  <c r="AK28" i="1"/>
  <c r="AL28" i="1"/>
  <c r="AM28" i="1"/>
  <c r="AJ29" i="1"/>
  <c r="AK29" i="1"/>
  <c r="AL29" i="1"/>
  <c r="AM29" i="1"/>
  <c r="AJ30" i="1"/>
  <c r="AK30" i="1"/>
  <c r="AL30" i="1"/>
  <c r="AM30" i="1"/>
  <c r="AJ31" i="1"/>
  <c r="AK31" i="1"/>
  <c r="AL31" i="1"/>
  <c r="AM31" i="1"/>
  <c r="AJ32" i="1"/>
  <c r="AK32" i="1"/>
  <c r="AL32" i="1"/>
  <c r="AM32" i="1"/>
  <c r="AJ33" i="1"/>
  <c r="AK33" i="1"/>
  <c r="AL33" i="1"/>
  <c r="AM33" i="1"/>
  <c r="AJ4" i="1"/>
  <c r="AK4" i="1"/>
  <c r="AL4" i="1"/>
  <c r="AM4" i="1"/>
  <c r="AG4" i="1"/>
  <c r="AE4" i="1"/>
  <c r="AF4" i="1"/>
</calcChain>
</file>

<file path=xl/sharedStrings.xml><?xml version="1.0" encoding="utf-8"?>
<sst xmlns="http://schemas.openxmlformats.org/spreadsheetml/2006/main" count="125" uniqueCount="73">
  <si>
    <t>SC_US_richness</t>
  </si>
  <si>
    <t>RC_fire_burnt_area</t>
  </si>
  <si>
    <t>RC_soil_hyd_surf_water</t>
  </si>
  <si>
    <t>RC_soil_hyd_gnd_water</t>
  </si>
  <si>
    <t>RC_soil_phys_dpth_a</t>
  </si>
  <si>
    <t>RC_soil_phys_struct</t>
  </si>
  <si>
    <t>RC_soil_biol_invert_recyc</t>
  </si>
  <si>
    <t>RC_soil_biol_organ_matt</t>
  </si>
  <si>
    <t>VS_OS_height</t>
  </si>
  <si>
    <t>VS_OS_fpc</t>
  </si>
  <si>
    <t>VS_US_height</t>
  </si>
  <si>
    <t>VS_US_gnd_cov</t>
  </si>
  <si>
    <t>VS_US_div_age_class</t>
  </si>
  <si>
    <t>SC_OS_fnl_groups</t>
  </si>
  <si>
    <t>SC_OS_richness</t>
  </si>
  <si>
    <t>SC_US_fnl_groups</t>
  </si>
  <si>
    <t xml:space="preserve">Indigenous land management </t>
  </si>
  <si>
    <t xml:space="preserve">Grazing native vegetation </t>
  </si>
  <si>
    <t>Grazing of native vegetation</t>
  </si>
  <si>
    <t>Defence land - natural areas</t>
  </si>
  <si>
    <t>Fire management</t>
  </si>
  <si>
    <t xml:space="preserve">Harvesting macropods </t>
  </si>
  <si>
    <t>shepherding sheep and cattle</t>
  </si>
  <si>
    <t>mowers used to manage the grass</t>
  </si>
  <si>
    <t>kangaroo population allowed to increase</t>
  </si>
  <si>
    <t>kangaroo population begins to increase unchecked</t>
  </si>
  <si>
    <t>Vegetation structure</t>
  </si>
  <si>
    <t>Belconnen Naval Transmission Station</t>
  </si>
  <si>
    <t xml:space="preserve">Defence comms &amp; nav site decommissioned </t>
  </si>
  <si>
    <t>RC_reprod_potent_OS</t>
  </si>
  <si>
    <t>RC_reprod_potent_US</t>
  </si>
  <si>
    <t xml:space="preserve"> </t>
  </si>
  <si>
    <t>RC</t>
  </si>
  <si>
    <t>VS</t>
  </si>
  <si>
    <t>SC</t>
  </si>
  <si>
    <t>Total</t>
  </si>
  <si>
    <t>Year</t>
  </si>
  <si>
    <t>Species Composition</t>
  </si>
  <si>
    <t>RC_fire_starts</t>
  </si>
  <si>
    <t xml:space="preserve">Regenerative capacity </t>
  </si>
  <si>
    <t>RC_soil_nutrient_rundown</t>
  </si>
  <si>
    <t>RC_soil_nutrient_excess</t>
  </si>
  <si>
    <t>First explorers traverse the area</t>
  </si>
  <si>
    <t>continuous or set stocking sheep</t>
  </si>
  <si>
    <t xml:space="preserve">fences established </t>
  </si>
  <si>
    <t>freehold land</t>
  </si>
  <si>
    <t>woodland areas on higher ground were partly cleared</t>
  </si>
  <si>
    <t>Land converted to leasehold - ACT established</t>
  </si>
  <si>
    <t>Commencement of continuous or set stocking sheep</t>
  </si>
  <si>
    <t xml:space="preserve">Low frequency towers demolished and removed </t>
  </si>
  <si>
    <t xml:space="preserve">monitoring roos numbers and their effects. kangaroo population reaches 4.4 /ha </t>
  </si>
  <si>
    <t xml:space="preserve">monitoring roos numbers and their effects. kangaroo population reaches 5.8 /ha </t>
  </si>
  <si>
    <t xml:space="preserve">monitoring roos numbers and their effects. kangaroo population reaches 5.9 /ha </t>
  </si>
  <si>
    <t xml:space="preserve">kangaroo population reduced to 1.16 /ha. monitoring roos numbers and their effects </t>
  </si>
  <si>
    <t>smaller paddocks</t>
  </si>
  <si>
    <t xml:space="preserve">closer settlement </t>
  </si>
  <si>
    <t>kangaroo population captive within fenced area</t>
  </si>
  <si>
    <t>People proof fence erected</t>
  </si>
  <si>
    <t xml:space="preserve">Cessation of sheep grazing </t>
  </si>
  <si>
    <t>Erected navigation and communication facility</t>
  </si>
  <si>
    <t>Start prolonged drought (3 yrs)</t>
  </si>
  <si>
    <t>Start prolonged drought (4 yrs)</t>
  </si>
  <si>
    <t>Start prolonged drought (7 yrs)</t>
  </si>
  <si>
    <r>
      <rPr>
        <sz val="11"/>
        <color indexed="8"/>
        <rFont val="Arial"/>
        <family val="2"/>
      </rPr>
      <t xml:space="preserve"> VS_OS_div_age_class</t>
    </r>
  </si>
  <si>
    <r>
      <t xml:space="preserve">Landuse Codes
</t>
    </r>
    <r>
      <rPr>
        <i/>
        <sz val="11"/>
        <rFont val="Arial"/>
        <family val="2"/>
      </rPr>
      <t>Australian Land Use and Management (ALUM) Classification Version 7  http://www.daff.gov.au/abares/aclump/land-use/alum-classification-version-7-may-2010</t>
    </r>
  </si>
  <si>
    <t>Percentage</t>
  </si>
  <si>
    <t>Sum</t>
  </si>
  <si>
    <t>LMP3</t>
  </si>
  <si>
    <t>LMP4</t>
  </si>
  <si>
    <t>LMP5</t>
  </si>
  <si>
    <t>LMP1</t>
  </si>
  <si>
    <t>LMP2</t>
  </si>
  <si>
    <t>Location: 35°13'17.8500"S, 149°05'23.6292"E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</si>
</sst>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sz val="11"/>
      <color indexed="8"/>
      <name val="Arial"/>
      <family val="2"/>
    </font>
    <font>
      <b/>
      <sz val="11"/>
      <color rgb="FF000000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4" fillId="0" borderId="0" xfId="0" applyFont="1"/>
    <xf numFmtId="9" fontId="4" fillId="0" borderId="0" xfId="3" applyFont="1"/>
    <xf numFmtId="0" fontId="5" fillId="3" borderId="9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0" borderId="9" xfId="0" applyFont="1" applyBorder="1"/>
    <xf numFmtId="9" fontId="5" fillId="3" borderId="9" xfId="3" applyFont="1" applyFill="1" applyBorder="1" applyAlignment="1">
      <alignment horizontal="center"/>
    </xf>
    <xf numFmtId="9" fontId="5" fillId="4" borderId="9" xfId="3" applyFont="1" applyFill="1" applyBorder="1" applyAlignment="1">
      <alignment horizontal="center"/>
    </xf>
    <xf numFmtId="9" fontId="5" fillId="5" borderId="9" xfId="3" applyFont="1" applyFill="1" applyBorder="1" applyAlignment="1">
      <alignment horizontal="center"/>
    </xf>
    <xf numFmtId="0" fontId="4" fillId="0" borderId="0" xfId="0" applyFont="1" applyAlignment="1">
      <alignment horizontal="center" vertical="top" textRotation="178"/>
    </xf>
    <xf numFmtId="0" fontId="4" fillId="2" borderId="0" xfId="0" applyFont="1" applyFill="1"/>
    <xf numFmtId="0" fontId="4" fillId="3" borderId="9" xfId="0" applyFont="1" applyFill="1" applyBorder="1" applyAlignment="1">
      <alignment horizontal="center" textRotation="90"/>
    </xf>
    <xf numFmtId="0" fontId="4" fillId="4" borderId="9" xfId="0" applyFont="1" applyFill="1" applyBorder="1" applyAlignment="1">
      <alignment horizontal="center" textRotation="90"/>
    </xf>
    <xf numFmtId="0" fontId="4" fillId="5" borderId="9" xfId="0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wrapText="1"/>
    </xf>
    <xf numFmtId="0" fontId="6" fillId="0" borderId="9" xfId="0" applyFont="1" applyFill="1" applyBorder="1" applyAlignment="1">
      <alignment horizontal="center" wrapText="1"/>
    </xf>
    <xf numFmtId="0" fontId="4" fillId="0" borderId="10" xfId="0" applyNumberFormat="1" applyFont="1" applyBorder="1" applyAlignment="1">
      <alignment horizontal="center" vertical="center"/>
    </xf>
    <xf numFmtId="0" fontId="4" fillId="3" borderId="10" xfId="0" applyNumberFormat="1" applyFont="1" applyFill="1" applyBorder="1" applyAlignment="1">
      <alignment horizontal="center" vertical="center"/>
    </xf>
    <xf numFmtId="0" fontId="4" fillId="4" borderId="10" xfId="0" applyNumberFormat="1" applyFont="1" applyFill="1" applyBorder="1" applyAlignment="1">
      <alignment horizontal="center" vertical="center"/>
    </xf>
    <xf numFmtId="0" fontId="4" fillId="5" borderId="10" xfId="0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0" xfId="0" applyFont="1"/>
    <xf numFmtId="9" fontId="11" fillId="0" borderId="0" xfId="3" applyFont="1"/>
    <xf numFmtId="0" fontId="5" fillId="2" borderId="10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1" fontId="4" fillId="3" borderId="10" xfId="3" applyNumberFormat="1" applyFont="1" applyFill="1" applyBorder="1" applyAlignment="1">
      <alignment horizontal="center" vertical="center"/>
    </xf>
    <xf numFmtId="1" fontId="4" fillId="4" borderId="10" xfId="3" applyNumberFormat="1" applyFont="1" applyFill="1" applyBorder="1" applyAlignment="1">
      <alignment horizontal="center" vertical="center"/>
    </xf>
    <xf numFmtId="1" fontId="4" fillId="5" borderId="10" xfId="3" applyNumberFormat="1" applyFont="1" applyFill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9" fontId="5" fillId="0" borderId="1" xfId="3" applyFont="1" applyBorder="1" applyAlignment="1">
      <alignment horizontal="center"/>
    </xf>
    <xf numFmtId="0" fontId="10" fillId="0" borderId="0" xfId="0" applyFont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</cellXfs>
  <cellStyles count="12">
    <cellStyle name="Followed Hyperlink" xfId="1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46181</xdr:colOff>
      <xdr:row>2</xdr:row>
      <xdr:rowOff>207818</xdr:rowOff>
    </xdr:from>
    <xdr:to>
      <xdr:col>0</xdr:col>
      <xdr:colOff>1798781</xdr:colOff>
      <xdr:row>2</xdr:row>
      <xdr:rowOff>1295954</xdr:rowOff>
    </xdr:to>
    <xdr:pic>
      <xdr:nvPicPr>
        <xdr:cNvPr id="2" name="Picture 1" descr="cc logo_Thackway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81" y="646545"/>
          <a:ext cx="1752600" cy="1088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6"/>
  <sheetViews>
    <sheetView tabSelected="1" zoomScale="55" zoomScaleNormal="55" zoomScalePageLayoutView="55" workbookViewId="0">
      <pane ySplit="3" topLeftCell="A9" activePane="bottomLeft" state="frozen"/>
      <selection pane="bottomLeft" sqref="A1:XFD1048576"/>
    </sheetView>
  </sheetViews>
  <sheetFormatPr baseColWidth="10" defaultColWidth="8.83203125" defaultRowHeight="13" x14ac:dyDescent="0"/>
  <cols>
    <col min="1" max="1" width="25" style="11" customWidth="1"/>
    <col min="2" max="2" width="28" style="1" customWidth="1"/>
    <col min="3" max="3" width="21.6640625" style="1" customWidth="1"/>
    <col min="4" max="5" width="23.5" style="1" customWidth="1"/>
    <col min="6" max="6" width="19.5" style="1" customWidth="1"/>
    <col min="7" max="7" width="17.83203125" style="1" customWidth="1"/>
    <col min="8" max="29" width="7.83203125" style="1" customWidth="1"/>
    <col min="30" max="30" width="8.83203125" style="1"/>
    <col min="31" max="35" width="7.5" style="1" customWidth="1"/>
    <col min="36" max="38" width="7.5" style="2" customWidth="1"/>
    <col min="39" max="39" width="7.5" style="1" customWidth="1"/>
    <col min="40" max="16384" width="8.83203125" style="1"/>
  </cols>
  <sheetData>
    <row r="1" spans="1:44" s="28" customFormat="1" ht="21">
      <c r="A1" s="41" t="s">
        <v>27</v>
      </c>
      <c r="B1" s="41"/>
      <c r="C1" s="41"/>
      <c r="D1" s="41"/>
      <c r="E1" s="41"/>
      <c r="F1" s="41"/>
      <c r="G1" s="42"/>
      <c r="H1" s="25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7"/>
      <c r="AC1" s="27"/>
      <c r="AJ1" s="29"/>
      <c r="AK1" s="29"/>
      <c r="AL1" s="29"/>
    </row>
    <row r="2" spans="1:44">
      <c r="A2" s="43" t="s">
        <v>72</v>
      </c>
      <c r="B2" s="43"/>
      <c r="C2" s="43"/>
      <c r="D2" s="43"/>
      <c r="E2" s="43"/>
      <c r="F2" s="43"/>
      <c r="G2" s="44"/>
      <c r="H2" s="45" t="s">
        <v>39</v>
      </c>
      <c r="I2" s="46"/>
      <c r="J2" s="46"/>
      <c r="K2" s="46"/>
      <c r="L2" s="46"/>
      <c r="M2" s="46"/>
      <c r="N2" s="46"/>
      <c r="O2" s="46"/>
      <c r="P2" s="46"/>
      <c r="Q2" s="46"/>
      <c r="R2" s="47"/>
      <c r="S2" s="48"/>
      <c r="T2" s="49" t="s">
        <v>26</v>
      </c>
      <c r="U2" s="50"/>
      <c r="V2" s="50"/>
      <c r="W2" s="50"/>
      <c r="X2" s="50"/>
      <c r="Y2" s="51"/>
      <c r="Z2" s="52" t="s">
        <v>37</v>
      </c>
      <c r="AA2" s="53"/>
      <c r="AB2" s="53"/>
      <c r="AC2" s="54"/>
      <c r="AE2" s="55" t="s">
        <v>66</v>
      </c>
      <c r="AF2" s="55"/>
      <c r="AG2" s="55"/>
      <c r="AH2" s="55"/>
      <c r="AJ2" s="40" t="s">
        <v>65</v>
      </c>
      <c r="AK2" s="40"/>
      <c r="AL2" s="40"/>
      <c r="AM2" s="40"/>
    </row>
    <row r="3" spans="1:44" ht="148.5" customHeight="1" thickBot="1">
      <c r="A3" s="15" t="s">
        <v>36</v>
      </c>
      <c r="B3" s="16" t="s">
        <v>64</v>
      </c>
      <c r="C3" s="15" t="s">
        <v>70</v>
      </c>
      <c r="D3" s="15" t="s">
        <v>71</v>
      </c>
      <c r="E3" s="15" t="s">
        <v>67</v>
      </c>
      <c r="F3" s="15" t="s">
        <v>68</v>
      </c>
      <c r="G3" s="15" t="s">
        <v>69</v>
      </c>
      <c r="H3" s="12" t="s">
        <v>1</v>
      </c>
      <c r="I3" s="12" t="s">
        <v>38</v>
      </c>
      <c r="J3" s="12" t="s">
        <v>2</v>
      </c>
      <c r="K3" s="12" t="s">
        <v>3</v>
      </c>
      <c r="L3" s="12" t="s">
        <v>4</v>
      </c>
      <c r="M3" s="12" t="s">
        <v>5</v>
      </c>
      <c r="N3" s="12" t="s">
        <v>40</v>
      </c>
      <c r="O3" s="12" t="s">
        <v>41</v>
      </c>
      <c r="P3" s="12" t="s">
        <v>6</v>
      </c>
      <c r="Q3" s="12" t="s">
        <v>7</v>
      </c>
      <c r="R3" s="12" t="s">
        <v>29</v>
      </c>
      <c r="S3" s="12" t="s">
        <v>30</v>
      </c>
      <c r="T3" s="13" t="s">
        <v>8</v>
      </c>
      <c r="U3" s="13" t="s">
        <v>9</v>
      </c>
      <c r="V3" s="13" t="s">
        <v>63</v>
      </c>
      <c r="W3" s="13" t="s">
        <v>10</v>
      </c>
      <c r="X3" s="13" t="s">
        <v>11</v>
      </c>
      <c r="Y3" s="13" t="s">
        <v>12</v>
      </c>
      <c r="Z3" s="14" t="s">
        <v>13</v>
      </c>
      <c r="AA3" s="14" t="s">
        <v>14</v>
      </c>
      <c r="AB3" s="14" t="s">
        <v>15</v>
      </c>
      <c r="AC3" s="14" t="s">
        <v>0</v>
      </c>
      <c r="AE3" s="3" t="s">
        <v>32</v>
      </c>
      <c r="AF3" s="4" t="s">
        <v>33</v>
      </c>
      <c r="AG3" s="5" t="s">
        <v>34</v>
      </c>
      <c r="AH3" s="6" t="s">
        <v>35</v>
      </c>
      <c r="AJ3" s="7" t="s">
        <v>32</v>
      </c>
      <c r="AK3" s="8" t="s">
        <v>33</v>
      </c>
      <c r="AL3" s="9" t="s">
        <v>34</v>
      </c>
      <c r="AM3" s="6" t="s">
        <v>35</v>
      </c>
      <c r="AR3" s="10"/>
    </row>
    <row r="4" spans="1:44">
      <c r="A4" s="30">
        <v>1788</v>
      </c>
      <c r="B4" s="32" t="s">
        <v>16</v>
      </c>
      <c r="C4" s="32" t="s">
        <v>20</v>
      </c>
      <c r="D4" s="32" t="s">
        <v>21</v>
      </c>
      <c r="E4" s="32"/>
      <c r="F4" s="32"/>
      <c r="G4" s="33"/>
      <c r="H4" s="18">
        <v>1</v>
      </c>
      <c r="I4" s="18">
        <v>1</v>
      </c>
      <c r="J4" s="18">
        <v>1</v>
      </c>
      <c r="K4" s="18">
        <v>1</v>
      </c>
      <c r="L4" s="18">
        <v>1</v>
      </c>
      <c r="M4" s="18">
        <v>1</v>
      </c>
      <c r="N4" s="18">
        <v>1</v>
      </c>
      <c r="O4" s="18">
        <v>1</v>
      </c>
      <c r="P4" s="18">
        <v>1</v>
      </c>
      <c r="Q4" s="18">
        <v>1</v>
      </c>
      <c r="R4" s="18">
        <v>1</v>
      </c>
      <c r="S4" s="18">
        <v>1</v>
      </c>
      <c r="T4" s="19">
        <v>1</v>
      </c>
      <c r="U4" s="19">
        <v>1</v>
      </c>
      <c r="V4" s="19">
        <v>1</v>
      </c>
      <c r="W4" s="19">
        <v>1</v>
      </c>
      <c r="X4" s="19">
        <v>1</v>
      </c>
      <c r="Y4" s="19">
        <v>1</v>
      </c>
      <c r="Z4" s="20">
        <v>1</v>
      </c>
      <c r="AA4" s="20">
        <v>1</v>
      </c>
      <c r="AB4" s="20">
        <v>1</v>
      </c>
      <c r="AC4" s="20">
        <v>1</v>
      </c>
      <c r="AD4" s="21"/>
      <c r="AE4" s="18">
        <f t="shared" ref="AE4" si="0">SUM(H4:S4)</f>
        <v>12</v>
      </c>
      <c r="AF4" s="19">
        <f>SUM(T4:Y4)</f>
        <v>6</v>
      </c>
      <c r="AG4" s="20">
        <f>SUM(Z4:AC4)</f>
        <v>4</v>
      </c>
      <c r="AH4" s="17">
        <f>SUM(AE4:AG4)</f>
        <v>22</v>
      </c>
      <c r="AI4" s="21"/>
      <c r="AJ4" s="36">
        <f>(AE4/AE$4)*(AE$4/AH$4)*100</f>
        <v>54.54545454545454</v>
      </c>
      <c r="AK4" s="37">
        <f>(AF4/AF$4)*(AF$4/AH$4)*100</f>
        <v>27.27272727272727</v>
      </c>
      <c r="AL4" s="38">
        <f>(AG4/AG$4)*(AG$4/AH$4)*100</f>
        <v>18.181818181818183</v>
      </c>
      <c r="AM4" s="39">
        <f>(AJ4+AK4+AL4)</f>
        <v>100</v>
      </c>
      <c r="AR4" s="10"/>
    </row>
    <row r="5" spans="1:44">
      <c r="A5" s="31">
        <v>1815</v>
      </c>
      <c r="B5" s="34" t="s">
        <v>16</v>
      </c>
      <c r="C5" s="34" t="s">
        <v>20</v>
      </c>
      <c r="D5" s="34" t="s">
        <v>21</v>
      </c>
      <c r="E5" s="34"/>
      <c r="F5" s="34"/>
      <c r="G5" s="34"/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1</v>
      </c>
      <c r="Q5" s="22">
        <v>1</v>
      </c>
      <c r="R5" s="22">
        <v>1</v>
      </c>
      <c r="S5" s="22">
        <v>1</v>
      </c>
      <c r="T5" s="23">
        <v>1</v>
      </c>
      <c r="U5" s="23">
        <v>1</v>
      </c>
      <c r="V5" s="23">
        <v>1</v>
      </c>
      <c r="W5" s="23">
        <v>1</v>
      </c>
      <c r="X5" s="23">
        <v>1</v>
      </c>
      <c r="Y5" s="23">
        <v>1</v>
      </c>
      <c r="Z5" s="24">
        <v>1</v>
      </c>
      <c r="AA5" s="24">
        <v>1</v>
      </c>
      <c r="AB5" s="24">
        <v>1</v>
      </c>
      <c r="AC5" s="24">
        <v>1</v>
      </c>
      <c r="AD5" s="21"/>
      <c r="AE5" s="18">
        <f t="shared" ref="AE5:AE33" si="1">SUM(H5:S5)</f>
        <v>12</v>
      </c>
      <c r="AF5" s="19">
        <f t="shared" ref="AF5:AF33" si="2">SUM(T5:Y5)</f>
        <v>6</v>
      </c>
      <c r="AG5" s="20">
        <f t="shared" ref="AG5:AG33" si="3">SUM(Z5:AC5)</f>
        <v>4</v>
      </c>
      <c r="AH5" s="17">
        <f t="shared" ref="AH5:AH33" si="4">SUM(AE5:AG5)</f>
        <v>22</v>
      </c>
      <c r="AI5" s="21"/>
      <c r="AJ5" s="36">
        <f t="shared" ref="AJ5:AJ33" si="5">(AE5/AE$4)*(AE$4/AH$4)*100</f>
        <v>54.54545454545454</v>
      </c>
      <c r="AK5" s="37">
        <f t="shared" ref="AK5:AK33" si="6">(AF5/AF$4)*(AF$4/AH$4)*100</f>
        <v>27.27272727272727</v>
      </c>
      <c r="AL5" s="38">
        <f t="shared" ref="AL5:AL33" si="7">(AG5/AG$4)*(AG$4/AH$4)*100</f>
        <v>18.181818181818183</v>
      </c>
      <c r="AM5" s="39">
        <f t="shared" ref="AM5:AM33" si="8">(AJ5+AK5+AL5)</f>
        <v>100</v>
      </c>
    </row>
    <row r="6" spans="1:44" ht="26">
      <c r="A6" s="31">
        <v>1820</v>
      </c>
      <c r="B6" s="34" t="s">
        <v>16</v>
      </c>
      <c r="C6" s="34" t="s">
        <v>20</v>
      </c>
      <c r="D6" s="34" t="s">
        <v>21</v>
      </c>
      <c r="E6" s="34" t="s">
        <v>42</v>
      </c>
      <c r="F6" s="34"/>
      <c r="G6" s="34"/>
      <c r="H6" s="22">
        <v>1</v>
      </c>
      <c r="I6" s="22">
        <v>1</v>
      </c>
      <c r="J6" s="22">
        <v>1</v>
      </c>
      <c r="K6" s="22">
        <v>1</v>
      </c>
      <c r="L6" s="22">
        <v>1</v>
      </c>
      <c r="M6" s="22">
        <v>1</v>
      </c>
      <c r="N6" s="22">
        <v>1</v>
      </c>
      <c r="O6" s="22">
        <v>1</v>
      </c>
      <c r="P6" s="22">
        <v>1</v>
      </c>
      <c r="Q6" s="22">
        <v>1</v>
      </c>
      <c r="R6" s="22">
        <v>1</v>
      </c>
      <c r="S6" s="22">
        <v>1</v>
      </c>
      <c r="T6" s="23">
        <v>1</v>
      </c>
      <c r="U6" s="23">
        <v>1</v>
      </c>
      <c r="V6" s="23">
        <v>1</v>
      </c>
      <c r="W6" s="23">
        <v>1</v>
      </c>
      <c r="X6" s="23">
        <v>1</v>
      </c>
      <c r="Y6" s="23">
        <v>1</v>
      </c>
      <c r="Z6" s="24">
        <v>1</v>
      </c>
      <c r="AA6" s="24">
        <v>1</v>
      </c>
      <c r="AB6" s="24">
        <v>1</v>
      </c>
      <c r="AC6" s="24">
        <v>1</v>
      </c>
      <c r="AD6" s="21"/>
      <c r="AE6" s="18">
        <f t="shared" si="1"/>
        <v>12</v>
      </c>
      <c r="AF6" s="19">
        <f t="shared" si="2"/>
        <v>6</v>
      </c>
      <c r="AG6" s="20">
        <f t="shared" si="3"/>
        <v>4</v>
      </c>
      <c r="AH6" s="17">
        <f t="shared" si="4"/>
        <v>22</v>
      </c>
      <c r="AI6" s="21"/>
      <c r="AJ6" s="36">
        <f t="shared" si="5"/>
        <v>54.54545454545454</v>
      </c>
      <c r="AK6" s="37">
        <f t="shared" si="6"/>
        <v>27.27272727272727</v>
      </c>
      <c r="AL6" s="38">
        <f t="shared" si="7"/>
        <v>18.181818181818183</v>
      </c>
      <c r="AM6" s="39">
        <f t="shared" si="8"/>
        <v>100</v>
      </c>
    </row>
    <row r="7" spans="1:44" ht="26">
      <c r="A7" s="31">
        <v>1830</v>
      </c>
      <c r="B7" s="34" t="s">
        <v>17</v>
      </c>
      <c r="C7" s="34"/>
      <c r="D7" s="34"/>
      <c r="E7" s="34"/>
      <c r="F7" s="34" t="s">
        <v>22</v>
      </c>
      <c r="G7" s="34"/>
      <c r="H7" s="22">
        <v>0.9</v>
      </c>
      <c r="I7" s="22">
        <v>0.5</v>
      </c>
      <c r="J7" s="22">
        <v>0.9</v>
      </c>
      <c r="K7" s="22">
        <v>1</v>
      </c>
      <c r="L7" s="22">
        <v>1</v>
      </c>
      <c r="M7" s="22">
        <v>1</v>
      </c>
      <c r="N7" s="22">
        <v>1</v>
      </c>
      <c r="O7" s="22">
        <v>1</v>
      </c>
      <c r="P7" s="22">
        <v>1</v>
      </c>
      <c r="Q7" s="22">
        <v>1</v>
      </c>
      <c r="R7" s="22">
        <v>1</v>
      </c>
      <c r="S7" s="22">
        <v>1</v>
      </c>
      <c r="T7" s="23">
        <v>1</v>
      </c>
      <c r="U7" s="23">
        <v>1</v>
      </c>
      <c r="V7" s="23">
        <v>1</v>
      </c>
      <c r="W7" s="23">
        <v>1</v>
      </c>
      <c r="X7" s="23">
        <v>1</v>
      </c>
      <c r="Y7" s="23">
        <v>1</v>
      </c>
      <c r="Z7" s="24">
        <v>1</v>
      </c>
      <c r="AA7" s="24">
        <v>1</v>
      </c>
      <c r="AB7" s="24">
        <v>1</v>
      </c>
      <c r="AC7" s="24">
        <v>1</v>
      </c>
      <c r="AD7" s="21"/>
      <c r="AE7" s="18">
        <f t="shared" si="1"/>
        <v>11.3</v>
      </c>
      <c r="AF7" s="19">
        <f t="shared" si="2"/>
        <v>6</v>
      </c>
      <c r="AG7" s="20">
        <f t="shared" si="3"/>
        <v>4</v>
      </c>
      <c r="AH7" s="17">
        <f t="shared" si="4"/>
        <v>21.3</v>
      </c>
      <c r="AI7" s="21"/>
      <c r="AJ7" s="36">
        <f t="shared" si="5"/>
        <v>51.363636363636367</v>
      </c>
      <c r="AK7" s="37">
        <f t="shared" si="6"/>
        <v>27.27272727272727</v>
      </c>
      <c r="AL7" s="38">
        <f t="shared" si="7"/>
        <v>18.181818181818183</v>
      </c>
      <c r="AM7" s="39">
        <f t="shared" si="8"/>
        <v>96.818181818181827</v>
      </c>
    </row>
    <row r="8" spans="1:44" ht="39">
      <c r="A8" s="31">
        <v>1850</v>
      </c>
      <c r="B8" s="34" t="s">
        <v>17</v>
      </c>
      <c r="C8" s="34" t="s">
        <v>44</v>
      </c>
      <c r="D8" s="34"/>
      <c r="E8" s="34" t="s">
        <v>45</v>
      </c>
      <c r="F8" s="34" t="s">
        <v>48</v>
      </c>
      <c r="G8" s="34"/>
      <c r="H8" s="22">
        <v>0</v>
      </c>
      <c r="I8" s="22">
        <v>0</v>
      </c>
      <c r="J8" s="22">
        <v>0.7</v>
      </c>
      <c r="K8" s="22">
        <v>1</v>
      </c>
      <c r="L8" s="22">
        <v>0.8</v>
      </c>
      <c r="M8" s="22">
        <v>1</v>
      </c>
      <c r="N8" s="22">
        <v>1</v>
      </c>
      <c r="O8" s="22">
        <v>1</v>
      </c>
      <c r="P8" s="22">
        <v>0.8</v>
      </c>
      <c r="Q8" s="22">
        <v>0.8</v>
      </c>
      <c r="R8" s="22">
        <v>1</v>
      </c>
      <c r="S8" s="22">
        <v>1</v>
      </c>
      <c r="T8" s="23">
        <v>0.8</v>
      </c>
      <c r="U8" s="23">
        <v>0.6</v>
      </c>
      <c r="V8" s="23">
        <v>0.7</v>
      </c>
      <c r="W8" s="23">
        <v>0.7</v>
      </c>
      <c r="X8" s="23">
        <v>0.7</v>
      </c>
      <c r="Y8" s="23">
        <v>0.8</v>
      </c>
      <c r="Z8" s="24">
        <v>0.7</v>
      </c>
      <c r="AA8" s="24">
        <v>1</v>
      </c>
      <c r="AB8" s="24">
        <v>0.7</v>
      </c>
      <c r="AC8" s="24">
        <v>0.9</v>
      </c>
      <c r="AD8" s="21"/>
      <c r="AE8" s="18">
        <f t="shared" si="1"/>
        <v>9.1</v>
      </c>
      <c r="AF8" s="19">
        <f t="shared" si="2"/>
        <v>4.3</v>
      </c>
      <c r="AG8" s="20">
        <f t="shared" si="3"/>
        <v>3.3</v>
      </c>
      <c r="AH8" s="17">
        <f t="shared" si="4"/>
        <v>16.7</v>
      </c>
      <c r="AI8" s="21"/>
      <c r="AJ8" s="36">
        <f t="shared" si="5"/>
        <v>41.36363636363636</v>
      </c>
      <c r="AK8" s="37">
        <f t="shared" si="6"/>
        <v>19.545454545454543</v>
      </c>
      <c r="AL8" s="38">
        <f t="shared" si="7"/>
        <v>15</v>
      </c>
      <c r="AM8" s="39">
        <f t="shared" si="8"/>
        <v>75.909090909090907</v>
      </c>
    </row>
    <row r="9" spans="1:44" ht="26">
      <c r="A9" s="31">
        <v>1860</v>
      </c>
      <c r="B9" s="34" t="s">
        <v>18</v>
      </c>
      <c r="C9" s="34" t="s">
        <v>55</v>
      </c>
      <c r="D9" s="34"/>
      <c r="E9" s="34" t="s">
        <v>54</v>
      </c>
      <c r="F9" s="34" t="s">
        <v>43</v>
      </c>
      <c r="G9" s="34"/>
      <c r="H9" s="22">
        <v>0</v>
      </c>
      <c r="I9" s="22">
        <v>0</v>
      </c>
      <c r="J9" s="22">
        <v>0.7</v>
      </c>
      <c r="K9" s="22">
        <v>1</v>
      </c>
      <c r="L9" s="22">
        <v>0.7</v>
      </c>
      <c r="M9" s="22">
        <v>0.8</v>
      </c>
      <c r="N9" s="22">
        <v>0.9</v>
      </c>
      <c r="O9" s="22">
        <v>1</v>
      </c>
      <c r="P9" s="22">
        <v>0.7</v>
      </c>
      <c r="Q9" s="22">
        <v>0.6</v>
      </c>
      <c r="R9" s="22">
        <v>1</v>
      </c>
      <c r="S9" s="22">
        <v>1</v>
      </c>
      <c r="T9" s="23">
        <v>0.6</v>
      </c>
      <c r="U9" s="23">
        <v>0.6</v>
      </c>
      <c r="V9" s="23">
        <v>0.7</v>
      </c>
      <c r="W9" s="23">
        <v>0.5</v>
      </c>
      <c r="X9" s="23">
        <v>0.6</v>
      </c>
      <c r="Y9" s="23">
        <v>0.6</v>
      </c>
      <c r="Z9" s="24">
        <v>0.6</v>
      </c>
      <c r="AA9" s="24">
        <v>1</v>
      </c>
      <c r="AB9" s="24">
        <v>0.6</v>
      </c>
      <c r="AC9" s="24">
        <v>0.7</v>
      </c>
      <c r="AD9" s="21"/>
      <c r="AE9" s="18">
        <f t="shared" si="1"/>
        <v>8.4</v>
      </c>
      <c r="AF9" s="19">
        <f t="shared" si="2"/>
        <v>3.6</v>
      </c>
      <c r="AG9" s="20">
        <f t="shared" si="3"/>
        <v>2.9000000000000004</v>
      </c>
      <c r="AH9" s="17">
        <f t="shared" si="4"/>
        <v>14.9</v>
      </c>
      <c r="AI9" s="21"/>
      <c r="AJ9" s="36">
        <f t="shared" si="5"/>
        <v>38.181818181818187</v>
      </c>
      <c r="AK9" s="37">
        <f t="shared" si="6"/>
        <v>16.36363636363636</v>
      </c>
      <c r="AL9" s="38">
        <f t="shared" si="7"/>
        <v>13.181818181818183</v>
      </c>
      <c r="AM9" s="39">
        <f t="shared" si="8"/>
        <v>67.727272727272734</v>
      </c>
    </row>
    <row r="10" spans="1:44" ht="26">
      <c r="A10" s="31">
        <v>1898</v>
      </c>
      <c r="B10" s="34" t="s">
        <v>18</v>
      </c>
      <c r="C10" s="34" t="s">
        <v>61</v>
      </c>
      <c r="D10" s="34"/>
      <c r="E10" s="34"/>
      <c r="F10" s="34" t="s">
        <v>43</v>
      </c>
      <c r="G10" s="34"/>
      <c r="H10" s="22">
        <v>0</v>
      </c>
      <c r="I10" s="22">
        <v>0</v>
      </c>
      <c r="J10" s="22">
        <v>0.7</v>
      </c>
      <c r="K10" s="22">
        <v>1</v>
      </c>
      <c r="L10" s="22">
        <v>0.7</v>
      </c>
      <c r="M10" s="22">
        <v>0.7</v>
      </c>
      <c r="N10" s="22">
        <v>0.8</v>
      </c>
      <c r="O10" s="22">
        <v>1</v>
      </c>
      <c r="P10" s="22">
        <v>0.5</v>
      </c>
      <c r="Q10" s="22">
        <v>0.2</v>
      </c>
      <c r="R10" s="22">
        <v>1</v>
      </c>
      <c r="S10" s="22">
        <v>1</v>
      </c>
      <c r="T10" s="23">
        <v>0.6</v>
      </c>
      <c r="U10" s="23">
        <v>0.6</v>
      </c>
      <c r="V10" s="23">
        <v>0.7</v>
      </c>
      <c r="W10" s="23">
        <v>0.1</v>
      </c>
      <c r="X10" s="23">
        <v>0.2</v>
      </c>
      <c r="Y10" s="23">
        <v>0.3</v>
      </c>
      <c r="Z10" s="24">
        <v>0.4</v>
      </c>
      <c r="AA10" s="24">
        <v>1</v>
      </c>
      <c r="AB10" s="24">
        <v>0.4</v>
      </c>
      <c r="AC10" s="24">
        <v>0.6</v>
      </c>
      <c r="AD10" s="21"/>
      <c r="AE10" s="18">
        <f t="shared" si="1"/>
        <v>7.6</v>
      </c>
      <c r="AF10" s="19">
        <f t="shared" si="2"/>
        <v>2.5</v>
      </c>
      <c r="AG10" s="20">
        <f t="shared" si="3"/>
        <v>2.4</v>
      </c>
      <c r="AH10" s="17">
        <f t="shared" si="4"/>
        <v>12.5</v>
      </c>
      <c r="AI10" s="21"/>
      <c r="AJ10" s="36">
        <f t="shared" si="5"/>
        <v>34.54545454545454</v>
      </c>
      <c r="AK10" s="37">
        <f t="shared" si="6"/>
        <v>11.363636363636363</v>
      </c>
      <c r="AL10" s="38">
        <f t="shared" si="7"/>
        <v>10.909090909090908</v>
      </c>
      <c r="AM10" s="39">
        <f t="shared" si="8"/>
        <v>56.818181818181813</v>
      </c>
    </row>
    <row r="11" spans="1:44" ht="39">
      <c r="A11" s="31">
        <v>1900</v>
      </c>
      <c r="B11" s="34" t="s">
        <v>17</v>
      </c>
      <c r="C11" s="34" t="s">
        <v>46</v>
      </c>
      <c r="D11" s="34"/>
      <c r="E11" s="34" t="s">
        <v>47</v>
      </c>
      <c r="F11" s="34" t="s">
        <v>43</v>
      </c>
      <c r="G11" s="34"/>
      <c r="H11" s="22">
        <v>0</v>
      </c>
      <c r="I11" s="22">
        <v>0</v>
      </c>
      <c r="J11" s="22">
        <v>0.7</v>
      </c>
      <c r="K11" s="22">
        <v>1</v>
      </c>
      <c r="L11" s="22">
        <v>0.7</v>
      </c>
      <c r="M11" s="22">
        <v>0.7</v>
      </c>
      <c r="N11" s="22">
        <v>0.8</v>
      </c>
      <c r="O11" s="22">
        <v>1</v>
      </c>
      <c r="P11" s="22">
        <v>0.4</v>
      </c>
      <c r="Q11" s="22">
        <v>0.6</v>
      </c>
      <c r="R11" s="22">
        <v>1</v>
      </c>
      <c r="S11" s="22">
        <v>1</v>
      </c>
      <c r="T11" s="23">
        <v>0.5</v>
      </c>
      <c r="U11" s="23">
        <v>0.3</v>
      </c>
      <c r="V11" s="23">
        <v>0.5</v>
      </c>
      <c r="W11" s="23">
        <v>0.5</v>
      </c>
      <c r="X11" s="23">
        <v>0.4</v>
      </c>
      <c r="Y11" s="23">
        <v>0.3</v>
      </c>
      <c r="Z11" s="24">
        <v>0.4</v>
      </c>
      <c r="AA11" s="24">
        <v>1</v>
      </c>
      <c r="AB11" s="24">
        <v>0.4</v>
      </c>
      <c r="AC11" s="24">
        <v>0.6</v>
      </c>
      <c r="AD11" s="21"/>
      <c r="AE11" s="18">
        <f t="shared" si="1"/>
        <v>7.8999999999999995</v>
      </c>
      <c r="AF11" s="19">
        <f t="shared" si="2"/>
        <v>2.5</v>
      </c>
      <c r="AG11" s="20">
        <f t="shared" si="3"/>
        <v>2.4</v>
      </c>
      <c r="AH11" s="17">
        <f t="shared" si="4"/>
        <v>12.799999999999999</v>
      </c>
      <c r="AI11" s="21"/>
      <c r="AJ11" s="36">
        <f t="shared" si="5"/>
        <v>35.909090909090907</v>
      </c>
      <c r="AK11" s="37">
        <f t="shared" si="6"/>
        <v>11.363636363636363</v>
      </c>
      <c r="AL11" s="38">
        <f t="shared" si="7"/>
        <v>10.909090909090908</v>
      </c>
      <c r="AM11" s="39">
        <f t="shared" si="8"/>
        <v>58.181818181818173</v>
      </c>
    </row>
    <row r="12" spans="1:44" ht="26">
      <c r="A12" s="31">
        <v>1939</v>
      </c>
      <c r="B12" s="34" t="s">
        <v>17</v>
      </c>
      <c r="C12" s="34"/>
      <c r="D12" s="34"/>
      <c r="E12" s="34"/>
      <c r="F12" s="34" t="s">
        <v>43</v>
      </c>
      <c r="G12" s="34"/>
      <c r="H12" s="22">
        <v>0</v>
      </c>
      <c r="I12" s="22">
        <v>0</v>
      </c>
      <c r="J12" s="22">
        <v>0.7</v>
      </c>
      <c r="K12" s="22">
        <v>1</v>
      </c>
      <c r="L12" s="22">
        <v>0.7</v>
      </c>
      <c r="M12" s="22">
        <v>0.7</v>
      </c>
      <c r="N12" s="22">
        <v>0.8</v>
      </c>
      <c r="O12" s="22">
        <v>1</v>
      </c>
      <c r="P12" s="22">
        <v>0.4</v>
      </c>
      <c r="Q12" s="22">
        <v>0.6</v>
      </c>
      <c r="R12" s="22">
        <v>1</v>
      </c>
      <c r="S12" s="22">
        <v>1</v>
      </c>
      <c r="T12" s="23">
        <v>0.5</v>
      </c>
      <c r="U12" s="23">
        <v>0.3</v>
      </c>
      <c r="V12" s="23">
        <v>0.5</v>
      </c>
      <c r="W12" s="23">
        <v>0.5</v>
      </c>
      <c r="X12" s="23">
        <v>0.6</v>
      </c>
      <c r="Y12" s="23">
        <v>0.3</v>
      </c>
      <c r="Z12" s="24">
        <v>0.4</v>
      </c>
      <c r="AA12" s="24">
        <v>1</v>
      </c>
      <c r="AB12" s="24">
        <v>0.4</v>
      </c>
      <c r="AC12" s="24">
        <v>0.6</v>
      </c>
      <c r="AD12" s="21"/>
      <c r="AE12" s="18">
        <f t="shared" si="1"/>
        <v>7.8999999999999995</v>
      </c>
      <c r="AF12" s="19">
        <f t="shared" si="2"/>
        <v>2.6999999999999997</v>
      </c>
      <c r="AG12" s="20">
        <f t="shared" si="3"/>
        <v>2.4</v>
      </c>
      <c r="AH12" s="17">
        <f t="shared" si="4"/>
        <v>13</v>
      </c>
      <c r="AI12" s="21"/>
      <c r="AJ12" s="36">
        <f t="shared" si="5"/>
        <v>35.909090909090907</v>
      </c>
      <c r="AK12" s="37">
        <f t="shared" si="6"/>
        <v>12.272727272727272</v>
      </c>
      <c r="AL12" s="38">
        <f t="shared" si="7"/>
        <v>10.909090909090908</v>
      </c>
      <c r="AM12" s="39">
        <f t="shared" si="8"/>
        <v>59.090909090909086</v>
      </c>
    </row>
    <row r="13" spans="1:44" ht="39">
      <c r="A13" s="31">
        <v>1940</v>
      </c>
      <c r="B13" s="34" t="s">
        <v>19</v>
      </c>
      <c r="C13" s="34"/>
      <c r="D13" s="34"/>
      <c r="E13" s="34"/>
      <c r="F13" s="34" t="s">
        <v>43</v>
      </c>
      <c r="G13" s="34" t="s">
        <v>59</v>
      </c>
      <c r="H13" s="22">
        <v>0</v>
      </c>
      <c r="I13" s="22">
        <v>0</v>
      </c>
      <c r="J13" s="22">
        <v>0.7</v>
      </c>
      <c r="K13" s="22">
        <v>1</v>
      </c>
      <c r="L13" s="22">
        <v>0.7</v>
      </c>
      <c r="M13" s="22">
        <v>0.7</v>
      </c>
      <c r="N13" s="22">
        <v>0.8</v>
      </c>
      <c r="O13" s="22">
        <v>1</v>
      </c>
      <c r="P13" s="22">
        <v>0.4</v>
      </c>
      <c r="Q13" s="22">
        <v>0.4</v>
      </c>
      <c r="R13" s="22">
        <v>1</v>
      </c>
      <c r="S13" s="22">
        <v>1</v>
      </c>
      <c r="T13" s="23">
        <v>0.5</v>
      </c>
      <c r="U13" s="23">
        <v>0.3</v>
      </c>
      <c r="V13" s="23">
        <v>0.5</v>
      </c>
      <c r="W13" s="23">
        <v>0.5</v>
      </c>
      <c r="X13" s="23">
        <v>0.6</v>
      </c>
      <c r="Y13" s="23">
        <v>0.3</v>
      </c>
      <c r="Z13" s="24">
        <v>0.4</v>
      </c>
      <c r="AA13" s="24">
        <v>1</v>
      </c>
      <c r="AB13" s="24">
        <v>0.4</v>
      </c>
      <c r="AC13" s="24">
        <v>0.6</v>
      </c>
      <c r="AD13" s="21"/>
      <c r="AE13" s="18">
        <f t="shared" si="1"/>
        <v>7.7</v>
      </c>
      <c r="AF13" s="19">
        <f t="shared" si="2"/>
        <v>2.6999999999999997</v>
      </c>
      <c r="AG13" s="20">
        <f t="shared" si="3"/>
        <v>2.4</v>
      </c>
      <c r="AH13" s="17">
        <f t="shared" si="4"/>
        <v>12.8</v>
      </c>
      <c r="AI13" s="21"/>
      <c r="AJ13" s="36">
        <f t="shared" si="5"/>
        <v>35</v>
      </c>
      <c r="AK13" s="37">
        <f t="shared" si="6"/>
        <v>12.272727272727272</v>
      </c>
      <c r="AL13" s="38">
        <f t="shared" si="7"/>
        <v>10.909090909090908</v>
      </c>
      <c r="AM13" s="39">
        <f t="shared" si="8"/>
        <v>58.18181818181818</v>
      </c>
    </row>
    <row r="14" spans="1:44" ht="26">
      <c r="A14" s="31">
        <v>1945</v>
      </c>
      <c r="B14" s="34" t="s">
        <v>19</v>
      </c>
      <c r="C14" s="34" t="s">
        <v>60</v>
      </c>
      <c r="D14" s="34"/>
      <c r="E14" s="34"/>
      <c r="F14" s="34" t="s">
        <v>43</v>
      </c>
      <c r="G14" s="34"/>
      <c r="H14" s="22">
        <v>0</v>
      </c>
      <c r="I14" s="22">
        <v>0</v>
      </c>
      <c r="J14" s="22">
        <v>0.7</v>
      </c>
      <c r="K14" s="22">
        <v>1</v>
      </c>
      <c r="L14" s="22">
        <v>0.7</v>
      </c>
      <c r="M14" s="22">
        <v>0.7</v>
      </c>
      <c r="N14" s="22">
        <v>0.7</v>
      </c>
      <c r="O14" s="22">
        <v>1</v>
      </c>
      <c r="P14" s="22">
        <v>0.4</v>
      </c>
      <c r="Q14" s="22">
        <v>0.4</v>
      </c>
      <c r="R14" s="22">
        <v>1</v>
      </c>
      <c r="S14" s="22">
        <v>1</v>
      </c>
      <c r="T14" s="23">
        <v>0.5</v>
      </c>
      <c r="U14" s="23">
        <v>0.3</v>
      </c>
      <c r="V14" s="23">
        <v>0.5</v>
      </c>
      <c r="W14" s="23">
        <v>0.3</v>
      </c>
      <c r="X14" s="23">
        <v>0.2</v>
      </c>
      <c r="Y14" s="23">
        <v>0.3</v>
      </c>
      <c r="Z14" s="24">
        <v>0.4</v>
      </c>
      <c r="AA14" s="24">
        <v>1</v>
      </c>
      <c r="AB14" s="24">
        <v>0.4</v>
      </c>
      <c r="AC14" s="24">
        <v>0.6</v>
      </c>
      <c r="AD14" s="21"/>
      <c r="AE14" s="18">
        <f t="shared" si="1"/>
        <v>7.6000000000000005</v>
      </c>
      <c r="AF14" s="19">
        <f t="shared" si="2"/>
        <v>2.1</v>
      </c>
      <c r="AG14" s="20">
        <f t="shared" si="3"/>
        <v>2.4</v>
      </c>
      <c r="AH14" s="17">
        <f t="shared" si="4"/>
        <v>12.100000000000001</v>
      </c>
      <c r="AI14" s="21"/>
      <c r="AJ14" s="36">
        <f t="shared" si="5"/>
        <v>34.545454545454547</v>
      </c>
      <c r="AK14" s="37">
        <f t="shared" si="6"/>
        <v>9.5454545454545467</v>
      </c>
      <c r="AL14" s="38">
        <f t="shared" si="7"/>
        <v>10.909090909090908</v>
      </c>
      <c r="AM14" s="39">
        <f t="shared" si="8"/>
        <v>55</v>
      </c>
    </row>
    <row r="15" spans="1:44" ht="26">
      <c r="A15" s="31">
        <v>1989</v>
      </c>
      <c r="B15" s="34" t="s">
        <v>19</v>
      </c>
      <c r="C15" s="34"/>
      <c r="D15" s="34"/>
      <c r="E15" s="34"/>
      <c r="F15" s="34" t="s">
        <v>43</v>
      </c>
      <c r="G15" s="34"/>
      <c r="H15" s="22">
        <v>0</v>
      </c>
      <c r="I15" s="22">
        <v>0</v>
      </c>
      <c r="J15" s="22">
        <v>0.7</v>
      </c>
      <c r="K15" s="22">
        <v>1</v>
      </c>
      <c r="L15" s="22">
        <v>0.7</v>
      </c>
      <c r="M15" s="22">
        <v>0.7</v>
      </c>
      <c r="N15" s="22">
        <v>0.7</v>
      </c>
      <c r="O15" s="22">
        <v>1</v>
      </c>
      <c r="P15" s="22">
        <v>0.4</v>
      </c>
      <c r="Q15" s="22">
        <v>0.4</v>
      </c>
      <c r="R15" s="22">
        <v>1</v>
      </c>
      <c r="S15" s="22">
        <v>1</v>
      </c>
      <c r="T15" s="23">
        <v>0.5</v>
      </c>
      <c r="U15" s="23">
        <v>0.3</v>
      </c>
      <c r="V15" s="23">
        <v>0.5</v>
      </c>
      <c r="W15" s="23">
        <v>0.3</v>
      </c>
      <c r="X15" s="23">
        <v>0.4</v>
      </c>
      <c r="Y15" s="23">
        <v>0.3</v>
      </c>
      <c r="Z15" s="24">
        <v>0.4</v>
      </c>
      <c r="AA15" s="24">
        <v>1</v>
      </c>
      <c r="AB15" s="24">
        <v>0.4</v>
      </c>
      <c r="AC15" s="24">
        <v>0.6</v>
      </c>
      <c r="AD15" s="21"/>
      <c r="AE15" s="18">
        <f t="shared" si="1"/>
        <v>7.6000000000000005</v>
      </c>
      <c r="AF15" s="19">
        <f t="shared" si="2"/>
        <v>2.2999999999999998</v>
      </c>
      <c r="AG15" s="20">
        <f t="shared" si="3"/>
        <v>2.4</v>
      </c>
      <c r="AH15" s="17">
        <f t="shared" si="4"/>
        <v>12.3</v>
      </c>
      <c r="AI15" s="21"/>
      <c r="AJ15" s="36">
        <f t="shared" si="5"/>
        <v>34.545454545454547</v>
      </c>
      <c r="AK15" s="37">
        <f t="shared" si="6"/>
        <v>10.454545454545453</v>
      </c>
      <c r="AL15" s="38">
        <f t="shared" si="7"/>
        <v>10.909090909090908</v>
      </c>
      <c r="AM15" s="39">
        <f t="shared" si="8"/>
        <v>55.909090909090907</v>
      </c>
    </row>
    <row r="16" spans="1:44" ht="26">
      <c r="A16" s="31">
        <v>1990</v>
      </c>
      <c r="B16" s="34" t="s">
        <v>19</v>
      </c>
      <c r="C16" s="34"/>
      <c r="D16" s="34"/>
      <c r="E16" s="34"/>
      <c r="F16" s="34" t="s">
        <v>43</v>
      </c>
      <c r="G16" s="34"/>
      <c r="H16" s="22">
        <v>0</v>
      </c>
      <c r="I16" s="22">
        <v>0</v>
      </c>
      <c r="J16" s="22">
        <v>0.7</v>
      </c>
      <c r="K16" s="22">
        <v>1</v>
      </c>
      <c r="L16" s="22">
        <v>0.7</v>
      </c>
      <c r="M16" s="22">
        <v>0.7</v>
      </c>
      <c r="N16" s="22">
        <v>0.7</v>
      </c>
      <c r="O16" s="22">
        <v>1</v>
      </c>
      <c r="P16" s="22">
        <v>0.4</v>
      </c>
      <c r="Q16" s="22">
        <v>0.4</v>
      </c>
      <c r="R16" s="22">
        <v>1</v>
      </c>
      <c r="S16" s="22">
        <v>1</v>
      </c>
      <c r="T16" s="23">
        <v>0.5</v>
      </c>
      <c r="U16" s="23">
        <v>0.3</v>
      </c>
      <c r="V16" s="23">
        <v>0.5</v>
      </c>
      <c r="W16" s="23">
        <v>0.3</v>
      </c>
      <c r="X16" s="23">
        <v>0.5</v>
      </c>
      <c r="Y16" s="23">
        <v>0.3</v>
      </c>
      <c r="Z16" s="24">
        <v>0.4</v>
      </c>
      <c r="AA16" s="24">
        <v>1</v>
      </c>
      <c r="AB16" s="24">
        <v>0.4</v>
      </c>
      <c r="AC16" s="24">
        <v>0.6</v>
      </c>
      <c r="AD16" s="21"/>
      <c r="AE16" s="18">
        <f t="shared" si="1"/>
        <v>7.6000000000000005</v>
      </c>
      <c r="AF16" s="19">
        <f t="shared" si="2"/>
        <v>2.4</v>
      </c>
      <c r="AG16" s="20">
        <f t="shared" si="3"/>
        <v>2.4</v>
      </c>
      <c r="AH16" s="17">
        <f t="shared" si="4"/>
        <v>12.4</v>
      </c>
      <c r="AI16" s="21"/>
      <c r="AJ16" s="36">
        <f t="shared" si="5"/>
        <v>34.545454545454547</v>
      </c>
      <c r="AK16" s="37">
        <f t="shared" si="6"/>
        <v>10.909090909090907</v>
      </c>
      <c r="AL16" s="38">
        <f t="shared" si="7"/>
        <v>10.909090909090908</v>
      </c>
      <c r="AM16" s="39">
        <f t="shared" si="8"/>
        <v>56.36363636363636</v>
      </c>
    </row>
    <row r="17" spans="1:39" ht="26">
      <c r="A17" s="31">
        <v>1993</v>
      </c>
      <c r="B17" s="34" t="s">
        <v>19</v>
      </c>
      <c r="C17" s="34"/>
      <c r="D17" s="34"/>
      <c r="E17" s="34"/>
      <c r="F17" s="34" t="s">
        <v>58</v>
      </c>
      <c r="G17" s="34"/>
      <c r="H17" s="22">
        <v>0</v>
      </c>
      <c r="I17" s="22">
        <v>0</v>
      </c>
      <c r="J17" s="22">
        <v>0.7</v>
      </c>
      <c r="K17" s="22">
        <v>1</v>
      </c>
      <c r="L17" s="22">
        <v>0.7</v>
      </c>
      <c r="M17" s="22">
        <v>0.7</v>
      </c>
      <c r="N17" s="22">
        <v>0.7</v>
      </c>
      <c r="O17" s="22">
        <v>1</v>
      </c>
      <c r="P17" s="22">
        <v>0.4</v>
      </c>
      <c r="Q17" s="22">
        <v>0.5</v>
      </c>
      <c r="R17" s="22">
        <v>1</v>
      </c>
      <c r="S17" s="22">
        <v>1</v>
      </c>
      <c r="T17" s="23">
        <v>0.5</v>
      </c>
      <c r="U17" s="23">
        <v>0.3</v>
      </c>
      <c r="V17" s="23">
        <v>0.5</v>
      </c>
      <c r="W17" s="23">
        <v>0.3</v>
      </c>
      <c r="X17" s="23">
        <v>0.5</v>
      </c>
      <c r="Y17" s="23">
        <v>0.3</v>
      </c>
      <c r="Z17" s="24">
        <v>0.4</v>
      </c>
      <c r="AA17" s="24">
        <v>1</v>
      </c>
      <c r="AB17" s="24">
        <v>0.4</v>
      </c>
      <c r="AC17" s="24">
        <v>0.6</v>
      </c>
      <c r="AD17" s="21"/>
      <c r="AE17" s="18">
        <f t="shared" si="1"/>
        <v>7.7</v>
      </c>
      <c r="AF17" s="19">
        <f t="shared" si="2"/>
        <v>2.4</v>
      </c>
      <c r="AG17" s="20">
        <f t="shared" si="3"/>
        <v>2.4</v>
      </c>
      <c r="AH17" s="17">
        <f t="shared" si="4"/>
        <v>12.5</v>
      </c>
      <c r="AI17" s="21"/>
      <c r="AJ17" s="36">
        <f t="shared" si="5"/>
        <v>35</v>
      </c>
      <c r="AK17" s="37">
        <f t="shared" si="6"/>
        <v>10.909090909090907</v>
      </c>
      <c r="AL17" s="38">
        <f t="shared" si="7"/>
        <v>10.909090909090908</v>
      </c>
      <c r="AM17" s="39">
        <f t="shared" si="8"/>
        <v>56.818181818181813</v>
      </c>
    </row>
    <row r="18" spans="1:39" ht="26">
      <c r="A18" s="31">
        <v>1994</v>
      </c>
      <c r="B18" s="34" t="s">
        <v>19</v>
      </c>
      <c r="C18" s="34" t="s">
        <v>23</v>
      </c>
      <c r="D18" s="34" t="s">
        <v>56</v>
      </c>
      <c r="E18" s="34"/>
      <c r="F18" s="34"/>
      <c r="G18" s="34" t="s">
        <v>57</v>
      </c>
      <c r="H18" s="22">
        <v>0</v>
      </c>
      <c r="I18" s="22">
        <v>0</v>
      </c>
      <c r="J18" s="22">
        <v>0.7</v>
      </c>
      <c r="K18" s="22">
        <v>1</v>
      </c>
      <c r="L18" s="22">
        <v>0.7</v>
      </c>
      <c r="M18" s="22">
        <v>0.7</v>
      </c>
      <c r="N18" s="22">
        <v>0.7</v>
      </c>
      <c r="O18" s="22">
        <v>1</v>
      </c>
      <c r="P18" s="22">
        <v>0.4</v>
      </c>
      <c r="Q18" s="22">
        <v>0.5</v>
      </c>
      <c r="R18" s="22">
        <v>1</v>
      </c>
      <c r="S18" s="22">
        <v>1</v>
      </c>
      <c r="T18" s="23">
        <v>0.5</v>
      </c>
      <c r="U18" s="23">
        <v>0.3</v>
      </c>
      <c r="V18" s="23">
        <v>0.5</v>
      </c>
      <c r="W18" s="23">
        <v>0.3</v>
      </c>
      <c r="X18" s="23">
        <v>0.5</v>
      </c>
      <c r="Y18" s="23">
        <v>0.4</v>
      </c>
      <c r="Z18" s="24">
        <v>0.4</v>
      </c>
      <c r="AA18" s="24">
        <v>1</v>
      </c>
      <c r="AB18" s="24">
        <v>0.4</v>
      </c>
      <c r="AC18" s="24">
        <v>0.6</v>
      </c>
      <c r="AD18" s="21"/>
      <c r="AE18" s="18">
        <f t="shared" si="1"/>
        <v>7.7</v>
      </c>
      <c r="AF18" s="19">
        <f t="shared" si="2"/>
        <v>2.5</v>
      </c>
      <c r="AG18" s="20">
        <f t="shared" si="3"/>
        <v>2.4</v>
      </c>
      <c r="AH18" s="17">
        <f t="shared" si="4"/>
        <v>12.6</v>
      </c>
      <c r="AI18" s="21"/>
      <c r="AJ18" s="36">
        <f t="shared" si="5"/>
        <v>35</v>
      </c>
      <c r="AK18" s="37">
        <f t="shared" si="6"/>
        <v>11.363636363636363</v>
      </c>
      <c r="AL18" s="38">
        <f t="shared" si="7"/>
        <v>10.909090909090908</v>
      </c>
      <c r="AM18" s="39">
        <f t="shared" si="8"/>
        <v>57.272727272727266</v>
      </c>
    </row>
    <row r="19" spans="1:39" ht="26">
      <c r="A19" s="31">
        <v>1995</v>
      </c>
      <c r="B19" s="34" t="s">
        <v>19</v>
      </c>
      <c r="C19" s="34" t="s">
        <v>23</v>
      </c>
      <c r="D19" s="34" t="s">
        <v>56</v>
      </c>
      <c r="E19" s="34"/>
      <c r="F19" s="34"/>
      <c r="G19" s="34"/>
      <c r="H19" s="22">
        <v>0</v>
      </c>
      <c r="I19" s="22">
        <v>0</v>
      </c>
      <c r="J19" s="22">
        <v>0.7</v>
      </c>
      <c r="K19" s="22">
        <v>1</v>
      </c>
      <c r="L19" s="22">
        <v>0.7</v>
      </c>
      <c r="M19" s="22">
        <v>0.7</v>
      </c>
      <c r="N19" s="22">
        <v>0.7</v>
      </c>
      <c r="O19" s="22">
        <v>1</v>
      </c>
      <c r="P19" s="22">
        <v>0.4</v>
      </c>
      <c r="Q19" s="22">
        <v>0.6</v>
      </c>
      <c r="R19" s="22">
        <v>1</v>
      </c>
      <c r="S19" s="22">
        <v>1</v>
      </c>
      <c r="T19" s="23">
        <v>0.5</v>
      </c>
      <c r="U19" s="23">
        <v>0.3</v>
      </c>
      <c r="V19" s="23">
        <v>0.5</v>
      </c>
      <c r="W19" s="23">
        <v>0.3</v>
      </c>
      <c r="X19" s="23">
        <v>0.5</v>
      </c>
      <c r="Y19" s="23">
        <v>0.4</v>
      </c>
      <c r="Z19" s="24">
        <v>0.4</v>
      </c>
      <c r="AA19" s="24">
        <v>1</v>
      </c>
      <c r="AB19" s="24">
        <v>0.4</v>
      </c>
      <c r="AC19" s="24">
        <v>0.6</v>
      </c>
      <c r="AD19" s="21"/>
      <c r="AE19" s="18">
        <f t="shared" si="1"/>
        <v>7.8</v>
      </c>
      <c r="AF19" s="19">
        <f t="shared" si="2"/>
        <v>2.5</v>
      </c>
      <c r="AG19" s="20">
        <f t="shared" si="3"/>
        <v>2.4</v>
      </c>
      <c r="AH19" s="17">
        <f t="shared" si="4"/>
        <v>12.700000000000001</v>
      </c>
      <c r="AI19" s="21"/>
      <c r="AJ19" s="36">
        <f t="shared" si="5"/>
        <v>35.454545454545453</v>
      </c>
      <c r="AK19" s="37">
        <f t="shared" si="6"/>
        <v>11.363636363636363</v>
      </c>
      <c r="AL19" s="38">
        <f t="shared" si="7"/>
        <v>10.909090909090908</v>
      </c>
      <c r="AM19" s="39">
        <f t="shared" si="8"/>
        <v>57.72727272727272</v>
      </c>
    </row>
    <row r="20" spans="1:39" ht="26">
      <c r="A20" s="31">
        <v>1996</v>
      </c>
      <c r="B20" s="34" t="s">
        <v>19</v>
      </c>
      <c r="C20" s="34" t="s">
        <v>23</v>
      </c>
      <c r="D20" s="34" t="s">
        <v>24</v>
      </c>
      <c r="E20" s="34"/>
      <c r="F20" s="34"/>
      <c r="G20" s="34"/>
      <c r="H20" s="22">
        <v>0</v>
      </c>
      <c r="I20" s="22">
        <v>0</v>
      </c>
      <c r="J20" s="22">
        <v>0.7</v>
      </c>
      <c r="K20" s="22">
        <v>1</v>
      </c>
      <c r="L20" s="22">
        <v>0.7</v>
      </c>
      <c r="M20" s="22">
        <v>0.7</v>
      </c>
      <c r="N20" s="22">
        <v>0.7</v>
      </c>
      <c r="O20" s="22">
        <v>1</v>
      </c>
      <c r="P20" s="22">
        <v>0.4</v>
      </c>
      <c r="Q20" s="22">
        <v>0.6</v>
      </c>
      <c r="R20" s="22">
        <v>1</v>
      </c>
      <c r="S20" s="22">
        <v>1</v>
      </c>
      <c r="T20" s="23">
        <v>0.5</v>
      </c>
      <c r="U20" s="23">
        <v>0.3</v>
      </c>
      <c r="V20" s="23">
        <v>0.5</v>
      </c>
      <c r="W20" s="23">
        <v>0.3</v>
      </c>
      <c r="X20" s="23">
        <v>0.5</v>
      </c>
      <c r="Y20" s="23">
        <v>0.4</v>
      </c>
      <c r="Z20" s="24">
        <v>0.4</v>
      </c>
      <c r="AA20" s="24">
        <v>1</v>
      </c>
      <c r="AB20" s="24">
        <v>0.4</v>
      </c>
      <c r="AC20" s="24">
        <v>0.6</v>
      </c>
      <c r="AD20" s="21"/>
      <c r="AE20" s="18">
        <f t="shared" si="1"/>
        <v>7.8</v>
      </c>
      <c r="AF20" s="19">
        <f t="shared" si="2"/>
        <v>2.5</v>
      </c>
      <c r="AG20" s="20">
        <f t="shared" si="3"/>
        <v>2.4</v>
      </c>
      <c r="AH20" s="17">
        <f t="shared" si="4"/>
        <v>12.700000000000001</v>
      </c>
      <c r="AI20" s="21"/>
      <c r="AJ20" s="36">
        <f t="shared" si="5"/>
        <v>35.454545454545453</v>
      </c>
      <c r="AK20" s="37">
        <f t="shared" si="6"/>
        <v>11.363636363636363</v>
      </c>
      <c r="AL20" s="38">
        <f t="shared" si="7"/>
        <v>10.909090909090908</v>
      </c>
      <c r="AM20" s="39">
        <f t="shared" si="8"/>
        <v>57.72727272727272</v>
      </c>
    </row>
    <row r="21" spans="1:39" ht="39">
      <c r="A21" s="31">
        <v>1997</v>
      </c>
      <c r="B21" s="34" t="s">
        <v>19</v>
      </c>
      <c r="C21" s="34"/>
      <c r="D21" s="34" t="s">
        <v>25</v>
      </c>
      <c r="E21" s="34"/>
      <c r="F21" s="34"/>
      <c r="G21" s="34"/>
      <c r="H21" s="22">
        <v>0</v>
      </c>
      <c r="I21" s="22">
        <v>0</v>
      </c>
      <c r="J21" s="22">
        <v>0.7</v>
      </c>
      <c r="K21" s="22">
        <v>1</v>
      </c>
      <c r="L21" s="22">
        <v>0.7</v>
      </c>
      <c r="M21" s="22">
        <v>0.7</v>
      </c>
      <c r="N21" s="22">
        <v>0.7</v>
      </c>
      <c r="O21" s="22">
        <v>1</v>
      </c>
      <c r="P21" s="22">
        <v>0.4</v>
      </c>
      <c r="Q21" s="22">
        <v>0.5</v>
      </c>
      <c r="R21" s="22">
        <v>1</v>
      </c>
      <c r="S21" s="22">
        <v>1</v>
      </c>
      <c r="T21" s="23">
        <v>0.5</v>
      </c>
      <c r="U21" s="23">
        <v>0.3</v>
      </c>
      <c r="V21" s="23">
        <v>0.5</v>
      </c>
      <c r="W21" s="23">
        <v>0.3</v>
      </c>
      <c r="X21" s="23">
        <v>0.4</v>
      </c>
      <c r="Y21" s="23">
        <v>0.5</v>
      </c>
      <c r="Z21" s="24">
        <v>0.4</v>
      </c>
      <c r="AA21" s="24">
        <v>1</v>
      </c>
      <c r="AB21" s="24">
        <v>0.4</v>
      </c>
      <c r="AC21" s="24">
        <v>0.6</v>
      </c>
      <c r="AD21" s="21"/>
      <c r="AE21" s="18">
        <f t="shared" si="1"/>
        <v>7.7</v>
      </c>
      <c r="AF21" s="19">
        <f t="shared" si="2"/>
        <v>2.5</v>
      </c>
      <c r="AG21" s="20">
        <f t="shared" si="3"/>
        <v>2.4</v>
      </c>
      <c r="AH21" s="17">
        <f t="shared" si="4"/>
        <v>12.6</v>
      </c>
      <c r="AI21" s="21"/>
      <c r="AJ21" s="36">
        <f t="shared" si="5"/>
        <v>35</v>
      </c>
      <c r="AK21" s="37">
        <f t="shared" si="6"/>
        <v>11.363636363636363</v>
      </c>
      <c r="AL21" s="38">
        <f t="shared" si="7"/>
        <v>10.909090909090908</v>
      </c>
      <c r="AM21" s="39">
        <f t="shared" si="8"/>
        <v>57.272727272727266</v>
      </c>
    </row>
    <row r="22" spans="1:39" ht="39">
      <c r="A22" s="31">
        <v>2002</v>
      </c>
      <c r="B22" s="34" t="s">
        <v>19</v>
      </c>
      <c r="C22" s="34" t="s">
        <v>62</v>
      </c>
      <c r="D22" s="34" t="s">
        <v>50</v>
      </c>
      <c r="E22" s="34"/>
      <c r="F22" s="34"/>
      <c r="G22" s="34"/>
      <c r="H22" s="22">
        <v>0</v>
      </c>
      <c r="I22" s="22">
        <v>0</v>
      </c>
      <c r="J22" s="22">
        <v>0.5</v>
      </c>
      <c r="K22" s="22">
        <v>1</v>
      </c>
      <c r="L22" s="22">
        <v>0.6</v>
      </c>
      <c r="M22" s="22">
        <v>0.7</v>
      </c>
      <c r="N22" s="22">
        <v>0.7</v>
      </c>
      <c r="O22" s="22">
        <v>1</v>
      </c>
      <c r="P22" s="22">
        <v>0.4</v>
      </c>
      <c r="Q22" s="22">
        <v>0.4</v>
      </c>
      <c r="R22" s="22">
        <v>1</v>
      </c>
      <c r="S22" s="22">
        <v>1</v>
      </c>
      <c r="T22" s="23">
        <v>0.5</v>
      </c>
      <c r="U22" s="23">
        <v>0.3</v>
      </c>
      <c r="V22" s="23">
        <v>0.3</v>
      </c>
      <c r="W22" s="23">
        <v>0.2</v>
      </c>
      <c r="X22" s="23">
        <v>0.3</v>
      </c>
      <c r="Y22" s="23">
        <v>0.4</v>
      </c>
      <c r="Z22" s="24">
        <v>0.4</v>
      </c>
      <c r="AA22" s="24">
        <v>1</v>
      </c>
      <c r="AB22" s="24">
        <v>0.2</v>
      </c>
      <c r="AC22" s="24">
        <v>0.6</v>
      </c>
      <c r="AD22" s="21"/>
      <c r="AE22" s="18">
        <f t="shared" si="1"/>
        <v>7.3000000000000007</v>
      </c>
      <c r="AF22" s="19">
        <f t="shared" si="2"/>
        <v>2</v>
      </c>
      <c r="AG22" s="20">
        <f t="shared" si="3"/>
        <v>2.1999999999999997</v>
      </c>
      <c r="AH22" s="17">
        <f t="shared" si="4"/>
        <v>11.5</v>
      </c>
      <c r="AI22" s="21"/>
      <c r="AJ22" s="36">
        <f t="shared" si="5"/>
        <v>33.181818181818187</v>
      </c>
      <c r="AK22" s="37">
        <f t="shared" si="6"/>
        <v>9.0909090909090899</v>
      </c>
      <c r="AL22" s="38">
        <f t="shared" si="7"/>
        <v>10</v>
      </c>
      <c r="AM22" s="39">
        <f t="shared" si="8"/>
        <v>52.27272727272728</v>
      </c>
    </row>
    <row r="23" spans="1:39" ht="39">
      <c r="A23" s="31">
        <v>2004</v>
      </c>
      <c r="B23" s="34" t="s">
        <v>19</v>
      </c>
      <c r="C23" s="34"/>
      <c r="D23" s="34" t="s">
        <v>50</v>
      </c>
      <c r="E23" s="34"/>
      <c r="F23" s="34"/>
      <c r="G23" s="34"/>
      <c r="H23" s="22">
        <v>0</v>
      </c>
      <c r="I23" s="22">
        <v>0</v>
      </c>
      <c r="J23" s="22">
        <v>0.5</v>
      </c>
      <c r="K23" s="22">
        <v>1</v>
      </c>
      <c r="L23" s="22">
        <v>0.6</v>
      </c>
      <c r="M23" s="22">
        <v>0.7</v>
      </c>
      <c r="N23" s="22">
        <v>0.7</v>
      </c>
      <c r="O23" s="22">
        <v>1</v>
      </c>
      <c r="P23" s="22">
        <v>0.4</v>
      </c>
      <c r="Q23" s="22">
        <v>0.3</v>
      </c>
      <c r="R23" s="22">
        <v>1</v>
      </c>
      <c r="S23" s="22">
        <v>1</v>
      </c>
      <c r="T23" s="23">
        <v>0.5</v>
      </c>
      <c r="U23" s="23">
        <v>0.3</v>
      </c>
      <c r="V23" s="23">
        <v>0.3</v>
      </c>
      <c r="W23" s="23">
        <v>0.2</v>
      </c>
      <c r="X23" s="23">
        <v>0.3</v>
      </c>
      <c r="Y23" s="23">
        <v>0.3</v>
      </c>
      <c r="Z23" s="24">
        <v>0.4</v>
      </c>
      <c r="AA23" s="24">
        <v>1</v>
      </c>
      <c r="AB23" s="24">
        <v>0.2</v>
      </c>
      <c r="AC23" s="24">
        <v>0.6</v>
      </c>
      <c r="AD23" s="21"/>
      <c r="AE23" s="18">
        <f t="shared" si="1"/>
        <v>7.2</v>
      </c>
      <c r="AF23" s="19">
        <f t="shared" si="2"/>
        <v>1.9000000000000001</v>
      </c>
      <c r="AG23" s="20">
        <f t="shared" si="3"/>
        <v>2.1999999999999997</v>
      </c>
      <c r="AH23" s="17">
        <f t="shared" si="4"/>
        <v>11.299999999999999</v>
      </c>
      <c r="AI23" s="21"/>
      <c r="AJ23" s="36">
        <f t="shared" si="5"/>
        <v>32.72727272727272</v>
      </c>
      <c r="AK23" s="37">
        <f t="shared" si="6"/>
        <v>8.6363636363636367</v>
      </c>
      <c r="AL23" s="38">
        <f t="shared" si="7"/>
        <v>10</v>
      </c>
      <c r="AM23" s="39">
        <f t="shared" si="8"/>
        <v>51.36363636363636</v>
      </c>
    </row>
    <row r="24" spans="1:39" ht="39">
      <c r="A24" s="31">
        <v>2004</v>
      </c>
      <c r="B24" s="34" t="s">
        <v>19</v>
      </c>
      <c r="C24" s="34"/>
      <c r="D24" s="34" t="s">
        <v>50</v>
      </c>
      <c r="E24" s="34"/>
      <c r="F24" s="34"/>
      <c r="G24" s="34"/>
      <c r="H24" s="22">
        <v>0</v>
      </c>
      <c r="I24" s="22">
        <v>0</v>
      </c>
      <c r="J24" s="22">
        <v>0.5</v>
      </c>
      <c r="K24" s="22">
        <v>1</v>
      </c>
      <c r="L24" s="22">
        <v>0.6</v>
      </c>
      <c r="M24" s="22">
        <v>0.7</v>
      </c>
      <c r="N24" s="22">
        <v>0.7</v>
      </c>
      <c r="O24" s="22">
        <v>1</v>
      </c>
      <c r="P24" s="22">
        <v>0.4</v>
      </c>
      <c r="Q24" s="22">
        <v>0.3</v>
      </c>
      <c r="R24" s="22">
        <v>1</v>
      </c>
      <c r="S24" s="22">
        <v>1</v>
      </c>
      <c r="T24" s="23">
        <v>0.5</v>
      </c>
      <c r="U24" s="23">
        <v>0.3</v>
      </c>
      <c r="V24" s="23">
        <v>0.3</v>
      </c>
      <c r="W24" s="23">
        <v>0.2</v>
      </c>
      <c r="X24" s="23">
        <v>0.3</v>
      </c>
      <c r="Y24" s="23">
        <v>0.3</v>
      </c>
      <c r="Z24" s="24">
        <v>0.4</v>
      </c>
      <c r="AA24" s="24">
        <v>1</v>
      </c>
      <c r="AB24" s="24">
        <v>0.2</v>
      </c>
      <c r="AC24" s="24">
        <v>0.6</v>
      </c>
      <c r="AD24" s="21"/>
      <c r="AE24" s="18">
        <f t="shared" si="1"/>
        <v>7.2</v>
      </c>
      <c r="AF24" s="19">
        <f t="shared" si="2"/>
        <v>1.9000000000000001</v>
      </c>
      <c r="AG24" s="20">
        <f t="shared" si="3"/>
        <v>2.1999999999999997</v>
      </c>
      <c r="AH24" s="17">
        <f t="shared" si="4"/>
        <v>11.299999999999999</v>
      </c>
      <c r="AI24" s="21"/>
      <c r="AJ24" s="36">
        <f t="shared" si="5"/>
        <v>32.72727272727272</v>
      </c>
      <c r="AK24" s="37">
        <f t="shared" si="6"/>
        <v>8.6363636363636367</v>
      </c>
      <c r="AL24" s="38">
        <f t="shared" si="7"/>
        <v>10</v>
      </c>
      <c r="AM24" s="39">
        <f t="shared" si="8"/>
        <v>51.36363636363636</v>
      </c>
    </row>
    <row r="25" spans="1:39" ht="39">
      <c r="A25" s="31">
        <v>2005</v>
      </c>
      <c r="B25" s="34" t="s">
        <v>19</v>
      </c>
      <c r="C25" s="34"/>
      <c r="D25" s="34" t="s">
        <v>50</v>
      </c>
      <c r="E25" s="34"/>
      <c r="F25" s="34"/>
      <c r="G25" s="34" t="s">
        <v>28</v>
      </c>
      <c r="H25" s="22">
        <v>0</v>
      </c>
      <c r="I25" s="22">
        <v>0</v>
      </c>
      <c r="J25" s="22">
        <v>0.5</v>
      </c>
      <c r="K25" s="22">
        <v>1</v>
      </c>
      <c r="L25" s="22">
        <v>0.6</v>
      </c>
      <c r="M25" s="22">
        <v>0.7</v>
      </c>
      <c r="N25" s="22">
        <v>0.7</v>
      </c>
      <c r="O25" s="22">
        <v>1</v>
      </c>
      <c r="P25" s="22">
        <v>0.4</v>
      </c>
      <c r="Q25" s="22">
        <v>0.3</v>
      </c>
      <c r="R25" s="22">
        <v>1</v>
      </c>
      <c r="S25" s="22">
        <v>1</v>
      </c>
      <c r="T25" s="23">
        <v>0.5</v>
      </c>
      <c r="U25" s="23">
        <v>0.3</v>
      </c>
      <c r="V25" s="23">
        <v>0.3</v>
      </c>
      <c r="W25" s="23">
        <v>0.2</v>
      </c>
      <c r="X25" s="23">
        <v>0.3</v>
      </c>
      <c r="Y25" s="23">
        <v>0.3</v>
      </c>
      <c r="Z25" s="24">
        <v>0.4</v>
      </c>
      <c r="AA25" s="24">
        <v>1</v>
      </c>
      <c r="AB25" s="24">
        <v>0.2</v>
      </c>
      <c r="AC25" s="24">
        <v>0.6</v>
      </c>
      <c r="AD25" s="21"/>
      <c r="AE25" s="18">
        <f t="shared" si="1"/>
        <v>7.2</v>
      </c>
      <c r="AF25" s="19">
        <f t="shared" si="2"/>
        <v>1.9000000000000001</v>
      </c>
      <c r="AG25" s="20">
        <f t="shared" si="3"/>
        <v>2.1999999999999997</v>
      </c>
      <c r="AH25" s="17">
        <f t="shared" si="4"/>
        <v>11.299999999999999</v>
      </c>
      <c r="AI25" s="21"/>
      <c r="AJ25" s="36">
        <f t="shared" si="5"/>
        <v>32.72727272727272</v>
      </c>
      <c r="AK25" s="37">
        <f t="shared" si="6"/>
        <v>8.6363636363636367</v>
      </c>
      <c r="AL25" s="38">
        <f t="shared" si="7"/>
        <v>10</v>
      </c>
      <c r="AM25" s="39">
        <f t="shared" si="8"/>
        <v>51.36363636363636</v>
      </c>
    </row>
    <row r="26" spans="1:39" ht="39">
      <c r="A26" s="31">
        <v>2006</v>
      </c>
      <c r="B26" s="34" t="s">
        <v>19</v>
      </c>
      <c r="C26" s="34"/>
      <c r="D26" s="34" t="s">
        <v>50</v>
      </c>
      <c r="E26" s="34"/>
      <c r="F26" s="34"/>
      <c r="G26" s="34"/>
      <c r="H26" s="22">
        <v>0</v>
      </c>
      <c r="I26" s="22">
        <v>0</v>
      </c>
      <c r="J26" s="22">
        <v>0.3</v>
      </c>
      <c r="K26" s="22">
        <v>1</v>
      </c>
      <c r="L26" s="22">
        <v>0.6</v>
      </c>
      <c r="M26" s="22">
        <v>0.7</v>
      </c>
      <c r="N26" s="22">
        <v>0.7</v>
      </c>
      <c r="O26" s="22">
        <v>1</v>
      </c>
      <c r="P26" s="22">
        <v>0.4</v>
      </c>
      <c r="Q26" s="22">
        <v>0.3</v>
      </c>
      <c r="R26" s="22">
        <v>1</v>
      </c>
      <c r="S26" s="22">
        <v>1</v>
      </c>
      <c r="T26" s="23">
        <v>0.5</v>
      </c>
      <c r="U26" s="23">
        <v>0.3</v>
      </c>
      <c r="V26" s="23">
        <v>0.3</v>
      </c>
      <c r="W26" s="23">
        <v>0.2</v>
      </c>
      <c r="X26" s="23">
        <v>0.3</v>
      </c>
      <c r="Y26" s="23">
        <v>0.2</v>
      </c>
      <c r="Z26" s="24">
        <v>0.4</v>
      </c>
      <c r="AA26" s="24">
        <v>1</v>
      </c>
      <c r="AB26" s="24">
        <v>0.2</v>
      </c>
      <c r="AC26" s="24">
        <v>0.6</v>
      </c>
      <c r="AD26" s="21"/>
      <c r="AE26" s="18">
        <f t="shared" si="1"/>
        <v>7</v>
      </c>
      <c r="AF26" s="19">
        <f t="shared" si="2"/>
        <v>1.8</v>
      </c>
      <c r="AG26" s="20">
        <f t="shared" si="3"/>
        <v>2.1999999999999997</v>
      </c>
      <c r="AH26" s="17">
        <f t="shared" si="4"/>
        <v>11</v>
      </c>
      <c r="AI26" s="21"/>
      <c r="AJ26" s="36">
        <f t="shared" si="5"/>
        <v>31.818181818181817</v>
      </c>
      <c r="AK26" s="37">
        <f t="shared" si="6"/>
        <v>8.1818181818181799</v>
      </c>
      <c r="AL26" s="38">
        <f t="shared" si="7"/>
        <v>10</v>
      </c>
      <c r="AM26" s="39">
        <f t="shared" si="8"/>
        <v>50</v>
      </c>
    </row>
    <row r="27" spans="1:39" ht="39">
      <c r="A27" s="31">
        <v>2006</v>
      </c>
      <c r="B27" s="34" t="s">
        <v>19</v>
      </c>
      <c r="C27" s="34"/>
      <c r="D27" s="34" t="s">
        <v>50</v>
      </c>
      <c r="E27" s="34"/>
      <c r="F27" s="34"/>
      <c r="G27" s="34"/>
      <c r="H27" s="22">
        <v>0</v>
      </c>
      <c r="I27" s="22">
        <v>0</v>
      </c>
      <c r="J27" s="22">
        <v>0.3</v>
      </c>
      <c r="K27" s="22">
        <v>1</v>
      </c>
      <c r="L27" s="22">
        <v>0.6</v>
      </c>
      <c r="M27" s="22">
        <v>0.7</v>
      </c>
      <c r="N27" s="22">
        <v>0.7</v>
      </c>
      <c r="O27" s="22">
        <v>1</v>
      </c>
      <c r="P27" s="22">
        <v>0.4</v>
      </c>
      <c r="Q27" s="22">
        <v>0.3</v>
      </c>
      <c r="R27" s="22">
        <v>1</v>
      </c>
      <c r="S27" s="22">
        <v>1</v>
      </c>
      <c r="T27" s="23">
        <v>0.5</v>
      </c>
      <c r="U27" s="23">
        <v>0.3</v>
      </c>
      <c r="V27" s="23">
        <v>0.3</v>
      </c>
      <c r="W27" s="23">
        <v>0.2</v>
      </c>
      <c r="X27" s="23">
        <v>0.3</v>
      </c>
      <c r="Y27" s="23">
        <v>0.2</v>
      </c>
      <c r="Z27" s="24">
        <v>0.4</v>
      </c>
      <c r="AA27" s="24">
        <v>1</v>
      </c>
      <c r="AB27" s="24">
        <v>0.2</v>
      </c>
      <c r="AC27" s="24">
        <v>0.6</v>
      </c>
      <c r="AD27" s="21"/>
      <c r="AE27" s="18">
        <f t="shared" si="1"/>
        <v>7</v>
      </c>
      <c r="AF27" s="19">
        <f t="shared" si="2"/>
        <v>1.8</v>
      </c>
      <c r="AG27" s="20">
        <f t="shared" si="3"/>
        <v>2.1999999999999997</v>
      </c>
      <c r="AH27" s="17">
        <f t="shared" si="4"/>
        <v>11</v>
      </c>
      <c r="AI27" s="21"/>
      <c r="AJ27" s="36">
        <f t="shared" si="5"/>
        <v>31.818181818181817</v>
      </c>
      <c r="AK27" s="37">
        <f t="shared" si="6"/>
        <v>8.1818181818181799</v>
      </c>
      <c r="AL27" s="38">
        <f t="shared" si="7"/>
        <v>10</v>
      </c>
      <c r="AM27" s="39">
        <f t="shared" si="8"/>
        <v>50</v>
      </c>
    </row>
    <row r="28" spans="1:39" ht="39">
      <c r="A28" s="31">
        <v>2007</v>
      </c>
      <c r="B28" s="34" t="s">
        <v>19</v>
      </c>
      <c r="C28" s="34"/>
      <c r="D28" s="34" t="s">
        <v>50</v>
      </c>
      <c r="E28" s="34"/>
      <c r="F28" s="34"/>
      <c r="G28" s="34" t="s">
        <v>49</v>
      </c>
      <c r="H28" s="22">
        <v>0</v>
      </c>
      <c r="I28" s="22">
        <v>0</v>
      </c>
      <c r="J28" s="22">
        <v>0.3</v>
      </c>
      <c r="K28" s="22">
        <v>1</v>
      </c>
      <c r="L28" s="22">
        <v>0.6</v>
      </c>
      <c r="M28" s="22">
        <v>0.7</v>
      </c>
      <c r="N28" s="22">
        <v>0.7</v>
      </c>
      <c r="O28" s="22">
        <v>1</v>
      </c>
      <c r="P28" s="22">
        <v>0.4</v>
      </c>
      <c r="Q28" s="22">
        <v>0.3</v>
      </c>
      <c r="R28" s="22">
        <v>1</v>
      </c>
      <c r="S28" s="22">
        <v>1</v>
      </c>
      <c r="T28" s="23">
        <v>0.5</v>
      </c>
      <c r="U28" s="23">
        <v>0.3</v>
      </c>
      <c r="V28" s="23">
        <v>0.3</v>
      </c>
      <c r="W28" s="23">
        <v>0.2</v>
      </c>
      <c r="X28" s="23">
        <v>0.3</v>
      </c>
      <c r="Y28" s="23">
        <v>0.2</v>
      </c>
      <c r="Z28" s="24">
        <v>0.4</v>
      </c>
      <c r="AA28" s="24">
        <v>1</v>
      </c>
      <c r="AB28" s="24">
        <v>0.2</v>
      </c>
      <c r="AC28" s="24">
        <v>0.6</v>
      </c>
      <c r="AD28" s="21"/>
      <c r="AE28" s="18">
        <f t="shared" si="1"/>
        <v>7</v>
      </c>
      <c r="AF28" s="19">
        <f t="shared" si="2"/>
        <v>1.8</v>
      </c>
      <c r="AG28" s="20">
        <f t="shared" si="3"/>
        <v>2.1999999999999997</v>
      </c>
      <c r="AH28" s="17">
        <f t="shared" si="4"/>
        <v>11</v>
      </c>
      <c r="AI28" s="21"/>
      <c r="AJ28" s="36">
        <f t="shared" si="5"/>
        <v>31.818181818181817</v>
      </c>
      <c r="AK28" s="37">
        <f t="shared" si="6"/>
        <v>8.1818181818181799</v>
      </c>
      <c r="AL28" s="38">
        <f t="shared" si="7"/>
        <v>10</v>
      </c>
      <c r="AM28" s="39">
        <f t="shared" si="8"/>
        <v>50</v>
      </c>
    </row>
    <row r="29" spans="1:39" ht="39">
      <c r="A29" s="31">
        <v>2007</v>
      </c>
      <c r="B29" s="34" t="s">
        <v>19</v>
      </c>
      <c r="C29" s="34"/>
      <c r="D29" s="34" t="s">
        <v>51</v>
      </c>
      <c r="E29" s="34"/>
      <c r="F29" s="34"/>
      <c r="G29" s="34"/>
      <c r="H29" s="22">
        <v>0</v>
      </c>
      <c r="I29" s="22">
        <v>0</v>
      </c>
      <c r="J29" s="22">
        <v>0.3</v>
      </c>
      <c r="K29" s="22">
        <v>1</v>
      </c>
      <c r="L29" s="22">
        <v>0.6</v>
      </c>
      <c r="M29" s="22">
        <v>0.7</v>
      </c>
      <c r="N29" s="22">
        <v>0.7</v>
      </c>
      <c r="O29" s="22">
        <v>1</v>
      </c>
      <c r="P29" s="22">
        <v>0.4</v>
      </c>
      <c r="Q29" s="22">
        <v>0.3</v>
      </c>
      <c r="R29" s="22">
        <v>1</v>
      </c>
      <c r="S29" s="22">
        <v>1</v>
      </c>
      <c r="T29" s="23">
        <v>0.5</v>
      </c>
      <c r="U29" s="23">
        <v>0.3</v>
      </c>
      <c r="V29" s="23">
        <v>0.3</v>
      </c>
      <c r="W29" s="23">
        <v>0.2</v>
      </c>
      <c r="X29" s="23">
        <v>0.3</v>
      </c>
      <c r="Y29" s="23">
        <v>0.2</v>
      </c>
      <c r="Z29" s="24">
        <v>0.4</v>
      </c>
      <c r="AA29" s="24">
        <v>1</v>
      </c>
      <c r="AB29" s="24">
        <v>0.2</v>
      </c>
      <c r="AC29" s="24">
        <v>0.6</v>
      </c>
      <c r="AD29" s="21"/>
      <c r="AE29" s="18">
        <f t="shared" si="1"/>
        <v>7</v>
      </c>
      <c r="AF29" s="19">
        <f t="shared" si="2"/>
        <v>1.8</v>
      </c>
      <c r="AG29" s="20">
        <f t="shared" si="3"/>
        <v>2.1999999999999997</v>
      </c>
      <c r="AH29" s="17">
        <f t="shared" si="4"/>
        <v>11</v>
      </c>
      <c r="AI29" s="21"/>
      <c r="AJ29" s="36">
        <f t="shared" si="5"/>
        <v>31.818181818181817</v>
      </c>
      <c r="AK29" s="37">
        <f t="shared" si="6"/>
        <v>8.1818181818181799</v>
      </c>
      <c r="AL29" s="38">
        <f t="shared" si="7"/>
        <v>10</v>
      </c>
      <c r="AM29" s="39">
        <f t="shared" si="8"/>
        <v>50</v>
      </c>
    </row>
    <row r="30" spans="1:39" ht="39">
      <c r="A30" s="31">
        <v>2007</v>
      </c>
      <c r="B30" s="34" t="s">
        <v>19</v>
      </c>
      <c r="C30" s="34"/>
      <c r="D30" s="34" t="s">
        <v>51</v>
      </c>
      <c r="E30" s="34"/>
      <c r="F30" s="34"/>
      <c r="G30" s="34"/>
      <c r="H30" s="22">
        <v>0</v>
      </c>
      <c r="I30" s="22">
        <v>0</v>
      </c>
      <c r="J30" s="22">
        <v>0.3</v>
      </c>
      <c r="K30" s="22">
        <v>1</v>
      </c>
      <c r="L30" s="22">
        <v>0.6</v>
      </c>
      <c r="M30" s="22">
        <v>0.7</v>
      </c>
      <c r="N30" s="22">
        <v>0.7</v>
      </c>
      <c r="O30" s="22">
        <v>1</v>
      </c>
      <c r="P30" s="22">
        <v>0.4</v>
      </c>
      <c r="Q30" s="22">
        <v>0.3</v>
      </c>
      <c r="R30" s="22">
        <v>1</v>
      </c>
      <c r="S30" s="22">
        <v>1</v>
      </c>
      <c r="T30" s="23">
        <v>0.5</v>
      </c>
      <c r="U30" s="23">
        <v>0.3</v>
      </c>
      <c r="V30" s="23">
        <v>0.3</v>
      </c>
      <c r="W30" s="23">
        <v>0.2</v>
      </c>
      <c r="X30" s="23">
        <v>0.3</v>
      </c>
      <c r="Y30" s="23">
        <v>0.2</v>
      </c>
      <c r="Z30" s="24">
        <v>0.4</v>
      </c>
      <c r="AA30" s="24">
        <v>1</v>
      </c>
      <c r="AB30" s="24">
        <v>0.2</v>
      </c>
      <c r="AC30" s="24">
        <v>0.6</v>
      </c>
      <c r="AD30" s="21"/>
      <c r="AE30" s="18">
        <f t="shared" si="1"/>
        <v>7</v>
      </c>
      <c r="AF30" s="19">
        <f t="shared" si="2"/>
        <v>1.8</v>
      </c>
      <c r="AG30" s="20">
        <f t="shared" si="3"/>
        <v>2.1999999999999997</v>
      </c>
      <c r="AH30" s="17">
        <f t="shared" si="4"/>
        <v>11</v>
      </c>
      <c r="AI30" s="21"/>
      <c r="AJ30" s="36">
        <f t="shared" si="5"/>
        <v>31.818181818181817</v>
      </c>
      <c r="AK30" s="37">
        <f t="shared" si="6"/>
        <v>8.1818181818181799</v>
      </c>
      <c r="AL30" s="38">
        <f t="shared" si="7"/>
        <v>10</v>
      </c>
      <c r="AM30" s="39">
        <f t="shared" si="8"/>
        <v>50</v>
      </c>
    </row>
    <row r="31" spans="1:39" ht="39">
      <c r="A31" s="31">
        <v>2008</v>
      </c>
      <c r="B31" s="34" t="s">
        <v>19</v>
      </c>
      <c r="C31" s="34"/>
      <c r="D31" s="34" t="s">
        <v>51</v>
      </c>
      <c r="E31" s="34"/>
      <c r="F31" s="34"/>
      <c r="G31" s="34"/>
      <c r="H31" s="22">
        <v>0</v>
      </c>
      <c r="I31" s="22">
        <v>0</v>
      </c>
      <c r="J31" s="22">
        <v>0.3</v>
      </c>
      <c r="K31" s="22">
        <v>1</v>
      </c>
      <c r="L31" s="22">
        <v>0.6</v>
      </c>
      <c r="M31" s="22">
        <v>0.7</v>
      </c>
      <c r="N31" s="22">
        <v>0.7</v>
      </c>
      <c r="O31" s="22">
        <v>1</v>
      </c>
      <c r="P31" s="22">
        <v>0.4</v>
      </c>
      <c r="Q31" s="22">
        <v>0.3</v>
      </c>
      <c r="R31" s="22">
        <v>1</v>
      </c>
      <c r="S31" s="22">
        <v>1</v>
      </c>
      <c r="T31" s="23">
        <v>0.5</v>
      </c>
      <c r="U31" s="23">
        <v>0.3</v>
      </c>
      <c r="V31" s="23">
        <v>0.3</v>
      </c>
      <c r="W31" s="23">
        <v>0.2</v>
      </c>
      <c r="X31" s="23">
        <v>0.3</v>
      </c>
      <c r="Y31" s="23">
        <v>0.2</v>
      </c>
      <c r="Z31" s="24">
        <v>0.4</v>
      </c>
      <c r="AA31" s="24">
        <v>1</v>
      </c>
      <c r="AB31" s="24">
        <v>0.2</v>
      </c>
      <c r="AC31" s="24">
        <v>0.6</v>
      </c>
      <c r="AD31" s="21"/>
      <c r="AE31" s="18">
        <f t="shared" si="1"/>
        <v>7</v>
      </c>
      <c r="AF31" s="19">
        <f t="shared" si="2"/>
        <v>1.8</v>
      </c>
      <c r="AG31" s="20">
        <f t="shared" si="3"/>
        <v>2.1999999999999997</v>
      </c>
      <c r="AH31" s="17">
        <f t="shared" si="4"/>
        <v>11</v>
      </c>
      <c r="AI31" s="21"/>
      <c r="AJ31" s="36">
        <f t="shared" si="5"/>
        <v>31.818181818181817</v>
      </c>
      <c r="AK31" s="37">
        <f t="shared" si="6"/>
        <v>8.1818181818181799</v>
      </c>
      <c r="AL31" s="38">
        <f t="shared" si="7"/>
        <v>10</v>
      </c>
      <c r="AM31" s="39">
        <f t="shared" si="8"/>
        <v>50</v>
      </c>
    </row>
    <row r="32" spans="1:39" ht="39">
      <c r="A32" s="31">
        <v>2008</v>
      </c>
      <c r="B32" s="34" t="s">
        <v>19</v>
      </c>
      <c r="C32" s="34"/>
      <c r="D32" s="34" t="s">
        <v>52</v>
      </c>
      <c r="E32" s="34"/>
      <c r="F32" s="34"/>
      <c r="G32" s="35"/>
      <c r="H32" s="22">
        <v>0</v>
      </c>
      <c r="I32" s="22">
        <v>0</v>
      </c>
      <c r="J32" s="22">
        <v>0.3</v>
      </c>
      <c r="K32" s="22">
        <v>1</v>
      </c>
      <c r="L32" s="22">
        <v>0.6</v>
      </c>
      <c r="M32" s="22">
        <v>0.7</v>
      </c>
      <c r="N32" s="22">
        <v>0.7</v>
      </c>
      <c r="O32" s="22">
        <v>1</v>
      </c>
      <c r="P32" s="22">
        <v>0.4</v>
      </c>
      <c r="Q32" s="22">
        <v>0.3</v>
      </c>
      <c r="R32" s="22">
        <v>1</v>
      </c>
      <c r="S32" s="22">
        <v>1</v>
      </c>
      <c r="T32" s="23">
        <v>0.5</v>
      </c>
      <c r="U32" s="23">
        <v>0.3</v>
      </c>
      <c r="V32" s="23">
        <v>0.3</v>
      </c>
      <c r="W32" s="23">
        <v>0.2</v>
      </c>
      <c r="X32" s="23">
        <v>0.3</v>
      </c>
      <c r="Y32" s="23">
        <v>0.2</v>
      </c>
      <c r="Z32" s="24">
        <v>0.4</v>
      </c>
      <c r="AA32" s="24">
        <v>1</v>
      </c>
      <c r="AB32" s="24">
        <v>0.2</v>
      </c>
      <c r="AC32" s="24">
        <v>0.6</v>
      </c>
      <c r="AD32" s="21"/>
      <c r="AE32" s="18">
        <f t="shared" si="1"/>
        <v>7</v>
      </c>
      <c r="AF32" s="19">
        <f t="shared" si="2"/>
        <v>1.8</v>
      </c>
      <c r="AG32" s="20">
        <f t="shared" si="3"/>
        <v>2.1999999999999997</v>
      </c>
      <c r="AH32" s="17">
        <f t="shared" si="4"/>
        <v>11</v>
      </c>
      <c r="AI32" s="21"/>
      <c r="AJ32" s="36">
        <f t="shared" si="5"/>
        <v>31.818181818181817</v>
      </c>
      <c r="AK32" s="37">
        <f t="shared" si="6"/>
        <v>8.1818181818181799</v>
      </c>
      <c r="AL32" s="38">
        <f t="shared" si="7"/>
        <v>10</v>
      </c>
      <c r="AM32" s="39">
        <f t="shared" si="8"/>
        <v>50</v>
      </c>
    </row>
    <row r="33" spans="1:39" ht="52">
      <c r="A33" s="31">
        <v>2008</v>
      </c>
      <c r="B33" s="34" t="s">
        <v>19</v>
      </c>
      <c r="C33" s="34"/>
      <c r="D33" s="34" t="s">
        <v>53</v>
      </c>
      <c r="E33" s="34"/>
      <c r="F33" s="34"/>
      <c r="G33" s="35"/>
      <c r="H33" s="22">
        <v>0</v>
      </c>
      <c r="I33" s="22">
        <v>0</v>
      </c>
      <c r="J33" s="22">
        <v>0.3</v>
      </c>
      <c r="K33" s="22">
        <v>1</v>
      </c>
      <c r="L33" s="22">
        <v>0.6</v>
      </c>
      <c r="M33" s="22">
        <v>0.7</v>
      </c>
      <c r="N33" s="22">
        <v>0.7</v>
      </c>
      <c r="O33" s="22">
        <v>1</v>
      </c>
      <c r="P33" s="22">
        <v>0.4</v>
      </c>
      <c r="Q33" s="22">
        <v>0.3</v>
      </c>
      <c r="R33" s="22">
        <v>1</v>
      </c>
      <c r="S33" s="22">
        <v>1</v>
      </c>
      <c r="T33" s="23">
        <v>0.5</v>
      </c>
      <c r="U33" s="23">
        <v>0.3</v>
      </c>
      <c r="V33" s="23">
        <v>0.3</v>
      </c>
      <c r="W33" s="23">
        <v>0.2</v>
      </c>
      <c r="X33" s="23">
        <v>0.3</v>
      </c>
      <c r="Y33" s="23">
        <v>0.2</v>
      </c>
      <c r="Z33" s="24">
        <v>0.4</v>
      </c>
      <c r="AA33" s="24">
        <v>1</v>
      </c>
      <c r="AB33" s="24">
        <v>0.2</v>
      </c>
      <c r="AC33" s="24">
        <v>0.6</v>
      </c>
      <c r="AD33" s="21"/>
      <c r="AE33" s="18">
        <f t="shared" si="1"/>
        <v>7</v>
      </c>
      <c r="AF33" s="19">
        <f t="shared" si="2"/>
        <v>1.8</v>
      </c>
      <c r="AG33" s="20">
        <f t="shared" si="3"/>
        <v>2.1999999999999997</v>
      </c>
      <c r="AH33" s="17">
        <f t="shared" si="4"/>
        <v>11</v>
      </c>
      <c r="AI33" s="21"/>
      <c r="AJ33" s="36">
        <f t="shared" si="5"/>
        <v>31.818181818181817</v>
      </c>
      <c r="AK33" s="37">
        <f t="shared" si="6"/>
        <v>8.1818181818181799</v>
      </c>
      <c r="AL33" s="38">
        <f t="shared" si="7"/>
        <v>10</v>
      </c>
      <c r="AM33" s="39">
        <f t="shared" si="8"/>
        <v>50</v>
      </c>
    </row>
    <row r="36" spans="1:39">
      <c r="R36" s="1" t="s">
        <v>31</v>
      </c>
    </row>
  </sheetData>
  <mergeCells count="7">
    <mergeCell ref="AJ2:AM2"/>
    <mergeCell ref="A1:G1"/>
    <mergeCell ref="A2:G2"/>
    <mergeCell ref="H2:S2"/>
    <mergeCell ref="T2:Y2"/>
    <mergeCell ref="Z2:AC2"/>
    <mergeCell ref="AE2:AH2"/>
  </mergeCells>
  <phoneticPr fontId="12" type="noConversion"/>
  <dataValidations count="1">
    <dataValidation type="list" allowBlank="1" showInputMessage="1" showErrorMessage="1" sqref="H4:AC4 H5:AD33 AN6:AP33">
      <formula1>$AR$5:$AR$15</formula1>
    </dataValidation>
  </dataValidations>
  <pageMargins left="0.70000000000000007" right="0.70000000000000007" top="0.75000000000000011" bottom="0.75000000000000011" header="0.30000000000000004" footer="0.30000000000000004"/>
  <pageSetup paperSize="9" scale="60" orientation="landscape"/>
  <headerFooter>
    <oddHeader>&amp;L&amp;"Arial,Regular"&amp;9&amp;K000000Thackway, R (2012). Belconnen Naval Transmitter Station, ACT. Ver. 1. VAST–2: tracking the transformation of vegetated landscapes. Australian Centre for Ecological Analysis and Synthesis.</oddHeader>
    <oddFooter>&amp;L&amp;"Arial,Regular"&amp;9&amp;K000000COMPILED BY: Richard Thackway &amp;"Calibri,Regular"&amp;11&amp;G</oddFooter>
  </headerFooter>
  <drawing r:id="rId1"/>
  <legacyDrawingHF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BNTS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User Name</cp:lastModifiedBy>
  <cp:lastPrinted>2013-07-29T02:04:46Z</cp:lastPrinted>
  <dcterms:created xsi:type="dcterms:W3CDTF">2011-05-01T02:51:53Z</dcterms:created>
  <dcterms:modified xsi:type="dcterms:W3CDTF">2013-07-29T06:09:46Z</dcterms:modified>
</cp:coreProperties>
</file>