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2810"/>
  <workbookPr autoCompressPictures="0"/>
  <bookViews>
    <workbookView xWindow="-31160" yWindow="-4440" windowWidth="24440" windowHeight="17160"/>
  </bookViews>
  <sheets>
    <sheet name="big_scrub_tintenbar" sheetId="1" r:id="rId1"/>
  </sheets>
  <definedNames>
    <definedName name="_GoBack" localSheetId="0">big_scrub_tintenbar!$E$14</definedName>
    <definedName name="_xlnm.Print_Area" localSheetId="0">big_scrub_tintenbar!$A$1:$AM$35</definedName>
    <definedName name="_xlnm.Print_Titles" localSheetId="0">big_scrub_tintenbar!$A:$G,big_scrub_tintenbar!$2:$3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E5" i="1" l="1"/>
  <c r="AE4" i="1"/>
  <c r="AF4" i="1"/>
  <c r="AG4" i="1"/>
  <c r="AH4" i="1"/>
  <c r="AJ5" i="1"/>
  <c r="AF5" i="1"/>
  <c r="AK5" i="1"/>
  <c r="AG5" i="1"/>
  <c r="AL5" i="1"/>
  <c r="AM5" i="1"/>
  <c r="AE6" i="1"/>
  <c r="AJ6" i="1"/>
  <c r="AF6" i="1"/>
  <c r="AK6" i="1"/>
  <c r="AG6" i="1"/>
  <c r="AL6" i="1"/>
  <c r="AM6" i="1"/>
  <c r="AE7" i="1"/>
  <c r="AJ7" i="1"/>
  <c r="AF7" i="1"/>
  <c r="AK7" i="1"/>
  <c r="AG7" i="1"/>
  <c r="AL7" i="1"/>
  <c r="AM7" i="1"/>
  <c r="AE8" i="1"/>
  <c r="AJ8" i="1"/>
  <c r="AF8" i="1"/>
  <c r="AK8" i="1"/>
  <c r="AG8" i="1"/>
  <c r="AL8" i="1"/>
  <c r="AM8" i="1"/>
  <c r="AE9" i="1"/>
  <c r="AJ9" i="1"/>
  <c r="AF9" i="1"/>
  <c r="AK9" i="1"/>
  <c r="AG9" i="1"/>
  <c r="AL9" i="1"/>
  <c r="AM9" i="1"/>
  <c r="AE10" i="1"/>
  <c r="AJ10" i="1"/>
  <c r="AF10" i="1"/>
  <c r="AK10" i="1"/>
  <c r="AG10" i="1"/>
  <c r="AL10" i="1"/>
  <c r="AM10" i="1"/>
  <c r="AE11" i="1"/>
  <c r="AJ11" i="1"/>
  <c r="AF11" i="1"/>
  <c r="AK11" i="1"/>
  <c r="AG11" i="1"/>
  <c r="AL11" i="1"/>
  <c r="AM11" i="1"/>
  <c r="AE12" i="1"/>
  <c r="AJ12" i="1"/>
  <c r="AF12" i="1"/>
  <c r="AK12" i="1"/>
  <c r="AG12" i="1"/>
  <c r="AL12" i="1"/>
  <c r="AM12" i="1"/>
  <c r="AE13" i="1"/>
  <c r="AJ13" i="1"/>
  <c r="AF13" i="1"/>
  <c r="AK13" i="1"/>
  <c r="AG13" i="1"/>
  <c r="AL13" i="1"/>
  <c r="AM13" i="1"/>
  <c r="AE14" i="1"/>
  <c r="AJ14" i="1"/>
  <c r="AF14" i="1"/>
  <c r="AK14" i="1"/>
  <c r="AG14" i="1"/>
  <c r="AL14" i="1"/>
  <c r="AM14" i="1"/>
  <c r="AE15" i="1"/>
  <c r="AJ15" i="1"/>
  <c r="AF15" i="1"/>
  <c r="AK15" i="1"/>
  <c r="AG15" i="1"/>
  <c r="AL15" i="1"/>
  <c r="AM15" i="1"/>
  <c r="AE16" i="1"/>
  <c r="AJ16" i="1"/>
  <c r="AF16" i="1"/>
  <c r="AK16" i="1"/>
  <c r="AG16" i="1"/>
  <c r="AL16" i="1"/>
  <c r="AM16" i="1"/>
  <c r="AE17" i="1"/>
  <c r="AJ17" i="1"/>
  <c r="AF17" i="1"/>
  <c r="AK17" i="1"/>
  <c r="AG17" i="1"/>
  <c r="AL17" i="1"/>
  <c r="AM17" i="1"/>
  <c r="AE18" i="1"/>
  <c r="AJ18" i="1"/>
  <c r="AF18" i="1"/>
  <c r="AK18" i="1"/>
  <c r="AG18" i="1"/>
  <c r="AL18" i="1"/>
  <c r="AM18" i="1"/>
  <c r="AE19" i="1"/>
  <c r="AJ19" i="1"/>
  <c r="AF19" i="1"/>
  <c r="AK19" i="1"/>
  <c r="AG19" i="1"/>
  <c r="AL19" i="1"/>
  <c r="AM19" i="1"/>
  <c r="AE20" i="1"/>
  <c r="AJ20" i="1"/>
  <c r="AF20" i="1"/>
  <c r="AK20" i="1"/>
  <c r="AG20" i="1"/>
  <c r="AL20" i="1"/>
  <c r="AM20" i="1"/>
  <c r="AE21" i="1"/>
  <c r="AJ21" i="1"/>
  <c r="AF21" i="1"/>
  <c r="AK21" i="1"/>
  <c r="AG21" i="1"/>
  <c r="AL21" i="1"/>
  <c r="AM21" i="1"/>
  <c r="AE22" i="1"/>
  <c r="AJ22" i="1"/>
  <c r="AF22" i="1"/>
  <c r="AK22" i="1"/>
  <c r="AG22" i="1"/>
  <c r="AL22" i="1"/>
  <c r="AM22" i="1"/>
  <c r="AE23" i="1"/>
  <c r="AJ23" i="1"/>
  <c r="AF23" i="1"/>
  <c r="AK23" i="1"/>
  <c r="AG23" i="1"/>
  <c r="AL23" i="1"/>
  <c r="AM23" i="1"/>
  <c r="AE24" i="1"/>
  <c r="AJ24" i="1"/>
  <c r="AF24" i="1"/>
  <c r="AK24" i="1"/>
  <c r="AG24" i="1"/>
  <c r="AL24" i="1"/>
  <c r="AM24" i="1"/>
  <c r="AE25" i="1"/>
  <c r="AJ25" i="1"/>
  <c r="AF25" i="1"/>
  <c r="AK25" i="1"/>
  <c r="AG25" i="1"/>
  <c r="AL25" i="1"/>
  <c r="AM25" i="1"/>
  <c r="AE26" i="1"/>
  <c r="AJ26" i="1"/>
  <c r="AF26" i="1"/>
  <c r="AK26" i="1"/>
  <c r="AG26" i="1"/>
  <c r="AL26" i="1"/>
  <c r="AM26" i="1"/>
  <c r="AE27" i="1"/>
  <c r="AJ27" i="1"/>
  <c r="AF27" i="1"/>
  <c r="AK27" i="1"/>
  <c r="AG27" i="1"/>
  <c r="AL27" i="1"/>
  <c r="AM27" i="1"/>
  <c r="AE28" i="1"/>
  <c r="AJ28" i="1"/>
  <c r="AF28" i="1"/>
  <c r="AK28" i="1"/>
  <c r="AG28" i="1"/>
  <c r="AL28" i="1"/>
  <c r="AM28" i="1"/>
  <c r="AE29" i="1"/>
  <c r="AJ29" i="1"/>
  <c r="AF29" i="1"/>
  <c r="AK29" i="1"/>
  <c r="AG29" i="1"/>
  <c r="AL29" i="1"/>
  <c r="AM29" i="1"/>
  <c r="AE30" i="1"/>
  <c r="AJ30" i="1"/>
  <c r="AF30" i="1"/>
  <c r="AK30" i="1"/>
  <c r="AG30" i="1"/>
  <c r="AL30" i="1"/>
  <c r="AM30" i="1"/>
  <c r="AE31" i="1"/>
  <c r="AJ31" i="1"/>
  <c r="AF31" i="1"/>
  <c r="AK31" i="1"/>
  <c r="AG31" i="1"/>
  <c r="AL31" i="1"/>
  <c r="AM31" i="1"/>
  <c r="AE32" i="1"/>
  <c r="AJ32" i="1"/>
  <c r="AF32" i="1"/>
  <c r="AK32" i="1"/>
  <c r="AG32" i="1"/>
  <c r="AL32" i="1"/>
  <c r="AM32" i="1"/>
  <c r="AE33" i="1"/>
  <c r="AJ33" i="1"/>
  <c r="AF33" i="1"/>
  <c r="AK33" i="1"/>
  <c r="AG33" i="1"/>
  <c r="AL33" i="1"/>
  <c r="AM33" i="1"/>
  <c r="AE34" i="1"/>
  <c r="AJ34" i="1"/>
  <c r="AF34" i="1"/>
  <c r="AK34" i="1"/>
  <c r="AG34" i="1"/>
  <c r="AL34" i="1"/>
  <c r="AM34" i="1"/>
  <c r="AE35" i="1"/>
  <c r="AJ35" i="1"/>
  <c r="AF35" i="1"/>
  <c r="AK35" i="1"/>
  <c r="AG35" i="1"/>
  <c r="AL35" i="1"/>
  <c r="AM35" i="1"/>
  <c r="AJ4" i="1"/>
  <c r="AK4" i="1"/>
  <c r="AL4" i="1"/>
  <c r="AM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alcChain>
</file>

<file path=xl/sharedStrings.xml><?xml version="1.0" encoding="utf-8"?>
<sst xmlns="http://schemas.openxmlformats.org/spreadsheetml/2006/main" count="129" uniqueCount="83">
  <si>
    <t>SC_US_richness</t>
  </si>
  <si>
    <t>RC_fire_burnt_area</t>
  </si>
  <si>
    <t>RC_soil_hyd_surf_water</t>
  </si>
  <si>
    <t>RC_soil_hyd_gnd_water</t>
  </si>
  <si>
    <t>RC_soil_phys_dpth_a</t>
  </si>
  <si>
    <t>RC_soil_phys_struct</t>
  </si>
  <si>
    <t>RC_soil_biol_invert_recyc</t>
  </si>
  <si>
    <t>RC_soil_biol_organ_matt</t>
  </si>
  <si>
    <t>VS_OS_height</t>
  </si>
  <si>
    <t>VS_OS_fpc</t>
  </si>
  <si>
    <t>VS_US_height</t>
  </si>
  <si>
    <t>VS_US_gnd_cov</t>
  </si>
  <si>
    <t>VS_US_div_age_class</t>
  </si>
  <si>
    <t>SC_OS_fnl_groups</t>
  </si>
  <si>
    <t>SC_OS_richness</t>
  </si>
  <si>
    <t>SC_US_fnl_groups</t>
  </si>
  <si>
    <t>Vegetation structure</t>
  </si>
  <si>
    <t>RC_reprod_potent_OS</t>
  </si>
  <si>
    <t>RC_reprod_potent_US</t>
  </si>
  <si>
    <t xml:space="preserve"> </t>
  </si>
  <si>
    <t>RC</t>
  </si>
  <si>
    <t>VS</t>
  </si>
  <si>
    <t>SC</t>
  </si>
  <si>
    <t>Total</t>
  </si>
  <si>
    <t>Species Composition</t>
  </si>
  <si>
    <t>RC_fire_starts</t>
  </si>
  <si>
    <t xml:space="preserve">Regenerative capacity </t>
  </si>
  <si>
    <t>Other minimal use 1.3.0</t>
  </si>
  <si>
    <t>Production forestry 2.2.0</t>
  </si>
  <si>
    <t>Dried brush was burnt, killing the rainforest trees. Clearing and veg was burnt in Oct/Nov/Dec.</t>
  </si>
  <si>
    <t>Grazing modified pastures 3.2.0</t>
  </si>
  <si>
    <t>Land in transition 3.6.0</t>
  </si>
  <si>
    <t>RC_soil_chem_rundown</t>
  </si>
  <si>
    <t>RC_soil_chem_excess_or_tox</t>
  </si>
  <si>
    <t>Indigenous land management - Goori people</t>
  </si>
  <si>
    <t>Explorer Oxley traverses through the area</t>
  </si>
  <si>
    <t>Explorer Rous traverses through the area</t>
  </si>
  <si>
    <t>Cedar getters ‘move in’. Snig out larger trees as logs. Trees cut down using cross cut saws</t>
  </si>
  <si>
    <t xml:space="preserve">Big Scrub thrown open to selection. Crown Land Alienation Act allows people to appropriate or select crown land before the block is surveyed. </t>
  </si>
  <si>
    <t>Camphor was planted widely as a shade tree along streets and in parks and other public places</t>
  </si>
  <si>
    <t>Portion or survey plan prepared for the Tintenbar property.</t>
  </si>
  <si>
    <t>Land in transition – treed 2.3.0</t>
  </si>
  <si>
    <t>Cropping 3.3.0</t>
  </si>
  <si>
    <t xml:space="preserve">Basalt rock removed from paddocks and placed around borders as field stone fencing. Paddock cleared of floaters so it could be ploughed </t>
  </si>
  <si>
    <t xml:space="preserve">Accelerated planting of Camphor in the coastal cities and towns as a shade tree along streets and in parks and other public places </t>
  </si>
  <si>
    <t xml:space="preserve">Area probably cropped for maize and sugar cane  </t>
  </si>
  <si>
    <t>Started cropping - soil ploughed</t>
  </si>
  <si>
    <t>Ceased cropping</t>
  </si>
  <si>
    <t>Paddocks sown to pastures mainly Kikuyu</t>
  </si>
  <si>
    <t>Commenced grazing exotic pastures (dairy)</t>
  </si>
  <si>
    <t xml:space="preserve">Hinterland Big Scrub almost completely cleared and sown to exotic pastures </t>
  </si>
  <si>
    <t>Grazing exotic pastures (dairy)</t>
  </si>
  <si>
    <t xml:space="preserve">Incursions of Camphor along paddock fence lines observed and not removed </t>
  </si>
  <si>
    <t>Many dairy farmers in the district left the industry - 1975 quotas were reallocated and Norco was given a permanent quota</t>
  </si>
  <si>
    <t>Grazing exotic pastures. Owner turned to beef production (80 acres). Less intensive production</t>
  </si>
  <si>
    <t>Incursions of weeds onto the paddocks along with Camphor. Weeds not controlled or managed</t>
  </si>
  <si>
    <t>Cattle removed -  paddocks destocked (80 acres)</t>
  </si>
  <si>
    <t>Site was weedy covered in lantana, barna or elephant (Pennisetum purpureum) grass and tobacco bush and some Camphor.</t>
  </si>
  <si>
    <t>Paddocks destocked (70 acres)</t>
  </si>
  <si>
    <t xml:space="preserve">Commenced clearing 10 acres to plant an orchard. </t>
  </si>
  <si>
    <t>Weeds not controlled or managed</t>
  </si>
  <si>
    <t>Commenced agisting cattle (70 acres)</t>
  </si>
  <si>
    <t>Horses and cattle agisted (70 acres)</t>
  </si>
  <si>
    <t>Ceased agisting cattle and horses</t>
  </si>
  <si>
    <t>Largely abandoned</t>
  </si>
  <si>
    <t xml:space="preserve">Land largely abandoned </t>
  </si>
  <si>
    <t xml:space="preserve">Dense stands of camphor observed but not controlled or managed </t>
  </si>
  <si>
    <t>Camphor but not controlled or managed</t>
  </si>
  <si>
    <t xml:space="preserve">Native forest largely unmodified </t>
  </si>
  <si>
    <r>
      <rPr>
        <sz val="11"/>
        <color indexed="8"/>
        <rFont val="Arial"/>
        <family val="2"/>
      </rPr>
      <t xml:space="preserve"> VS_OS_div_age_class</t>
    </r>
  </si>
  <si>
    <r>
      <t>Start of extensive land clearing of the previously logged forest- i.e. cedar</t>
    </r>
    <r>
      <rPr>
        <sz val="11"/>
        <color indexed="8"/>
        <rFont val="Arial"/>
        <family val="2"/>
      </rPr>
      <t>. Clearing done with brush hooks to clear the dense undergrowth. Small shrubs, vines and trees were cut down and large trees were left. Unburnt logs still present along with large standing dead trees and stumps.</t>
    </r>
  </si>
  <si>
    <r>
      <t xml:space="preserve">Changes in land use in the Richmond-Tweed district since the 1960s led to increasing incursions of </t>
    </r>
    <r>
      <rPr>
        <sz val="11"/>
        <color indexed="8"/>
        <rFont val="Arial"/>
        <family val="2"/>
      </rPr>
      <t>Camphor on to former pastures</t>
    </r>
  </si>
  <si>
    <t>Year</t>
  </si>
  <si>
    <r>
      <t xml:space="preserve">Landuse Codes
</t>
    </r>
    <r>
      <rPr>
        <i/>
        <sz val="11"/>
        <rFont val="Arial"/>
        <family val="2"/>
      </rPr>
      <t>Australian Land Use and Management (ALUM) Classification Version 7  http://www.daff.gov.au/abares/aclump/land-use/alum-classification-version-7-may-2010</t>
    </r>
  </si>
  <si>
    <t>LMP1</t>
  </si>
  <si>
    <t>LMP2</t>
  </si>
  <si>
    <t>LMP3</t>
  </si>
  <si>
    <t>LMP4</t>
  </si>
  <si>
    <t>LMP5</t>
  </si>
  <si>
    <t>Tintenbar, Big Scrub, NSW: 70 acres, paddocks formerly used for cropping and dairying 1900-1980</t>
  </si>
  <si>
    <t>Sum</t>
  </si>
  <si>
    <t>Percentage</t>
  </si>
  <si>
    <t>Location: 28°48'00.01"S, 153°30'32.48"E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</si>
</sst>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sz val="11"/>
      <color theme="1"/>
      <name val="Calibri"/>
      <family val="2"/>
      <scheme val="minor"/>
    </font>
    <font>
      <b/>
      <sz val="11"/>
      <name val="Arial"/>
      <family val="2"/>
    </font>
    <font>
      <u/>
      <sz val="11"/>
      <color theme="10"/>
      <name val="Calibri"/>
      <family val="2"/>
      <scheme val="minor"/>
    </font>
    <font>
      <u/>
      <sz val="11"/>
      <color theme="11"/>
      <name val="Calibri"/>
      <family val="2"/>
      <scheme val="minor"/>
    </font>
    <font>
      <i/>
      <sz val="11"/>
      <name val="Arial"/>
      <family val="2"/>
    </font>
    <font>
      <b/>
      <sz val="11"/>
      <color theme="1"/>
      <name val="Arial"/>
      <family val="2"/>
    </font>
    <font>
      <sz val="11"/>
      <color theme="1"/>
      <name val="Arial"/>
      <family val="2"/>
    </font>
    <font>
      <b/>
      <sz val="11"/>
      <color rgb="FF000000"/>
      <name val="Arial"/>
      <family val="2"/>
    </font>
    <font>
      <sz val="11"/>
      <color indexed="8"/>
      <name val="Arial"/>
      <family val="2"/>
    </font>
    <font>
      <sz val="11"/>
      <color rgb="FF000000"/>
      <name val="Arial"/>
      <family val="2"/>
    </font>
    <font>
      <b/>
      <sz val="16"/>
      <color theme="1"/>
      <name val="Arial"/>
      <family val="2"/>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8"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medium">
        <color auto="1"/>
      </bottom>
      <diagonal/>
    </border>
  </borders>
  <cellStyleXfs count="13">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78">
    <xf numFmtId="0" fontId="0" fillId="0" borderId="0" xfId="0"/>
    <xf numFmtId="0" fontId="6" fillId="0" borderId="0" xfId="0" applyFont="1" applyAlignment="1">
      <alignment horizontal="left" vertical="center"/>
    </xf>
    <xf numFmtId="0" fontId="6" fillId="0" borderId="7" xfId="0" applyFont="1" applyBorder="1" applyAlignment="1">
      <alignment horizontal="left" vertical="center"/>
    </xf>
    <xf numFmtId="0" fontId="7" fillId="0" borderId="0" xfId="0" applyFont="1"/>
    <xf numFmtId="9" fontId="7" fillId="0" borderId="0" xfId="1" applyFont="1"/>
    <xf numFmtId="0" fontId="6" fillId="0" borderId="0" xfId="0" applyFont="1"/>
    <xf numFmtId="0" fontId="7" fillId="0" borderId="0" xfId="0" applyFont="1" applyAlignment="1">
      <alignment horizontal="center" vertical="top" textRotation="178"/>
    </xf>
    <xf numFmtId="0" fontId="6" fillId="0" borderId="9" xfId="0" applyFont="1" applyBorder="1" applyAlignment="1">
      <alignment horizontal="center" vertical="top" wrapText="1"/>
    </xf>
    <xf numFmtId="0" fontId="7" fillId="0" borderId="9" xfId="0" applyFont="1" applyBorder="1" applyAlignment="1">
      <alignment vertical="top" wrapText="1"/>
    </xf>
    <xf numFmtId="0" fontId="6" fillId="0" borderId="1" xfId="0" applyFont="1" applyBorder="1" applyAlignment="1">
      <alignment horizontal="center" vertical="top" wrapText="1"/>
    </xf>
    <xf numFmtId="0" fontId="7" fillId="0" borderId="1" xfId="0" applyFont="1" applyBorder="1" applyAlignment="1">
      <alignment vertical="top" wrapText="1"/>
    </xf>
    <xf numFmtId="0" fontId="10" fillId="0" borderId="1" xfId="0" applyFont="1" applyBorder="1" applyAlignment="1">
      <alignment vertical="top" wrapText="1"/>
    </xf>
    <xf numFmtId="0" fontId="8" fillId="0" borderId="1" xfId="0" applyFont="1" applyBorder="1" applyAlignment="1">
      <alignment horizontal="center" vertical="top" wrapText="1"/>
    </xf>
    <xf numFmtId="0" fontId="7" fillId="2" borderId="0" xfId="0" applyFont="1" applyFill="1"/>
    <xf numFmtId="0" fontId="6" fillId="3" borderId="8" xfId="0" applyFont="1" applyFill="1" applyBorder="1" applyAlignment="1">
      <alignment horizontal="center"/>
    </xf>
    <xf numFmtId="0" fontId="6" fillId="4" borderId="8" xfId="0" applyFont="1" applyFill="1" applyBorder="1" applyAlignment="1">
      <alignment horizontal="center"/>
    </xf>
    <xf numFmtId="0" fontId="6" fillId="5" borderId="8" xfId="0" applyFont="1" applyFill="1" applyBorder="1" applyAlignment="1">
      <alignment horizontal="center"/>
    </xf>
    <xf numFmtId="0" fontId="6" fillId="0" borderId="8" xfId="0" applyFont="1" applyBorder="1"/>
    <xf numFmtId="1" fontId="6" fillId="3" borderId="8" xfId="1" applyNumberFormat="1" applyFont="1" applyFill="1" applyBorder="1" applyAlignment="1">
      <alignment horizontal="center"/>
    </xf>
    <xf numFmtId="1" fontId="6" fillId="4" borderId="8" xfId="1" applyNumberFormat="1" applyFont="1" applyFill="1" applyBorder="1" applyAlignment="1">
      <alignment horizontal="center"/>
    </xf>
    <xf numFmtId="1" fontId="6" fillId="5" borderId="8" xfId="1" applyNumberFormat="1" applyFont="1" applyFill="1" applyBorder="1" applyAlignment="1">
      <alignment horizontal="center"/>
    </xf>
    <xf numFmtId="1" fontId="6" fillId="0" borderId="8" xfId="0" applyNumberFormat="1" applyFont="1" applyBorder="1"/>
    <xf numFmtId="0" fontId="7" fillId="0" borderId="0" xfId="0" applyFont="1" applyAlignment="1">
      <alignment horizontal="center" vertical="center"/>
    </xf>
    <xf numFmtId="0" fontId="7" fillId="0" borderId="6" xfId="0" applyFont="1" applyBorder="1" applyAlignment="1">
      <alignment horizontal="center" vertical="center"/>
    </xf>
    <xf numFmtId="0" fontId="7" fillId="0" borderId="2" xfId="0" applyFont="1" applyBorder="1" applyAlignment="1">
      <alignment horizontal="center" vertical="center"/>
    </xf>
    <xf numFmtId="0" fontId="7" fillId="0" borderId="2" xfId="0" applyFont="1" applyBorder="1" applyAlignment="1">
      <alignment vertical="center"/>
    </xf>
    <xf numFmtId="0" fontId="7" fillId="0" borderId="0" xfId="0" applyFont="1" applyAlignment="1">
      <alignment vertical="center"/>
    </xf>
    <xf numFmtId="0" fontId="7" fillId="3" borderId="11" xfId="0" applyFont="1" applyFill="1" applyBorder="1" applyAlignment="1">
      <alignment horizontal="center" textRotation="90"/>
    </xf>
    <xf numFmtId="0" fontId="7" fillId="3" borderId="8" xfId="0" applyFont="1" applyFill="1" applyBorder="1" applyAlignment="1">
      <alignment horizontal="center" textRotation="90"/>
    </xf>
    <xf numFmtId="0" fontId="7" fillId="4" borderId="8" xfId="0" applyFont="1" applyFill="1" applyBorder="1" applyAlignment="1">
      <alignment horizontal="center" textRotation="90"/>
    </xf>
    <xf numFmtId="0" fontId="7" fillId="5" borderId="8" xfId="0" applyFont="1" applyFill="1" applyBorder="1" applyAlignment="1">
      <alignment horizontal="center" textRotation="90"/>
    </xf>
    <xf numFmtId="0" fontId="8" fillId="0" borderId="8" xfId="0" applyFont="1" applyBorder="1" applyAlignment="1">
      <alignment horizontal="center" wrapText="1"/>
    </xf>
    <xf numFmtId="0" fontId="2" fillId="0" borderId="8" xfId="0" applyFont="1" applyFill="1" applyBorder="1" applyAlignment="1">
      <alignment horizontal="center" wrapText="1"/>
    </xf>
    <xf numFmtId="0" fontId="11" fillId="0" borderId="0" xfId="0" applyFont="1" applyAlignment="1">
      <alignment horizontal="left" vertical="center"/>
    </xf>
    <xf numFmtId="164" fontId="7" fillId="3" borderId="10" xfId="0" applyNumberFormat="1" applyFont="1" applyFill="1" applyBorder="1" applyAlignment="1">
      <alignment horizontal="center" vertical="center"/>
    </xf>
    <xf numFmtId="164" fontId="7" fillId="3" borderId="9" xfId="0" applyNumberFormat="1" applyFont="1" applyFill="1" applyBorder="1" applyAlignment="1">
      <alignment horizontal="center" vertical="center"/>
    </xf>
    <xf numFmtId="164" fontId="7" fillId="4" borderId="9" xfId="0" applyNumberFormat="1" applyFont="1" applyFill="1" applyBorder="1" applyAlignment="1">
      <alignment horizontal="center" vertical="center"/>
    </xf>
    <xf numFmtId="164" fontId="7" fillId="5" borderId="9" xfId="0" applyNumberFormat="1" applyFont="1" applyFill="1" applyBorder="1" applyAlignment="1">
      <alignment horizontal="center" vertical="center"/>
    </xf>
    <xf numFmtId="164" fontId="7" fillId="3" borderId="5" xfId="0" applyNumberFormat="1" applyFont="1" applyFill="1" applyBorder="1" applyAlignment="1">
      <alignment horizontal="center" vertical="center"/>
    </xf>
    <xf numFmtId="164" fontId="7" fillId="3" borderId="1" xfId="0" applyNumberFormat="1" applyFont="1" applyFill="1" applyBorder="1" applyAlignment="1">
      <alignment horizontal="center" vertical="center"/>
    </xf>
    <xf numFmtId="164" fontId="7" fillId="4" borderId="1" xfId="0" applyNumberFormat="1" applyFont="1" applyFill="1" applyBorder="1" applyAlignment="1">
      <alignment horizontal="center" vertical="center"/>
    </xf>
    <xf numFmtId="164" fontId="7" fillId="5" borderId="1" xfId="0" applyNumberFormat="1" applyFont="1" applyFill="1" applyBorder="1" applyAlignment="1">
      <alignment horizontal="center" vertical="center"/>
    </xf>
    <xf numFmtId="1" fontId="10" fillId="0" borderId="10" xfId="0" applyNumberFormat="1" applyFont="1" applyBorder="1" applyAlignment="1">
      <alignment horizontal="center" vertical="center"/>
    </xf>
    <xf numFmtId="0" fontId="7" fillId="3" borderId="9" xfId="0" applyNumberFormat="1" applyFont="1" applyFill="1" applyBorder="1" applyAlignment="1">
      <alignment horizontal="center" vertical="center"/>
    </xf>
    <xf numFmtId="0" fontId="7" fillId="4" borderId="9" xfId="0" applyNumberFormat="1" applyFont="1" applyFill="1" applyBorder="1" applyAlignment="1">
      <alignment horizontal="center" vertical="center"/>
    </xf>
    <xf numFmtId="0" fontId="7" fillId="5" borderId="9" xfId="0" applyNumberFormat="1" applyFont="1" applyFill="1" applyBorder="1" applyAlignment="1">
      <alignment horizontal="center" vertical="center"/>
    </xf>
    <xf numFmtId="0" fontId="7" fillId="0" borderId="9" xfId="0" applyNumberFormat="1" applyFont="1" applyBorder="1" applyAlignment="1">
      <alignment horizontal="center" vertical="center"/>
    </xf>
    <xf numFmtId="0" fontId="7" fillId="0" borderId="0" xfId="0" applyNumberFormat="1" applyFont="1" applyAlignment="1">
      <alignment horizontal="center" vertical="center"/>
    </xf>
    <xf numFmtId="1" fontId="7" fillId="3" borderId="9" xfId="1" applyNumberFormat="1" applyFont="1" applyFill="1" applyBorder="1" applyAlignment="1">
      <alignment horizontal="center" vertical="center"/>
    </xf>
    <xf numFmtId="1" fontId="7" fillId="4" borderId="9" xfId="1" applyNumberFormat="1" applyFont="1" applyFill="1" applyBorder="1" applyAlignment="1">
      <alignment horizontal="center" vertical="center"/>
    </xf>
    <xf numFmtId="1" fontId="7" fillId="5" borderId="9" xfId="1" applyNumberFormat="1" applyFont="1" applyFill="1" applyBorder="1" applyAlignment="1">
      <alignment horizontal="center" vertical="center"/>
    </xf>
    <xf numFmtId="0" fontId="7" fillId="2" borderId="0" xfId="0" applyFont="1" applyFill="1" applyAlignment="1">
      <alignment wrapText="1"/>
    </xf>
    <xf numFmtId="0" fontId="3" fillId="2" borderId="0" xfId="12" applyFill="1"/>
    <xf numFmtId="0" fontId="3" fillId="2" borderId="0" xfId="12" applyFill="1" applyAlignment="1"/>
    <xf numFmtId="0" fontId="7" fillId="0" borderId="0" xfId="0" applyFont="1" applyBorder="1" applyAlignment="1">
      <alignment vertical="top" wrapText="1"/>
    </xf>
    <xf numFmtId="1" fontId="10" fillId="0" borderId="0" xfId="0" applyNumberFormat="1" applyFont="1" applyBorder="1" applyAlignment="1">
      <alignment horizontal="center" vertical="center"/>
    </xf>
    <xf numFmtId="0" fontId="3" fillId="0" borderId="0" xfId="12" applyBorder="1" applyAlignment="1">
      <alignment horizontal="center" vertical="top" wrapText="1"/>
    </xf>
    <xf numFmtId="0" fontId="3" fillId="0" borderId="0" xfId="12" applyBorder="1" applyAlignment="1">
      <alignment horizontal="center" vertical="top"/>
    </xf>
    <xf numFmtId="0" fontId="7" fillId="0" borderId="0" xfId="0" applyFont="1" applyBorder="1" applyAlignment="1">
      <alignment horizontal="left" wrapText="1"/>
    </xf>
    <xf numFmtId="164" fontId="7" fillId="0" borderId="0" xfId="0" applyNumberFormat="1" applyFont="1" applyFill="1" applyBorder="1" applyAlignment="1">
      <alignment horizontal="center" vertical="center"/>
    </xf>
    <xf numFmtId="0" fontId="7" fillId="0" borderId="0" xfId="0" applyNumberFormat="1" applyFont="1" applyFill="1" applyBorder="1" applyAlignment="1">
      <alignment horizontal="center" vertical="center"/>
    </xf>
    <xf numFmtId="0" fontId="7" fillId="0" borderId="0" xfId="0" applyNumberFormat="1" applyFont="1" applyFill="1" applyAlignment="1">
      <alignment horizontal="center" vertical="center"/>
    </xf>
    <xf numFmtId="1" fontId="7" fillId="0" borderId="0" xfId="1" applyNumberFormat="1" applyFont="1" applyFill="1" applyBorder="1" applyAlignment="1">
      <alignment horizontal="center" vertical="center"/>
    </xf>
    <xf numFmtId="9" fontId="6" fillId="0" borderId="1" xfId="1" applyFont="1" applyBorder="1" applyAlignment="1">
      <alignment horizontal="center"/>
    </xf>
    <xf numFmtId="0" fontId="7" fillId="0" borderId="0" xfId="0" applyFont="1" applyBorder="1" applyAlignment="1"/>
    <xf numFmtId="0" fontId="7" fillId="0" borderId="7" xfId="0" applyFont="1" applyBorder="1" applyAlignment="1"/>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4" xfId="0" applyFont="1" applyFill="1" applyBorder="1" applyAlignment="1">
      <alignment vertical="center"/>
    </xf>
    <xf numFmtId="0" fontId="6" fillId="3" borderId="5" xfId="0" applyFont="1" applyFill="1" applyBorder="1" applyAlignment="1">
      <alignment vertical="center"/>
    </xf>
    <xf numFmtId="0" fontId="6" fillId="4" borderId="3"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5"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5" xfId="0" applyFont="1" applyFill="1" applyBorder="1" applyAlignment="1">
      <alignment horizontal="center" vertical="center"/>
    </xf>
    <xf numFmtId="0" fontId="6" fillId="0" borderId="1" xfId="0" applyFont="1" applyBorder="1" applyAlignment="1">
      <alignment horizontal="center"/>
    </xf>
    <xf numFmtId="0" fontId="7" fillId="0" borderId="1" xfId="0" applyFont="1" applyBorder="1" applyAlignment="1">
      <alignment horizontal="center"/>
    </xf>
  </cellXfs>
  <cellStyles count="1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346363</xdr:rowOff>
    </xdr:from>
    <xdr:to>
      <xdr:col>0</xdr:col>
      <xdr:colOff>1752600</xdr:colOff>
      <xdr:row>2</xdr:row>
      <xdr:rowOff>1434499</xdr:rowOff>
    </xdr:to>
    <xdr:pic>
      <xdr:nvPicPr>
        <xdr:cNvPr id="2" name="Picture 1" descr="cc logo_Thackway.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38908"/>
          <a:ext cx="1752600" cy="10881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2"/>
  <sheetViews>
    <sheetView tabSelected="1" zoomScale="55" zoomScaleNormal="55" zoomScalePageLayoutView="55" workbookViewId="0">
      <pane ySplit="3" topLeftCell="A4" activePane="bottomLeft" state="frozen"/>
      <selection pane="bottomLeft" activeCell="G12" sqref="G12"/>
    </sheetView>
  </sheetViews>
  <sheetFormatPr baseColWidth="10" defaultColWidth="8.83203125" defaultRowHeight="13" x14ac:dyDescent="0"/>
  <cols>
    <col min="1" max="1" width="23.33203125" style="13" customWidth="1"/>
    <col min="2" max="2" width="29.83203125" style="3" customWidth="1"/>
    <col min="3" max="3" width="18.5" style="3" customWidth="1"/>
    <col min="4" max="6" width="23.5" style="3" customWidth="1"/>
    <col min="7" max="7" width="19.5" style="3" customWidth="1"/>
    <col min="8" max="29" width="7" style="26" customWidth="1"/>
    <col min="30" max="30" width="13.6640625" style="3" customWidth="1"/>
    <col min="31" max="34" width="8.5" style="3" customWidth="1"/>
    <col min="35" max="35" width="11.6640625" style="3" customWidth="1"/>
    <col min="36" max="38" width="8.83203125" style="4" customWidth="1"/>
    <col min="39" max="39" width="8.83203125" style="3" customWidth="1"/>
    <col min="40" max="256" width="11.5" style="3" customWidth="1"/>
    <col min="257" max="16384" width="8.83203125" style="3"/>
  </cols>
  <sheetData>
    <row r="1" spans="1:44" ht="18">
      <c r="A1" s="33" t="s">
        <v>79</v>
      </c>
      <c r="B1" s="1"/>
      <c r="C1" s="1"/>
      <c r="D1" s="1"/>
      <c r="E1" s="1"/>
      <c r="F1" s="1"/>
      <c r="G1" s="2"/>
      <c r="H1" s="23"/>
      <c r="I1" s="24"/>
      <c r="J1" s="24"/>
      <c r="K1" s="24"/>
      <c r="L1" s="24"/>
      <c r="M1" s="24"/>
      <c r="N1" s="24"/>
      <c r="O1" s="24"/>
      <c r="P1" s="24"/>
      <c r="Q1" s="24"/>
      <c r="R1" s="24"/>
      <c r="S1" s="24"/>
      <c r="T1" s="24"/>
      <c r="U1" s="24"/>
      <c r="V1" s="24"/>
      <c r="W1" s="24"/>
      <c r="X1" s="24"/>
      <c r="Y1" s="24"/>
      <c r="Z1" s="24"/>
      <c r="AA1" s="24"/>
      <c r="AB1" s="25"/>
      <c r="AC1" s="25"/>
    </row>
    <row r="2" spans="1:44">
      <c r="A2" s="64" t="s">
        <v>82</v>
      </c>
      <c r="B2" s="64"/>
      <c r="C2" s="64"/>
      <c r="D2" s="64"/>
      <c r="E2" s="64"/>
      <c r="F2" s="64"/>
      <c r="G2" s="65"/>
      <c r="H2" s="66" t="s">
        <v>26</v>
      </c>
      <c r="I2" s="67"/>
      <c r="J2" s="67"/>
      <c r="K2" s="67"/>
      <c r="L2" s="67"/>
      <c r="M2" s="67"/>
      <c r="N2" s="67"/>
      <c r="O2" s="67"/>
      <c r="P2" s="67"/>
      <c r="Q2" s="67"/>
      <c r="R2" s="68"/>
      <c r="S2" s="69"/>
      <c r="T2" s="70" t="s">
        <v>16</v>
      </c>
      <c r="U2" s="71"/>
      <c r="V2" s="71"/>
      <c r="W2" s="71"/>
      <c r="X2" s="71"/>
      <c r="Y2" s="72"/>
      <c r="Z2" s="73" t="s">
        <v>24</v>
      </c>
      <c r="AA2" s="74"/>
      <c r="AB2" s="74"/>
      <c r="AC2" s="75"/>
      <c r="AE2" s="76" t="s">
        <v>80</v>
      </c>
      <c r="AF2" s="77"/>
      <c r="AG2" s="77"/>
      <c r="AH2" s="77"/>
      <c r="AJ2" s="63" t="s">
        <v>81</v>
      </c>
      <c r="AK2" s="63"/>
      <c r="AL2" s="63"/>
      <c r="AM2" s="63"/>
    </row>
    <row r="3" spans="1:44" ht="186.75" customHeight="1" thickBot="1">
      <c r="A3" s="31" t="s">
        <v>72</v>
      </c>
      <c r="B3" s="32" t="s">
        <v>73</v>
      </c>
      <c r="C3" s="31" t="s">
        <v>74</v>
      </c>
      <c r="D3" s="31" t="s">
        <v>75</v>
      </c>
      <c r="E3" s="31" t="s">
        <v>76</v>
      </c>
      <c r="F3" s="31" t="s">
        <v>77</v>
      </c>
      <c r="G3" s="31" t="s">
        <v>78</v>
      </c>
      <c r="H3" s="27" t="s">
        <v>1</v>
      </c>
      <c r="I3" s="28" t="s">
        <v>25</v>
      </c>
      <c r="J3" s="28" t="s">
        <v>2</v>
      </c>
      <c r="K3" s="28" t="s">
        <v>3</v>
      </c>
      <c r="L3" s="28" t="s">
        <v>4</v>
      </c>
      <c r="M3" s="28" t="s">
        <v>5</v>
      </c>
      <c r="N3" s="28" t="s">
        <v>32</v>
      </c>
      <c r="O3" s="28" t="s">
        <v>33</v>
      </c>
      <c r="P3" s="28" t="s">
        <v>6</v>
      </c>
      <c r="Q3" s="28" t="s">
        <v>7</v>
      </c>
      <c r="R3" s="28" t="s">
        <v>17</v>
      </c>
      <c r="S3" s="28" t="s">
        <v>18</v>
      </c>
      <c r="T3" s="29" t="s">
        <v>8</v>
      </c>
      <c r="U3" s="29" t="s">
        <v>9</v>
      </c>
      <c r="V3" s="29" t="s">
        <v>69</v>
      </c>
      <c r="W3" s="29" t="s">
        <v>10</v>
      </c>
      <c r="X3" s="29" t="s">
        <v>11</v>
      </c>
      <c r="Y3" s="29" t="s">
        <v>12</v>
      </c>
      <c r="Z3" s="30" t="s">
        <v>13</v>
      </c>
      <c r="AA3" s="30" t="s">
        <v>14</v>
      </c>
      <c r="AB3" s="30" t="s">
        <v>15</v>
      </c>
      <c r="AC3" s="30" t="s">
        <v>0</v>
      </c>
      <c r="AE3" s="14" t="s">
        <v>20</v>
      </c>
      <c r="AF3" s="15" t="s">
        <v>21</v>
      </c>
      <c r="AG3" s="16" t="s">
        <v>22</v>
      </c>
      <c r="AH3" s="17" t="s">
        <v>23</v>
      </c>
      <c r="AI3" s="5"/>
      <c r="AJ3" s="18" t="s">
        <v>20</v>
      </c>
      <c r="AK3" s="19" t="s">
        <v>21</v>
      </c>
      <c r="AL3" s="20" t="s">
        <v>22</v>
      </c>
      <c r="AM3" s="21" t="s">
        <v>23</v>
      </c>
      <c r="AR3" s="6"/>
    </row>
    <row r="4" spans="1:44" ht="39">
      <c r="A4" s="7">
        <v>1788</v>
      </c>
      <c r="B4" s="8" t="s">
        <v>27</v>
      </c>
      <c r="C4" s="8"/>
      <c r="D4" s="8"/>
      <c r="E4" s="8"/>
      <c r="F4" s="8"/>
      <c r="G4" s="8" t="s">
        <v>34</v>
      </c>
      <c r="H4" s="34">
        <v>1</v>
      </c>
      <c r="I4" s="35">
        <v>1</v>
      </c>
      <c r="J4" s="35">
        <v>1</v>
      </c>
      <c r="K4" s="35">
        <v>1</v>
      </c>
      <c r="L4" s="35">
        <v>1</v>
      </c>
      <c r="M4" s="35">
        <v>1</v>
      </c>
      <c r="N4" s="35">
        <v>1</v>
      </c>
      <c r="O4" s="35">
        <v>1</v>
      </c>
      <c r="P4" s="35">
        <v>1</v>
      </c>
      <c r="Q4" s="35">
        <v>1</v>
      </c>
      <c r="R4" s="35">
        <v>1</v>
      </c>
      <c r="S4" s="35">
        <v>1</v>
      </c>
      <c r="T4" s="36">
        <v>1</v>
      </c>
      <c r="U4" s="36">
        <v>1</v>
      </c>
      <c r="V4" s="36">
        <v>1</v>
      </c>
      <c r="W4" s="36">
        <v>1</v>
      </c>
      <c r="X4" s="36">
        <v>1</v>
      </c>
      <c r="Y4" s="36">
        <v>1</v>
      </c>
      <c r="Z4" s="37">
        <v>1</v>
      </c>
      <c r="AA4" s="37">
        <v>1</v>
      </c>
      <c r="AB4" s="37">
        <v>1</v>
      </c>
      <c r="AC4" s="37">
        <v>1</v>
      </c>
      <c r="AD4" s="22"/>
      <c r="AE4" s="43">
        <f t="shared" ref="AE4" si="0">SUM(H4:S4)</f>
        <v>12</v>
      </c>
      <c r="AF4" s="44">
        <f>SUM(T4:Y4)</f>
        <v>6</v>
      </c>
      <c r="AG4" s="45">
        <f>SUM(Z4:AC4)</f>
        <v>4</v>
      </c>
      <c r="AH4" s="46">
        <f>SUM(AE4:AG4)</f>
        <v>22</v>
      </c>
      <c r="AI4" s="47"/>
      <c r="AJ4" s="48">
        <f>(AE4/AE$4)*(AE$4/AH$4)*100</f>
        <v>54.54545454545454</v>
      </c>
      <c r="AK4" s="49">
        <f>(AF4/AF$4)*(AF$4/AH$4)*100</f>
        <v>27.27272727272727</v>
      </c>
      <c r="AL4" s="50">
        <f>(AG4/AG$4)*(AG$4/AH$4)*100</f>
        <v>18.181818181818183</v>
      </c>
      <c r="AM4" s="42">
        <f>SUM(AJ4:AL4)</f>
        <v>100</v>
      </c>
      <c r="AO4" s="3" t="s">
        <v>19</v>
      </c>
      <c r="AP4" s="3" t="s">
        <v>19</v>
      </c>
      <c r="AR4" s="6"/>
    </row>
    <row r="5" spans="1:44" ht="39">
      <c r="A5" s="9">
        <v>1823</v>
      </c>
      <c r="B5" s="10" t="s">
        <v>27</v>
      </c>
      <c r="C5" s="10"/>
      <c r="D5" s="10"/>
      <c r="E5" s="10"/>
      <c r="F5" s="10"/>
      <c r="G5" s="10" t="s">
        <v>35</v>
      </c>
      <c r="H5" s="38">
        <v>1</v>
      </c>
      <c r="I5" s="39">
        <v>1</v>
      </c>
      <c r="J5" s="39">
        <v>1</v>
      </c>
      <c r="K5" s="39">
        <v>1</v>
      </c>
      <c r="L5" s="39">
        <v>1</v>
      </c>
      <c r="M5" s="39">
        <v>1</v>
      </c>
      <c r="N5" s="39">
        <v>1</v>
      </c>
      <c r="O5" s="39">
        <v>1</v>
      </c>
      <c r="P5" s="39">
        <v>1</v>
      </c>
      <c r="Q5" s="39">
        <v>1</v>
      </c>
      <c r="R5" s="39">
        <v>1</v>
      </c>
      <c r="S5" s="39">
        <v>1</v>
      </c>
      <c r="T5" s="40">
        <v>1</v>
      </c>
      <c r="U5" s="40">
        <v>1</v>
      </c>
      <c r="V5" s="40">
        <v>1</v>
      </c>
      <c r="W5" s="40">
        <v>1</v>
      </c>
      <c r="X5" s="40">
        <v>1</v>
      </c>
      <c r="Y5" s="40">
        <v>1</v>
      </c>
      <c r="Z5" s="41">
        <v>1</v>
      </c>
      <c r="AA5" s="41">
        <v>1</v>
      </c>
      <c r="AB5" s="41">
        <v>1</v>
      </c>
      <c r="AC5" s="41">
        <v>1</v>
      </c>
      <c r="AD5" s="22"/>
      <c r="AE5" s="43">
        <f t="shared" ref="AE5:AE35" si="1">SUM(H5:S5)</f>
        <v>12</v>
      </c>
      <c r="AF5" s="44">
        <f t="shared" ref="AF5:AF35" si="2">SUM(T5:Y5)</f>
        <v>6</v>
      </c>
      <c r="AG5" s="45">
        <f t="shared" ref="AG5:AG35" si="3">SUM(Z5:AC5)</f>
        <v>4</v>
      </c>
      <c r="AH5" s="46">
        <f t="shared" ref="AH5:AH35" si="4">SUM(AE5:AG5)</f>
        <v>22</v>
      </c>
      <c r="AI5" s="47"/>
      <c r="AJ5" s="48">
        <f t="shared" ref="AJ5:AJ35" si="5">(AE5/AE$4)*(AE$4/AH$4)*100</f>
        <v>54.54545454545454</v>
      </c>
      <c r="AK5" s="49">
        <f t="shared" ref="AK5:AK35" si="6">(AF5/AF$4)*(AF$4/AH$4)*100</f>
        <v>27.27272727272727</v>
      </c>
      <c r="AL5" s="50">
        <f t="shared" ref="AL5:AL35" si="7">(AG5/AG$4)*(AG$4/AH$4)*100</f>
        <v>18.181818181818183</v>
      </c>
      <c r="AM5" s="42">
        <f t="shared" ref="AM5:AM35" si="8">SUM(AJ5:AL5)</f>
        <v>100</v>
      </c>
    </row>
    <row r="6" spans="1:44" ht="39">
      <c r="A6" s="9">
        <v>1825</v>
      </c>
      <c r="B6" s="10" t="s">
        <v>27</v>
      </c>
      <c r="C6" s="10"/>
      <c r="D6" s="10"/>
      <c r="E6" s="10"/>
      <c r="F6" s="10"/>
      <c r="G6" s="10" t="s">
        <v>36</v>
      </c>
      <c r="H6" s="38">
        <v>1</v>
      </c>
      <c r="I6" s="39">
        <v>1</v>
      </c>
      <c r="J6" s="39">
        <v>1</v>
      </c>
      <c r="K6" s="39">
        <v>1</v>
      </c>
      <c r="L6" s="39">
        <v>1</v>
      </c>
      <c r="M6" s="39">
        <v>1</v>
      </c>
      <c r="N6" s="39">
        <v>1</v>
      </c>
      <c r="O6" s="39">
        <v>1</v>
      </c>
      <c r="P6" s="39">
        <v>1</v>
      </c>
      <c r="Q6" s="39">
        <v>1</v>
      </c>
      <c r="R6" s="39">
        <v>1</v>
      </c>
      <c r="S6" s="39">
        <v>1</v>
      </c>
      <c r="T6" s="40">
        <v>1</v>
      </c>
      <c r="U6" s="40">
        <v>1</v>
      </c>
      <c r="V6" s="40">
        <v>1</v>
      </c>
      <c r="W6" s="40">
        <v>1</v>
      </c>
      <c r="X6" s="40">
        <v>1</v>
      </c>
      <c r="Y6" s="40">
        <v>1</v>
      </c>
      <c r="Z6" s="41">
        <v>1</v>
      </c>
      <c r="AA6" s="41">
        <v>1</v>
      </c>
      <c r="AB6" s="41">
        <v>1</v>
      </c>
      <c r="AC6" s="41">
        <v>1</v>
      </c>
      <c r="AD6" s="22"/>
      <c r="AE6" s="43">
        <f t="shared" si="1"/>
        <v>12</v>
      </c>
      <c r="AF6" s="44">
        <f t="shared" si="2"/>
        <v>6</v>
      </c>
      <c r="AG6" s="45">
        <f t="shared" si="3"/>
        <v>4</v>
      </c>
      <c r="AH6" s="46">
        <f t="shared" si="4"/>
        <v>22</v>
      </c>
      <c r="AI6" s="47"/>
      <c r="AJ6" s="48">
        <f t="shared" si="5"/>
        <v>54.54545454545454</v>
      </c>
      <c r="AK6" s="49">
        <f t="shared" si="6"/>
        <v>27.27272727272727</v>
      </c>
      <c r="AL6" s="50">
        <f t="shared" si="7"/>
        <v>18.181818181818183</v>
      </c>
      <c r="AM6" s="42">
        <f t="shared" si="8"/>
        <v>100</v>
      </c>
    </row>
    <row r="7" spans="1:44" ht="65">
      <c r="A7" s="9">
        <v>1842</v>
      </c>
      <c r="B7" s="10" t="s">
        <v>28</v>
      </c>
      <c r="C7" s="10" t="s">
        <v>37</v>
      </c>
      <c r="D7" s="10"/>
      <c r="E7" s="10"/>
      <c r="F7" s="10"/>
      <c r="G7" s="10"/>
      <c r="H7" s="38">
        <v>1</v>
      </c>
      <c r="I7" s="39">
        <v>1</v>
      </c>
      <c r="J7" s="39">
        <v>1</v>
      </c>
      <c r="K7" s="39">
        <v>1</v>
      </c>
      <c r="L7" s="39">
        <v>1</v>
      </c>
      <c r="M7" s="39">
        <v>1</v>
      </c>
      <c r="N7" s="39">
        <v>1</v>
      </c>
      <c r="O7" s="39">
        <v>1</v>
      </c>
      <c r="P7" s="39">
        <v>1</v>
      </c>
      <c r="Q7" s="39">
        <v>1</v>
      </c>
      <c r="R7" s="39">
        <v>1</v>
      </c>
      <c r="S7" s="39">
        <v>1</v>
      </c>
      <c r="T7" s="40">
        <v>1</v>
      </c>
      <c r="U7" s="40">
        <v>1</v>
      </c>
      <c r="V7" s="40">
        <v>1</v>
      </c>
      <c r="W7" s="40">
        <v>1</v>
      </c>
      <c r="X7" s="40">
        <v>1</v>
      </c>
      <c r="Y7" s="40">
        <v>1</v>
      </c>
      <c r="Z7" s="41">
        <v>1</v>
      </c>
      <c r="AA7" s="41">
        <v>1</v>
      </c>
      <c r="AB7" s="41">
        <v>1</v>
      </c>
      <c r="AC7" s="41">
        <v>1</v>
      </c>
      <c r="AD7" s="22"/>
      <c r="AE7" s="43">
        <f t="shared" si="1"/>
        <v>12</v>
      </c>
      <c r="AF7" s="44">
        <f t="shared" si="2"/>
        <v>6</v>
      </c>
      <c r="AG7" s="45">
        <f t="shared" si="3"/>
        <v>4</v>
      </c>
      <c r="AH7" s="46">
        <f t="shared" si="4"/>
        <v>22</v>
      </c>
      <c r="AI7" s="47"/>
      <c r="AJ7" s="48">
        <f t="shared" si="5"/>
        <v>54.54545454545454</v>
      </c>
      <c r="AK7" s="49">
        <f t="shared" si="6"/>
        <v>27.27272727272727</v>
      </c>
      <c r="AL7" s="50">
        <f t="shared" si="7"/>
        <v>18.181818181818183</v>
      </c>
      <c r="AM7" s="42">
        <f t="shared" si="8"/>
        <v>100</v>
      </c>
    </row>
    <row r="8" spans="1:44" ht="104">
      <c r="A8" s="9">
        <v>1862</v>
      </c>
      <c r="B8" s="10" t="s">
        <v>27</v>
      </c>
      <c r="C8" s="10"/>
      <c r="D8" s="10"/>
      <c r="E8" s="10"/>
      <c r="F8" s="10"/>
      <c r="G8" s="10" t="s">
        <v>38</v>
      </c>
      <c r="H8" s="38">
        <v>1</v>
      </c>
      <c r="I8" s="39">
        <v>1</v>
      </c>
      <c r="J8" s="39">
        <v>1</v>
      </c>
      <c r="K8" s="39">
        <v>1</v>
      </c>
      <c r="L8" s="39">
        <v>1</v>
      </c>
      <c r="M8" s="39">
        <v>1</v>
      </c>
      <c r="N8" s="39">
        <v>1</v>
      </c>
      <c r="O8" s="39">
        <v>1</v>
      </c>
      <c r="P8" s="39">
        <v>1</v>
      </c>
      <c r="Q8" s="39">
        <v>1</v>
      </c>
      <c r="R8" s="39">
        <v>1</v>
      </c>
      <c r="S8" s="39">
        <v>1</v>
      </c>
      <c r="T8" s="40">
        <v>1</v>
      </c>
      <c r="U8" s="40">
        <v>1</v>
      </c>
      <c r="V8" s="40">
        <v>1</v>
      </c>
      <c r="W8" s="40">
        <v>1</v>
      </c>
      <c r="X8" s="40">
        <v>1</v>
      </c>
      <c r="Y8" s="40">
        <v>1</v>
      </c>
      <c r="Z8" s="41">
        <v>1</v>
      </c>
      <c r="AA8" s="41">
        <v>1</v>
      </c>
      <c r="AB8" s="41">
        <v>1</v>
      </c>
      <c r="AC8" s="41">
        <v>1</v>
      </c>
      <c r="AD8" s="22"/>
      <c r="AE8" s="43">
        <f t="shared" si="1"/>
        <v>12</v>
      </c>
      <c r="AF8" s="44">
        <f t="shared" si="2"/>
        <v>6</v>
      </c>
      <c r="AG8" s="45">
        <f t="shared" si="3"/>
        <v>4</v>
      </c>
      <c r="AH8" s="46">
        <f t="shared" si="4"/>
        <v>22</v>
      </c>
      <c r="AI8" s="47"/>
      <c r="AJ8" s="48">
        <f t="shared" si="5"/>
        <v>54.54545454545454</v>
      </c>
      <c r="AK8" s="49">
        <f t="shared" si="6"/>
        <v>27.27272727272727</v>
      </c>
      <c r="AL8" s="50">
        <f t="shared" si="7"/>
        <v>18.181818181818183</v>
      </c>
      <c r="AM8" s="42">
        <f t="shared" si="8"/>
        <v>100</v>
      </c>
    </row>
    <row r="9" spans="1:44" ht="65">
      <c r="A9" s="9">
        <v>1868</v>
      </c>
      <c r="B9" s="10" t="s">
        <v>27</v>
      </c>
      <c r="C9" s="10"/>
      <c r="D9" s="10"/>
      <c r="E9" s="10"/>
      <c r="F9" s="10"/>
      <c r="G9" s="10" t="s">
        <v>39</v>
      </c>
      <c r="H9" s="38">
        <v>1</v>
      </c>
      <c r="I9" s="39">
        <v>1</v>
      </c>
      <c r="J9" s="39">
        <v>1</v>
      </c>
      <c r="K9" s="39">
        <v>1</v>
      </c>
      <c r="L9" s="39">
        <v>1</v>
      </c>
      <c r="M9" s="39">
        <v>1</v>
      </c>
      <c r="N9" s="39">
        <v>1</v>
      </c>
      <c r="O9" s="39">
        <v>1</v>
      </c>
      <c r="P9" s="39">
        <v>1</v>
      </c>
      <c r="Q9" s="39">
        <v>1</v>
      </c>
      <c r="R9" s="39">
        <v>1</v>
      </c>
      <c r="S9" s="39">
        <v>1</v>
      </c>
      <c r="T9" s="40">
        <v>1</v>
      </c>
      <c r="U9" s="40">
        <v>1</v>
      </c>
      <c r="V9" s="40">
        <v>1</v>
      </c>
      <c r="W9" s="40">
        <v>1</v>
      </c>
      <c r="X9" s="40">
        <v>1</v>
      </c>
      <c r="Y9" s="40">
        <v>1</v>
      </c>
      <c r="Z9" s="41">
        <v>1</v>
      </c>
      <c r="AA9" s="41">
        <v>1</v>
      </c>
      <c r="AB9" s="41">
        <v>1</v>
      </c>
      <c r="AC9" s="41">
        <v>1</v>
      </c>
      <c r="AD9" s="22"/>
      <c r="AE9" s="43">
        <f t="shared" si="1"/>
        <v>12</v>
      </c>
      <c r="AF9" s="44">
        <f t="shared" si="2"/>
        <v>6</v>
      </c>
      <c r="AG9" s="45">
        <f t="shared" si="3"/>
        <v>4</v>
      </c>
      <c r="AH9" s="46">
        <f t="shared" si="4"/>
        <v>22</v>
      </c>
      <c r="AI9" s="47"/>
      <c r="AJ9" s="48">
        <f t="shared" si="5"/>
        <v>54.54545454545454</v>
      </c>
      <c r="AK9" s="49">
        <f t="shared" si="6"/>
        <v>27.27272727272727</v>
      </c>
      <c r="AL9" s="50">
        <f t="shared" si="7"/>
        <v>18.181818181818183</v>
      </c>
      <c r="AM9" s="42">
        <f t="shared" si="8"/>
        <v>100</v>
      </c>
    </row>
    <row r="10" spans="1:44" ht="39">
      <c r="A10" s="9">
        <v>1870</v>
      </c>
      <c r="B10" s="10" t="s">
        <v>27</v>
      </c>
      <c r="C10" s="10"/>
      <c r="D10" s="10"/>
      <c r="E10" s="10"/>
      <c r="F10" s="10"/>
      <c r="G10" s="10" t="s">
        <v>40</v>
      </c>
      <c r="H10" s="38">
        <v>1</v>
      </c>
      <c r="I10" s="39">
        <v>1</v>
      </c>
      <c r="J10" s="39">
        <v>1</v>
      </c>
      <c r="K10" s="39">
        <v>1</v>
      </c>
      <c r="L10" s="39">
        <v>1</v>
      </c>
      <c r="M10" s="39">
        <v>1</v>
      </c>
      <c r="N10" s="39">
        <v>1</v>
      </c>
      <c r="O10" s="39">
        <v>1</v>
      </c>
      <c r="P10" s="39">
        <v>1</v>
      </c>
      <c r="Q10" s="39">
        <v>1</v>
      </c>
      <c r="R10" s="39">
        <v>1</v>
      </c>
      <c r="S10" s="39">
        <v>1</v>
      </c>
      <c r="T10" s="40">
        <v>1</v>
      </c>
      <c r="U10" s="40">
        <v>1</v>
      </c>
      <c r="V10" s="40">
        <v>1</v>
      </c>
      <c r="W10" s="40">
        <v>1</v>
      </c>
      <c r="X10" s="40">
        <v>1</v>
      </c>
      <c r="Y10" s="40">
        <v>1</v>
      </c>
      <c r="Z10" s="41">
        <v>1</v>
      </c>
      <c r="AA10" s="41">
        <v>1</v>
      </c>
      <c r="AB10" s="41">
        <v>1</v>
      </c>
      <c r="AC10" s="41">
        <v>1</v>
      </c>
      <c r="AD10" s="22"/>
      <c r="AE10" s="43">
        <f t="shared" si="1"/>
        <v>12</v>
      </c>
      <c r="AF10" s="44">
        <f t="shared" si="2"/>
        <v>6</v>
      </c>
      <c r="AG10" s="45">
        <f t="shared" si="3"/>
        <v>4</v>
      </c>
      <c r="AH10" s="46">
        <f t="shared" si="4"/>
        <v>22</v>
      </c>
      <c r="AI10" s="47"/>
      <c r="AJ10" s="48">
        <f t="shared" si="5"/>
        <v>54.54545454545454</v>
      </c>
      <c r="AK10" s="49">
        <f t="shared" si="6"/>
        <v>27.27272727272727</v>
      </c>
      <c r="AL10" s="50">
        <f t="shared" si="7"/>
        <v>18.181818181818183</v>
      </c>
      <c r="AM10" s="42">
        <f t="shared" si="8"/>
        <v>100</v>
      </c>
    </row>
    <row r="11" spans="1:44" ht="26">
      <c r="A11" s="9">
        <v>1895</v>
      </c>
      <c r="B11" s="10" t="s">
        <v>27</v>
      </c>
      <c r="C11" s="10" t="s">
        <v>68</v>
      </c>
      <c r="D11" s="10"/>
      <c r="E11" s="10"/>
      <c r="F11" s="10"/>
      <c r="G11" s="10"/>
      <c r="H11" s="38">
        <v>1</v>
      </c>
      <c r="I11" s="39">
        <v>1</v>
      </c>
      <c r="J11" s="39">
        <v>1</v>
      </c>
      <c r="K11" s="39">
        <v>1</v>
      </c>
      <c r="L11" s="39">
        <v>1</v>
      </c>
      <c r="M11" s="39">
        <v>1</v>
      </c>
      <c r="N11" s="39">
        <v>1</v>
      </c>
      <c r="O11" s="39">
        <v>1</v>
      </c>
      <c r="P11" s="39">
        <v>1</v>
      </c>
      <c r="Q11" s="39">
        <v>1</v>
      </c>
      <c r="R11" s="39">
        <v>1</v>
      </c>
      <c r="S11" s="39">
        <v>1</v>
      </c>
      <c r="T11" s="40">
        <v>1</v>
      </c>
      <c r="U11" s="40">
        <v>1</v>
      </c>
      <c r="V11" s="40">
        <v>1</v>
      </c>
      <c r="W11" s="40">
        <v>1</v>
      </c>
      <c r="X11" s="40">
        <v>1</v>
      </c>
      <c r="Y11" s="40">
        <v>1</v>
      </c>
      <c r="Z11" s="41">
        <v>1</v>
      </c>
      <c r="AA11" s="41">
        <v>1</v>
      </c>
      <c r="AB11" s="41">
        <v>1</v>
      </c>
      <c r="AC11" s="41">
        <v>1</v>
      </c>
      <c r="AD11" s="22"/>
      <c r="AE11" s="43">
        <f t="shared" si="1"/>
        <v>12</v>
      </c>
      <c r="AF11" s="44">
        <f t="shared" si="2"/>
        <v>6</v>
      </c>
      <c r="AG11" s="45">
        <f t="shared" si="3"/>
        <v>4</v>
      </c>
      <c r="AH11" s="46">
        <f t="shared" si="4"/>
        <v>22</v>
      </c>
      <c r="AI11" s="47"/>
      <c r="AJ11" s="48">
        <f t="shared" si="5"/>
        <v>54.54545454545454</v>
      </c>
      <c r="AK11" s="49">
        <f t="shared" si="6"/>
        <v>27.27272727272727</v>
      </c>
      <c r="AL11" s="50">
        <f t="shared" si="7"/>
        <v>18.181818181818183</v>
      </c>
      <c r="AM11" s="42">
        <f t="shared" si="8"/>
        <v>100</v>
      </c>
    </row>
    <row r="12" spans="1:44" ht="195">
      <c r="A12" s="9">
        <v>1900</v>
      </c>
      <c r="B12" s="10" t="s">
        <v>41</v>
      </c>
      <c r="C12" s="10" t="s">
        <v>70</v>
      </c>
      <c r="D12" s="10"/>
      <c r="E12" s="11"/>
      <c r="F12" s="11"/>
      <c r="G12" s="11" t="s">
        <v>29</v>
      </c>
      <c r="H12" s="38">
        <v>1</v>
      </c>
      <c r="I12" s="39">
        <v>1</v>
      </c>
      <c r="J12" s="39">
        <v>1</v>
      </c>
      <c r="K12" s="39">
        <v>1</v>
      </c>
      <c r="L12" s="39">
        <v>0.9</v>
      </c>
      <c r="M12" s="39">
        <v>1</v>
      </c>
      <c r="N12" s="39">
        <v>0.7</v>
      </c>
      <c r="O12" s="39">
        <v>0.9</v>
      </c>
      <c r="P12" s="39">
        <v>0.2</v>
      </c>
      <c r="Q12" s="39">
        <v>0</v>
      </c>
      <c r="R12" s="39">
        <v>0.9</v>
      </c>
      <c r="S12" s="39">
        <v>0.9</v>
      </c>
      <c r="T12" s="40">
        <v>0</v>
      </c>
      <c r="U12" s="40">
        <v>0</v>
      </c>
      <c r="V12" s="40">
        <v>0</v>
      </c>
      <c r="W12" s="40">
        <v>0</v>
      </c>
      <c r="X12" s="40">
        <v>0</v>
      </c>
      <c r="Y12" s="40">
        <v>0</v>
      </c>
      <c r="Z12" s="41">
        <v>0</v>
      </c>
      <c r="AA12" s="41">
        <v>0</v>
      </c>
      <c r="AB12" s="41">
        <v>0.1</v>
      </c>
      <c r="AC12" s="41">
        <v>0.1</v>
      </c>
      <c r="AD12" s="22"/>
      <c r="AE12" s="43">
        <f t="shared" si="1"/>
        <v>9.5000000000000018</v>
      </c>
      <c r="AF12" s="44">
        <f t="shared" si="2"/>
        <v>0</v>
      </c>
      <c r="AG12" s="45">
        <f t="shared" si="3"/>
        <v>0.2</v>
      </c>
      <c r="AH12" s="46">
        <f t="shared" si="4"/>
        <v>9.7000000000000011</v>
      </c>
      <c r="AI12" s="47"/>
      <c r="AJ12" s="48">
        <f t="shared" si="5"/>
        <v>43.181818181818187</v>
      </c>
      <c r="AK12" s="49">
        <f t="shared" si="6"/>
        <v>0</v>
      </c>
      <c r="AL12" s="50">
        <f t="shared" si="7"/>
        <v>0.90909090909090917</v>
      </c>
      <c r="AM12" s="42">
        <f t="shared" si="8"/>
        <v>44.090909090909093</v>
      </c>
    </row>
    <row r="13" spans="1:44" ht="91">
      <c r="A13" s="9">
        <v>1901</v>
      </c>
      <c r="B13" s="10" t="s">
        <v>42</v>
      </c>
      <c r="C13" s="10"/>
      <c r="D13" s="10"/>
      <c r="E13" s="10" t="s">
        <v>43</v>
      </c>
      <c r="F13" s="10"/>
      <c r="G13" s="10" t="s">
        <v>44</v>
      </c>
      <c r="H13" s="38">
        <v>1</v>
      </c>
      <c r="I13" s="39">
        <v>1</v>
      </c>
      <c r="J13" s="39">
        <v>1</v>
      </c>
      <c r="K13" s="39">
        <v>1</v>
      </c>
      <c r="L13" s="39">
        <v>0.9</v>
      </c>
      <c r="M13" s="39">
        <v>1</v>
      </c>
      <c r="N13" s="39">
        <v>0.7</v>
      </c>
      <c r="O13" s="39">
        <v>0.9</v>
      </c>
      <c r="P13" s="39">
        <v>0.2</v>
      </c>
      <c r="Q13" s="39">
        <v>0</v>
      </c>
      <c r="R13" s="39">
        <v>0.8</v>
      </c>
      <c r="S13" s="39">
        <v>0.8</v>
      </c>
      <c r="T13" s="40">
        <v>0</v>
      </c>
      <c r="U13" s="40">
        <v>0</v>
      </c>
      <c r="V13" s="40">
        <v>0</v>
      </c>
      <c r="W13" s="40">
        <v>0</v>
      </c>
      <c r="X13" s="40">
        <v>0</v>
      </c>
      <c r="Y13" s="40">
        <v>0</v>
      </c>
      <c r="Z13" s="41">
        <v>0</v>
      </c>
      <c r="AA13" s="41">
        <v>0</v>
      </c>
      <c r="AB13" s="41">
        <v>0</v>
      </c>
      <c r="AC13" s="41">
        <v>0</v>
      </c>
      <c r="AD13" s="22"/>
      <c r="AE13" s="43">
        <f t="shared" si="1"/>
        <v>9.3000000000000025</v>
      </c>
      <c r="AF13" s="44">
        <f t="shared" si="2"/>
        <v>0</v>
      </c>
      <c r="AG13" s="45">
        <f t="shared" si="3"/>
        <v>0</v>
      </c>
      <c r="AH13" s="46">
        <f t="shared" si="4"/>
        <v>9.3000000000000025</v>
      </c>
      <c r="AI13" s="47"/>
      <c r="AJ13" s="48">
        <f t="shared" si="5"/>
        <v>42.27272727272728</v>
      </c>
      <c r="AK13" s="49">
        <f t="shared" si="6"/>
        <v>0</v>
      </c>
      <c r="AL13" s="50">
        <f t="shared" si="7"/>
        <v>0</v>
      </c>
      <c r="AM13" s="42">
        <f t="shared" si="8"/>
        <v>42.27272727272728</v>
      </c>
    </row>
    <row r="14" spans="1:44" ht="26">
      <c r="A14" s="9">
        <v>1902</v>
      </c>
      <c r="B14" s="10" t="s">
        <v>42</v>
      </c>
      <c r="C14" s="10"/>
      <c r="D14" s="10" t="s">
        <v>45</v>
      </c>
      <c r="E14" s="10" t="s">
        <v>46</v>
      </c>
      <c r="F14" s="10"/>
      <c r="G14" s="10"/>
      <c r="H14" s="38">
        <v>1</v>
      </c>
      <c r="I14" s="39">
        <v>1</v>
      </c>
      <c r="J14" s="39">
        <v>1</v>
      </c>
      <c r="K14" s="39">
        <v>1</v>
      </c>
      <c r="L14" s="39">
        <v>0.9</v>
      </c>
      <c r="M14" s="39">
        <v>1</v>
      </c>
      <c r="N14" s="39">
        <v>0.7</v>
      </c>
      <c r="O14" s="39">
        <v>0.9</v>
      </c>
      <c r="P14" s="39">
        <v>0.2</v>
      </c>
      <c r="Q14" s="39">
        <v>0</v>
      </c>
      <c r="R14" s="39">
        <v>0.8</v>
      </c>
      <c r="S14" s="39">
        <v>0.8</v>
      </c>
      <c r="T14" s="40">
        <v>0</v>
      </c>
      <c r="U14" s="40">
        <v>0</v>
      </c>
      <c r="V14" s="40">
        <v>0</v>
      </c>
      <c r="W14" s="40">
        <v>0</v>
      </c>
      <c r="X14" s="40">
        <v>0</v>
      </c>
      <c r="Y14" s="40">
        <v>0</v>
      </c>
      <c r="Z14" s="41">
        <v>0</v>
      </c>
      <c r="AA14" s="41">
        <v>0</v>
      </c>
      <c r="AB14" s="41">
        <v>0</v>
      </c>
      <c r="AC14" s="41">
        <v>0</v>
      </c>
      <c r="AD14" s="22"/>
      <c r="AE14" s="43">
        <f t="shared" si="1"/>
        <v>9.3000000000000025</v>
      </c>
      <c r="AF14" s="44">
        <f t="shared" si="2"/>
        <v>0</v>
      </c>
      <c r="AG14" s="45">
        <f t="shared" si="3"/>
        <v>0</v>
      </c>
      <c r="AH14" s="46">
        <f t="shared" si="4"/>
        <v>9.3000000000000025</v>
      </c>
      <c r="AI14" s="47"/>
      <c r="AJ14" s="48">
        <f t="shared" si="5"/>
        <v>42.27272727272728</v>
      </c>
      <c r="AK14" s="49">
        <f t="shared" si="6"/>
        <v>0</v>
      </c>
      <c r="AL14" s="50">
        <f t="shared" si="7"/>
        <v>0</v>
      </c>
      <c r="AM14" s="42">
        <f t="shared" si="8"/>
        <v>42.27272727272728</v>
      </c>
    </row>
    <row r="15" spans="1:44">
      <c r="A15" s="9">
        <v>1919</v>
      </c>
      <c r="B15" s="10" t="s">
        <v>42</v>
      </c>
      <c r="C15" s="10"/>
      <c r="D15" s="10"/>
      <c r="E15" s="10" t="s">
        <v>47</v>
      </c>
      <c r="F15" s="10"/>
      <c r="G15" s="10"/>
      <c r="H15" s="38">
        <v>1</v>
      </c>
      <c r="I15" s="39">
        <v>1</v>
      </c>
      <c r="J15" s="39">
        <v>1</v>
      </c>
      <c r="K15" s="39">
        <v>1</v>
      </c>
      <c r="L15" s="39">
        <v>0.9</v>
      </c>
      <c r="M15" s="39">
        <v>1</v>
      </c>
      <c r="N15" s="39">
        <v>0.7</v>
      </c>
      <c r="O15" s="39">
        <v>0.8</v>
      </c>
      <c r="P15" s="39">
        <v>0.2</v>
      </c>
      <c r="Q15" s="39">
        <v>0</v>
      </c>
      <c r="R15" s="39">
        <v>0.7</v>
      </c>
      <c r="S15" s="39">
        <v>0.7</v>
      </c>
      <c r="T15" s="40">
        <v>0</v>
      </c>
      <c r="U15" s="40">
        <v>0</v>
      </c>
      <c r="V15" s="40">
        <v>0</v>
      </c>
      <c r="W15" s="40">
        <v>0</v>
      </c>
      <c r="X15" s="40">
        <v>0</v>
      </c>
      <c r="Y15" s="40">
        <v>0</v>
      </c>
      <c r="Z15" s="41">
        <v>0</v>
      </c>
      <c r="AA15" s="41">
        <v>0</v>
      </c>
      <c r="AB15" s="41">
        <v>0</v>
      </c>
      <c r="AC15" s="41">
        <v>0</v>
      </c>
      <c r="AD15" s="22"/>
      <c r="AE15" s="43">
        <f t="shared" si="1"/>
        <v>9</v>
      </c>
      <c r="AF15" s="44">
        <f t="shared" si="2"/>
        <v>0</v>
      </c>
      <c r="AG15" s="45">
        <f t="shared" si="3"/>
        <v>0</v>
      </c>
      <c r="AH15" s="46">
        <f t="shared" si="4"/>
        <v>9</v>
      </c>
      <c r="AI15" s="47"/>
      <c r="AJ15" s="48">
        <f t="shared" si="5"/>
        <v>40.909090909090907</v>
      </c>
      <c r="AK15" s="49">
        <f t="shared" si="6"/>
        <v>0</v>
      </c>
      <c r="AL15" s="50">
        <f t="shared" si="7"/>
        <v>0</v>
      </c>
      <c r="AM15" s="42">
        <f t="shared" si="8"/>
        <v>40.909090909090907</v>
      </c>
    </row>
    <row r="16" spans="1:44" ht="52">
      <c r="A16" s="9">
        <v>1920</v>
      </c>
      <c r="B16" s="11" t="s">
        <v>30</v>
      </c>
      <c r="C16" s="10"/>
      <c r="D16" s="10" t="s">
        <v>48</v>
      </c>
      <c r="E16" s="10"/>
      <c r="F16" s="10" t="s">
        <v>49</v>
      </c>
      <c r="G16" s="10" t="s">
        <v>50</v>
      </c>
      <c r="H16" s="38">
        <v>1</v>
      </c>
      <c r="I16" s="39">
        <v>1</v>
      </c>
      <c r="J16" s="39">
        <v>1</v>
      </c>
      <c r="K16" s="39">
        <v>1</v>
      </c>
      <c r="L16" s="39">
        <v>0.9</v>
      </c>
      <c r="M16" s="39">
        <v>1</v>
      </c>
      <c r="N16" s="39">
        <v>0.7</v>
      </c>
      <c r="O16" s="39">
        <v>0.8</v>
      </c>
      <c r="P16" s="39">
        <v>0.1</v>
      </c>
      <c r="Q16" s="39">
        <v>0</v>
      </c>
      <c r="R16" s="39">
        <v>0.7</v>
      </c>
      <c r="S16" s="39">
        <v>0.7</v>
      </c>
      <c r="T16" s="40">
        <v>0</v>
      </c>
      <c r="U16" s="40">
        <v>0</v>
      </c>
      <c r="V16" s="40">
        <v>0</v>
      </c>
      <c r="W16" s="40">
        <v>0</v>
      </c>
      <c r="X16" s="40">
        <v>0</v>
      </c>
      <c r="Y16" s="40">
        <v>0</v>
      </c>
      <c r="Z16" s="41">
        <v>0</v>
      </c>
      <c r="AA16" s="41">
        <v>0</v>
      </c>
      <c r="AB16" s="41">
        <v>0</v>
      </c>
      <c r="AC16" s="41">
        <v>0</v>
      </c>
      <c r="AD16" s="22"/>
      <c r="AE16" s="43">
        <f t="shared" si="1"/>
        <v>8.8999999999999986</v>
      </c>
      <c r="AF16" s="44">
        <f t="shared" si="2"/>
        <v>0</v>
      </c>
      <c r="AG16" s="45">
        <f t="shared" si="3"/>
        <v>0</v>
      </c>
      <c r="AH16" s="46">
        <f t="shared" si="4"/>
        <v>8.8999999999999986</v>
      </c>
      <c r="AI16" s="47"/>
      <c r="AJ16" s="48">
        <f t="shared" si="5"/>
        <v>40.454545454545446</v>
      </c>
      <c r="AK16" s="49">
        <f t="shared" si="6"/>
        <v>0</v>
      </c>
      <c r="AL16" s="50">
        <f t="shared" si="7"/>
        <v>0</v>
      </c>
      <c r="AM16" s="42">
        <f t="shared" si="8"/>
        <v>40.454545454545446</v>
      </c>
    </row>
    <row r="17" spans="1:39" ht="26">
      <c r="A17" s="9">
        <v>1930</v>
      </c>
      <c r="B17" s="11" t="s">
        <v>30</v>
      </c>
      <c r="C17" s="10"/>
      <c r="D17" s="10"/>
      <c r="E17" s="10"/>
      <c r="F17" s="10" t="s">
        <v>51</v>
      </c>
      <c r="G17" s="10"/>
      <c r="H17" s="38">
        <v>1</v>
      </c>
      <c r="I17" s="39">
        <v>1</v>
      </c>
      <c r="J17" s="39">
        <v>1</v>
      </c>
      <c r="K17" s="39">
        <v>1</v>
      </c>
      <c r="L17" s="39">
        <v>0.9</v>
      </c>
      <c r="M17" s="39">
        <v>1</v>
      </c>
      <c r="N17" s="39">
        <v>0.7</v>
      </c>
      <c r="O17" s="39">
        <v>0.7</v>
      </c>
      <c r="P17" s="39">
        <v>0.1</v>
      </c>
      <c r="Q17" s="39">
        <v>0</v>
      </c>
      <c r="R17" s="39">
        <v>0.6</v>
      </c>
      <c r="S17" s="39">
        <v>0.6</v>
      </c>
      <c r="T17" s="40">
        <v>0</v>
      </c>
      <c r="U17" s="40">
        <v>0</v>
      </c>
      <c r="V17" s="40">
        <v>0</v>
      </c>
      <c r="W17" s="40">
        <v>0</v>
      </c>
      <c r="X17" s="40">
        <v>0</v>
      </c>
      <c r="Y17" s="40">
        <v>0</v>
      </c>
      <c r="Z17" s="41">
        <v>0</v>
      </c>
      <c r="AA17" s="41">
        <v>0</v>
      </c>
      <c r="AB17" s="41">
        <v>0</v>
      </c>
      <c r="AC17" s="41">
        <v>0</v>
      </c>
      <c r="AD17" s="22"/>
      <c r="AE17" s="43">
        <f t="shared" si="1"/>
        <v>8.6</v>
      </c>
      <c r="AF17" s="44">
        <f t="shared" si="2"/>
        <v>0</v>
      </c>
      <c r="AG17" s="45">
        <f t="shared" si="3"/>
        <v>0</v>
      </c>
      <c r="AH17" s="46">
        <f t="shared" si="4"/>
        <v>8.6</v>
      </c>
      <c r="AI17" s="47"/>
      <c r="AJ17" s="48">
        <f t="shared" si="5"/>
        <v>39.090909090909086</v>
      </c>
      <c r="AK17" s="49">
        <f t="shared" si="6"/>
        <v>0</v>
      </c>
      <c r="AL17" s="50">
        <f t="shared" si="7"/>
        <v>0</v>
      </c>
      <c r="AM17" s="42">
        <f t="shared" si="8"/>
        <v>39.090909090909086</v>
      </c>
    </row>
    <row r="18" spans="1:39" ht="26">
      <c r="A18" s="9">
        <v>1948</v>
      </c>
      <c r="B18" s="11" t="s">
        <v>30</v>
      </c>
      <c r="C18" s="10"/>
      <c r="D18" s="10"/>
      <c r="E18" s="10"/>
      <c r="F18" s="10" t="s">
        <v>51</v>
      </c>
      <c r="G18" s="10"/>
      <c r="H18" s="38">
        <v>1</v>
      </c>
      <c r="I18" s="39">
        <v>1</v>
      </c>
      <c r="J18" s="39">
        <v>1</v>
      </c>
      <c r="K18" s="39">
        <v>1</v>
      </c>
      <c r="L18" s="39">
        <v>0.9</v>
      </c>
      <c r="M18" s="39">
        <v>1</v>
      </c>
      <c r="N18" s="39">
        <v>0.7</v>
      </c>
      <c r="O18" s="39">
        <v>0.7</v>
      </c>
      <c r="P18" s="39">
        <v>0.1</v>
      </c>
      <c r="Q18" s="39">
        <v>0</v>
      </c>
      <c r="R18" s="39">
        <v>0.5</v>
      </c>
      <c r="S18" s="39">
        <v>0.5</v>
      </c>
      <c r="T18" s="40">
        <v>0</v>
      </c>
      <c r="U18" s="40">
        <v>0</v>
      </c>
      <c r="V18" s="40">
        <v>0</v>
      </c>
      <c r="W18" s="40">
        <v>0</v>
      </c>
      <c r="X18" s="40">
        <v>0</v>
      </c>
      <c r="Y18" s="40">
        <v>0</v>
      </c>
      <c r="Z18" s="41">
        <v>0</v>
      </c>
      <c r="AA18" s="41">
        <v>0</v>
      </c>
      <c r="AB18" s="41">
        <v>0</v>
      </c>
      <c r="AC18" s="41">
        <v>0</v>
      </c>
      <c r="AD18" s="22"/>
      <c r="AE18" s="43">
        <f t="shared" si="1"/>
        <v>8.4</v>
      </c>
      <c r="AF18" s="44">
        <f t="shared" si="2"/>
        <v>0</v>
      </c>
      <c r="AG18" s="45">
        <f t="shared" si="3"/>
        <v>0</v>
      </c>
      <c r="AH18" s="46">
        <f t="shared" si="4"/>
        <v>8.4</v>
      </c>
      <c r="AI18" s="47"/>
      <c r="AJ18" s="48">
        <f t="shared" si="5"/>
        <v>38.181818181818187</v>
      </c>
      <c r="AK18" s="49">
        <f t="shared" si="6"/>
        <v>0</v>
      </c>
      <c r="AL18" s="50">
        <f t="shared" si="7"/>
        <v>0</v>
      </c>
      <c r="AM18" s="42">
        <f t="shared" si="8"/>
        <v>38.181818181818187</v>
      </c>
    </row>
    <row r="19" spans="1:39" ht="26">
      <c r="A19" s="9">
        <v>1959</v>
      </c>
      <c r="B19" s="11" t="s">
        <v>30</v>
      </c>
      <c r="C19" s="10"/>
      <c r="D19" s="10"/>
      <c r="E19" s="10"/>
      <c r="F19" s="10" t="s">
        <v>51</v>
      </c>
      <c r="G19" s="10"/>
      <c r="H19" s="38">
        <v>1</v>
      </c>
      <c r="I19" s="39">
        <v>1</v>
      </c>
      <c r="J19" s="39">
        <v>1</v>
      </c>
      <c r="K19" s="39">
        <v>1</v>
      </c>
      <c r="L19" s="39">
        <v>0.9</v>
      </c>
      <c r="M19" s="39">
        <v>1</v>
      </c>
      <c r="N19" s="39">
        <v>0.7</v>
      </c>
      <c r="O19" s="39">
        <v>0.7</v>
      </c>
      <c r="P19" s="39">
        <v>0.1</v>
      </c>
      <c r="Q19" s="39">
        <v>0</v>
      </c>
      <c r="R19" s="39">
        <v>0.4</v>
      </c>
      <c r="S19" s="39">
        <v>0.4</v>
      </c>
      <c r="T19" s="40">
        <v>0</v>
      </c>
      <c r="U19" s="40">
        <v>0</v>
      </c>
      <c r="V19" s="40">
        <v>0</v>
      </c>
      <c r="W19" s="40">
        <v>0</v>
      </c>
      <c r="X19" s="40">
        <v>0</v>
      </c>
      <c r="Y19" s="40">
        <v>0</v>
      </c>
      <c r="Z19" s="41">
        <v>0</v>
      </c>
      <c r="AA19" s="41">
        <v>0</v>
      </c>
      <c r="AB19" s="41">
        <v>0</v>
      </c>
      <c r="AC19" s="41">
        <v>0</v>
      </c>
      <c r="AD19" s="22"/>
      <c r="AE19" s="43">
        <f t="shared" si="1"/>
        <v>8.2000000000000011</v>
      </c>
      <c r="AF19" s="44">
        <f t="shared" si="2"/>
        <v>0</v>
      </c>
      <c r="AG19" s="45">
        <f t="shared" si="3"/>
        <v>0</v>
      </c>
      <c r="AH19" s="46">
        <f t="shared" si="4"/>
        <v>8.2000000000000011</v>
      </c>
      <c r="AI19" s="47"/>
      <c r="AJ19" s="48">
        <f t="shared" si="5"/>
        <v>37.27272727272728</v>
      </c>
      <c r="AK19" s="49">
        <f t="shared" si="6"/>
        <v>0</v>
      </c>
      <c r="AL19" s="50">
        <f t="shared" si="7"/>
        <v>0</v>
      </c>
      <c r="AM19" s="42">
        <f t="shared" si="8"/>
        <v>37.27272727272728</v>
      </c>
    </row>
    <row r="20" spans="1:39" ht="91">
      <c r="A20" s="12">
        <v>1960</v>
      </c>
      <c r="B20" s="11" t="s">
        <v>30</v>
      </c>
      <c r="C20" s="11"/>
      <c r="D20" s="11"/>
      <c r="E20" s="11"/>
      <c r="F20" s="10" t="s">
        <v>51</v>
      </c>
      <c r="G20" s="11" t="s">
        <v>71</v>
      </c>
      <c r="H20" s="38">
        <v>1</v>
      </c>
      <c r="I20" s="39">
        <v>1</v>
      </c>
      <c r="J20" s="39">
        <v>1</v>
      </c>
      <c r="K20" s="39">
        <v>1</v>
      </c>
      <c r="L20" s="39">
        <v>0.9</v>
      </c>
      <c r="M20" s="39">
        <v>1</v>
      </c>
      <c r="N20" s="39">
        <v>0.7</v>
      </c>
      <c r="O20" s="39">
        <v>0.7</v>
      </c>
      <c r="P20" s="39">
        <v>0.1</v>
      </c>
      <c r="Q20" s="39">
        <v>0</v>
      </c>
      <c r="R20" s="39">
        <v>0.4</v>
      </c>
      <c r="S20" s="39">
        <v>0.4</v>
      </c>
      <c r="T20" s="40">
        <v>0</v>
      </c>
      <c r="U20" s="40">
        <v>0</v>
      </c>
      <c r="V20" s="40">
        <v>0</v>
      </c>
      <c r="W20" s="40">
        <v>0</v>
      </c>
      <c r="X20" s="40">
        <v>0</v>
      </c>
      <c r="Y20" s="40">
        <v>0</v>
      </c>
      <c r="Z20" s="41">
        <v>0</v>
      </c>
      <c r="AA20" s="41">
        <v>0</v>
      </c>
      <c r="AB20" s="41">
        <v>0</v>
      </c>
      <c r="AC20" s="41">
        <v>0</v>
      </c>
      <c r="AD20" s="22"/>
      <c r="AE20" s="43">
        <f t="shared" si="1"/>
        <v>8.2000000000000011</v>
      </c>
      <c r="AF20" s="44">
        <f t="shared" si="2"/>
        <v>0</v>
      </c>
      <c r="AG20" s="45">
        <f t="shared" si="3"/>
        <v>0</v>
      </c>
      <c r="AH20" s="46">
        <f t="shared" si="4"/>
        <v>8.2000000000000011</v>
      </c>
      <c r="AI20" s="47"/>
      <c r="AJ20" s="48">
        <f t="shared" si="5"/>
        <v>37.27272727272728</v>
      </c>
      <c r="AK20" s="49">
        <f t="shared" si="6"/>
        <v>0</v>
      </c>
      <c r="AL20" s="50">
        <f t="shared" si="7"/>
        <v>0</v>
      </c>
      <c r="AM20" s="42">
        <f t="shared" si="8"/>
        <v>37.27272727272728</v>
      </c>
    </row>
    <row r="21" spans="1:39" ht="39">
      <c r="A21" s="9">
        <v>1968</v>
      </c>
      <c r="B21" s="11" t="s">
        <v>30</v>
      </c>
      <c r="C21" s="10"/>
      <c r="D21" s="10" t="s">
        <v>52</v>
      </c>
      <c r="E21" s="10"/>
      <c r="F21" s="10" t="s">
        <v>51</v>
      </c>
      <c r="G21" s="10"/>
      <c r="H21" s="38">
        <v>1</v>
      </c>
      <c r="I21" s="39">
        <v>1</v>
      </c>
      <c r="J21" s="39">
        <v>1</v>
      </c>
      <c r="K21" s="39">
        <v>1</v>
      </c>
      <c r="L21" s="39">
        <v>0.9</v>
      </c>
      <c r="M21" s="39">
        <v>1</v>
      </c>
      <c r="N21" s="39">
        <v>0.7</v>
      </c>
      <c r="O21" s="39">
        <v>0.7</v>
      </c>
      <c r="P21" s="39">
        <v>0.1</v>
      </c>
      <c r="Q21" s="39">
        <v>0</v>
      </c>
      <c r="R21" s="39">
        <v>0.3</v>
      </c>
      <c r="S21" s="39">
        <v>0.3</v>
      </c>
      <c r="T21" s="40">
        <v>0</v>
      </c>
      <c r="U21" s="40">
        <v>0</v>
      </c>
      <c r="V21" s="40">
        <v>0</v>
      </c>
      <c r="W21" s="40">
        <v>0</v>
      </c>
      <c r="X21" s="40">
        <v>0</v>
      </c>
      <c r="Y21" s="40">
        <v>0</v>
      </c>
      <c r="Z21" s="41">
        <v>0</v>
      </c>
      <c r="AA21" s="41">
        <v>0</v>
      </c>
      <c r="AB21" s="41">
        <v>0</v>
      </c>
      <c r="AC21" s="41">
        <v>0</v>
      </c>
      <c r="AD21" s="22"/>
      <c r="AE21" s="43">
        <f t="shared" si="1"/>
        <v>8</v>
      </c>
      <c r="AF21" s="44">
        <f t="shared" si="2"/>
        <v>0</v>
      </c>
      <c r="AG21" s="45">
        <f t="shared" si="3"/>
        <v>0</v>
      </c>
      <c r="AH21" s="46">
        <f t="shared" si="4"/>
        <v>8</v>
      </c>
      <c r="AI21" s="47"/>
      <c r="AJ21" s="48">
        <f t="shared" si="5"/>
        <v>36.36363636363636</v>
      </c>
      <c r="AK21" s="49">
        <f t="shared" si="6"/>
        <v>0</v>
      </c>
      <c r="AL21" s="50">
        <f t="shared" si="7"/>
        <v>0</v>
      </c>
      <c r="AM21" s="42">
        <f t="shared" si="8"/>
        <v>36.36363636363636</v>
      </c>
    </row>
    <row r="22" spans="1:39" ht="78">
      <c r="A22" s="9">
        <v>1975</v>
      </c>
      <c r="B22" s="11" t="s">
        <v>30</v>
      </c>
      <c r="C22" s="10"/>
      <c r="D22" s="10" t="s">
        <v>52</v>
      </c>
      <c r="E22" s="10"/>
      <c r="F22" s="10" t="s">
        <v>51</v>
      </c>
      <c r="G22" s="10" t="s">
        <v>53</v>
      </c>
      <c r="H22" s="38">
        <v>1</v>
      </c>
      <c r="I22" s="39">
        <v>1</v>
      </c>
      <c r="J22" s="39">
        <v>1</v>
      </c>
      <c r="K22" s="39">
        <v>1</v>
      </c>
      <c r="L22" s="39">
        <v>0.9</v>
      </c>
      <c r="M22" s="39">
        <v>1</v>
      </c>
      <c r="N22" s="39">
        <v>0.7</v>
      </c>
      <c r="O22" s="39">
        <v>0.7</v>
      </c>
      <c r="P22" s="39">
        <v>0.1</v>
      </c>
      <c r="Q22" s="39">
        <v>0</v>
      </c>
      <c r="R22" s="39">
        <v>0.3</v>
      </c>
      <c r="S22" s="39">
        <v>0.3</v>
      </c>
      <c r="T22" s="40">
        <v>0</v>
      </c>
      <c r="U22" s="40">
        <v>0</v>
      </c>
      <c r="V22" s="40">
        <v>0</v>
      </c>
      <c r="W22" s="40">
        <v>0</v>
      </c>
      <c r="X22" s="40">
        <v>0</v>
      </c>
      <c r="Y22" s="40">
        <v>0</v>
      </c>
      <c r="Z22" s="41">
        <v>0</v>
      </c>
      <c r="AA22" s="41">
        <v>0</v>
      </c>
      <c r="AB22" s="41">
        <v>0</v>
      </c>
      <c r="AC22" s="41">
        <v>0</v>
      </c>
      <c r="AD22" s="22"/>
      <c r="AE22" s="43">
        <f t="shared" si="1"/>
        <v>8</v>
      </c>
      <c r="AF22" s="44">
        <f t="shared" si="2"/>
        <v>0</v>
      </c>
      <c r="AG22" s="45">
        <f t="shared" si="3"/>
        <v>0</v>
      </c>
      <c r="AH22" s="46">
        <f t="shared" si="4"/>
        <v>8</v>
      </c>
      <c r="AI22" s="47"/>
      <c r="AJ22" s="48">
        <f t="shared" si="5"/>
        <v>36.36363636363636</v>
      </c>
      <c r="AK22" s="49">
        <f t="shared" si="6"/>
        <v>0</v>
      </c>
      <c r="AL22" s="50">
        <f t="shared" si="7"/>
        <v>0</v>
      </c>
      <c r="AM22" s="42">
        <f t="shared" si="8"/>
        <v>36.36363636363636</v>
      </c>
    </row>
    <row r="23" spans="1:39" ht="52">
      <c r="A23" s="9">
        <v>1979</v>
      </c>
      <c r="B23" s="11" t="s">
        <v>30</v>
      </c>
      <c r="C23" s="10"/>
      <c r="D23" s="10" t="s">
        <v>52</v>
      </c>
      <c r="E23" s="10"/>
      <c r="F23" s="10" t="s">
        <v>54</v>
      </c>
      <c r="G23" s="10"/>
      <c r="H23" s="38">
        <v>1</v>
      </c>
      <c r="I23" s="39">
        <v>1</v>
      </c>
      <c r="J23" s="39">
        <v>1</v>
      </c>
      <c r="K23" s="39">
        <v>1</v>
      </c>
      <c r="L23" s="39">
        <v>0.9</v>
      </c>
      <c r="M23" s="39">
        <v>1</v>
      </c>
      <c r="N23" s="39">
        <v>0.7</v>
      </c>
      <c r="O23" s="39">
        <v>0.7</v>
      </c>
      <c r="P23" s="39">
        <v>0.1</v>
      </c>
      <c r="Q23" s="39">
        <v>0</v>
      </c>
      <c r="R23" s="39">
        <v>0.3</v>
      </c>
      <c r="S23" s="39">
        <v>0.3</v>
      </c>
      <c r="T23" s="40">
        <v>0</v>
      </c>
      <c r="U23" s="40">
        <v>0</v>
      </c>
      <c r="V23" s="40">
        <v>0</v>
      </c>
      <c r="W23" s="40">
        <v>0</v>
      </c>
      <c r="X23" s="40">
        <v>0</v>
      </c>
      <c r="Y23" s="40">
        <v>0</v>
      </c>
      <c r="Z23" s="41">
        <v>0</v>
      </c>
      <c r="AA23" s="41">
        <v>0</v>
      </c>
      <c r="AB23" s="41">
        <v>0</v>
      </c>
      <c r="AC23" s="41">
        <v>0</v>
      </c>
      <c r="AD23" s="22"/>
      <c r="AE23" s="43">
        <f t="shared" si="1"/>
        <v>8</v>
      </c>
      <c r="AF23" s="44">
        <f t="shared" si="2"/>
        <v>0</v>
      </c>
      <c r="AG23" s="45">
        <f t="shared" si="3"/>
        <v>0</v>
      </c>
      <c r="AH23" s="46">
        <f t="shared" si="4"/>
        <v>8</v>
      </c>
      <c r="AI23" s="47"/>
      <c r="AJ23" s="48">
        <f t="shared" si="5"/>
        <v>36.36363636363636</v>
      </c>
      <c r="AK23" s="49">
        <f t="shared" si="6"/>
        <v>0</v>
      </c>
      <c r="AL23" s="50">
        <f t="shared" si="7"/>
        <v>0</v>
      </c>
      <c r="AM23" s="42">
        <f t="shared" si="8"/>
        <v>36.36363636363636</v>
      </c>
    </row>
    <row r="24" spans="1:39" ht="52">
      <c r="A24" s="9">
        <v>1980</v>
      </c>
      <c r="B24" s="11" t="s">
        <v>30</v>
      </c>
      <c r="C24" s="10"/>
      <c r="D24" s="10" t="s">
        <v>55</v>
      </c>
      <c r="E24" s="10"/>
      <c r="F24" s="10" t="s">
        <v>56</v>
      </c>
      <c r="G24" s="10"/>
      <c r="H24" s="38">
        <v>1</v>
      </c>
      <c r="I24" s="39">
        <v>1</v>
      </c>
      <c r="J24" s="39">
        <v>1</v>
      </c>
      <c r="K24" s="39">
        <v>1</v>
      </c>
      <c r="L24" s="39">
        <v>0.9</v>
      </c>
      <c r="M24" s="39">
        <v>1</v>
      </c>
      <c r="N24" s="39">
        <v>0.7</v>
      </c>
      <c r="O24" s="39">
        <v>0.7</v>
      </c>
      <c r="P24" s="39">
        <v>0.1</v>
      </c>
      <c r="Q24" s="39">
        <v>0</v>
      </c>
      <c r="R24" s="39">
        <v>0.3</v>
      </c>
      <c r="S24" s="39">
        <v>0.3</v>
      </c>
      <c r="T24" s="40">
        <v>0</v>
      </c>
      <c r="U24" s="40">
        <v>0</v>
      </c>
      <c r="V24" s="40">
        <v>0</v>
      </c>
      <c r="W24" s="40">
        <v>0</v>
      </c>
      <c r="X24" s="40">
        <v>0</v>
      </c>
      <c r="Y24" s="40">
        <v>0</v>
      </c>
      <c r="Z24" s="41">
        <v>0</v>
      </c>
      <c r="AA24" s="41">
        <v>0</v>
      </c>
      <c r="AB24" s="41">
        <v>0</v>
      </c>
      <c r="AC24" s="41">
        <v>0</v>
      </c>
      <c r="AD24" s="22"/>
      <c r="AE24" s="43">
        <f t="shared" si="1"/>
        <v>8</v>
      </c>
      <c r="AF24" s="44">
        <f t="shared" si="2"/>
        <v>0</v>
      </c>
      <c r="AG24" s="45">
        <f t="shared" si="3"/>
        <v>0</v>
      </c>
      <c r="AH24" s="46">
        <f t="shared" si="4"/>
        <v>8</v>
      </c>
      <c r="AI24" s="47"/>
      <c r="AJ24" s="48">
        <f t="shared" si="5"/>
        <v>36.36363636363636</v>
      </c>
      <c r="AK24" s="49">
        <f t="shared" si="6"/>
        <v>0</v>
      </c>
      <c r="AL24" s="50">
        <f t="shared" si="7"/>
        <v>0</v>
      </c>
      <c r="AM24" s="42">
        <f t="shared" si="8"/>
        <v>36.36363636363636</v>
      </c>
    </row>
    <row r="25" spans="1:39" ht="65">
      <c r="A25" s="9">
        <v>1986</v>
      </c>
      <c r="B25" s="11" t="s">
        <v>30</v>
      </c>
      <c r="C25" s="10"/>
      <c r="D25" s="10" t="s">
        <v>57</v>
      </c>
      <c r="E25" s="10"/>
      <c r="F25" s="10" t="s">
        <v>58</v>
      </c>
      <c r="G25" s="10" t="s">
        <v>59</v>
      </c>
      <c r="H25" s="38">
        <v>1</v>
      </c>
      <c r="I25" s="39">
        <v>1</v>
      </c>
      <c r="J25" s="39">
        <v>1</v>
      </c>
      <c r="K25" s="39">
        <v>1</v>
      </c>
      <c r="L25" s="39">
        <v>0.9</v>
      </c>
      <c r="M25" s="39">
        <v>1</v>
      </c>
      <c r="N25" s="39">
        <v>0.7</v>
      </c>
      <c r="O25" s="39">
        <v>0.7</v>
      </c>
      <c r="P25" s="39">
        <v>0.1</v>
      </c>
      <c r="Q25" s="39">
        <v>0</v>
      </c>
      <c r="R25" s="39">
        <v>0.2</v>
      </c>
      <c r="S25" s="39">
        <v>0.2</v>
      </c>
      <c r="T25" s="40">
        <v>0</v>
      </c>
      <c r="U25" s="40">
        <v>0</v>
      </c>
      <c r="V25" s="40">
        <v>0</v>
      </c>
      <c r="W25" s="40">
        <v>0</v>
      </c>
      <c r="X25" s="40">
        <v>0</v>
      </c>
      <c r="Y25" s="40">
        <v>0</v>
      </c>
      <c r="Z25" s="41">
        <v>0</v>
      </c>
      <c r="AA25" s="41">
        <v>0</v>
      </c>
      <c r="AB25" s="41">
        <v>0</v>
      </c>
      <c r="AC25" s="41">
        <v>0</v>
      </c>
      <c r="AD25" s="22"/>
      <c r="AE25" s="43">
        <f t="shared" si="1"/>
        <v>7.8000000000000007</v>
      </c>
      <c r="AF25" s="44">
        <f t="shared" si="2"/>
        <v>0</v>
      </c>
      <c r="AG25" s="45">
        <f t="shared" si="3"/>
        <v>0</v>
      </c>
      <c r="AH25" s="46">
        <f t="shared" si="4"/>
        <v>7.8000000000000007</v>
      </c>
      <c r="AI25" s="47"/>
      <c r="AJ25" s="48">
        <f t="shared" si="5"/>
        <v>35.454545454545453</v>
      </c>
      <c r="AK25" s="49">
        <f t="shared" si="6"/>
        <v>0</v>
      </c>
      <c r="AL25" s="50">
        <f t="shared" si="7"/>
        <v>0</v>
      </c>
      <c r="AM25" s="42">
        <f t="shared" si="8"/>
        <v>35.454545454545453</v>
      </c>
    </row>
    <row r="26" spans="1:39" ht="26">
      <c r="A26" s="9">
        <v>1988</v>
      </c>
      <c r="B26" s="11" t="s">
        <v>30</v>
      </c>
      <c r="C26" s="10"/>
      <c r="D26" s="10" t="s">
        <v>60</v>
      </c>
      <c r="E26" s="10"/>
      <c r="F26" s="10" t="s">
        <v>61</v>
      </c>
      <c r="G26" s="10"/>
      <c r="H26" s="38">
        <v>1</v>
      </c>
      <c r="I26" s="39">
        <v>1</v>
      </c>
      <c r="J26" s="39">
        <v>1</v>
      </c>
      <c r="K26" s="39">
        <v>1</v>
      </c>
      <c r="L26" s="39">
        <v>0.9</v>
      </c>
      <c r="M26" s="39">
        <v>1</v>
      </c>
      <c r="N26" s="39">
        <v>0.7</v>
      </c>
      <c r="O26" s="39">
        <v>0.7</v>
      </c>
      <c r="P26" s="39">
        <v>0.1</v>
      </c>
      <c r="Q26" s="39">
        <v>0</v>
      </c>
      <c r="R26" s="39">
        <v>0.2</v>
      </c>
      <c r="S26" s="39">
        <v>0.2</v>
      </c>
      <c r="T26" s="40">
        <v>0</v>
      </c>
      <c r="U26" s="40">
        <v>0</v>
      </c>
      <c r="V26" s="40">
        <v>0</v>
      </c>
      <c r="W26" s="40">
        <v>0</v>
      </c>
      <c r="X26" s="40">
        <v>0</v>
      </c>
      <c r="Y26" s="40">
        <v>0</v>
      </c>
      <c r="Z26" s="41">
        <v>0</v>
      </c>
      <c r="AA26" s="41">
        <v>0</v>
      </c>
      <c r="AB26" s="41">
        <v>0</v>
      </c>
      <c r="AC26" s="41">
        <v>0</v>
      </c>
      <c r="AD26" s="22"/>
      <c r="AE26" s="43">
        <f t="shared" si="1"/>
        <v>7.8000000000000007</v>
      </c>
      <c r="AF26" s="44">
        <f t="shared" si="2"/>
        <v>0</v>
      </c>
      <c r="AG26" s="45">
        <f t="shared" si="3"/>
        <v>0</v>
      </c>
      <c r="AH26" s="46">
        <f t="shared" si="4"/>
        <v>7.8000000000000007</v>
      </c>
      <c r="AI26" s="47"/>
      <c r="AJ26" s="48">
        <f t="shared" si="5"/>
        <v>35.454545454545453</v>
      </c>
      <c r="AK26" s="49">
        <f t="shared" si="6"/>
        <v>0</v>
      </c>
      <c r="AL26" s="50">
        <f t="shared" si="7"/>
        <v>0</v>
      </c>
      <c r="AM26" s="42">
        <f t="shared" si="8"/>
        <v>35.454545454545453</v>
      </c>
    </row>
    <row r="27" spans="1:39" ht="26">
      <c r="A27" s="9">
        <v>1990</v>
      </c>
      <c r="B27" s="11" t="s">
        <v>30</v>
      </c>
      <c r="C27" s="10"/>
      <c r="D27" s="10" t="s">
        <v>60</v>
      </c>
      <c r="E27" s="10"/>
      <c r="F27" s="10" t="s">
        <v>62</v>
      </c>
      <c r="G27" s="10"/>
      <c r="H27" s="38">
        <v>1</v>
      </c>
      <c r="I27" s="39">
        <v>1</v>
      </c>
      <c r="J27" s="39">
        <v>1</v>
      </c>
      <c r="K27" s="39">
        <v>1</v>
      </c>
      <c r="L27" s="39">
        <v>0.9</v>
      </c>
      <c r="M27" s="39">
        <v>1</v>
      </c>
      <c r="N27" s="39">
        <v>0.7</v>
      </c>
      <c r="O27" s="39">
        <v>0.7</v>
      </c>
      <c r="P27" s="39">
        <v>0.1</v>
      </c>
      <c r="Q27" s="39">
        <v>0</v>
      </c>
      <c r="R27" s="39">
        <v>0.2</v>
      </c>
      <c r="S27" s="39">
        <v>0.2</v>
      </c>
      <c r="T27" s="40">
        <v>0</v>
      </c>
      <c r="U27" s="40">
        <v>0</v>
      </c>
      <c r="V27" s="40">
        <v>0</v>
      </c>
      <c r="W27" s="40">
        <v>0</v>
      </c>
      <c r="X27" s="40">
        <v>0</v>
      </c>
      <c r="Y27" s="40">
        <v>0</v>
      </c>
      <c r="Z27" s="41">
        <v>0</v>
      </c>
      <c r="AA27" s="41">
        <v>0</v>
      </c>
      <c r="AB27" s="41">
        <v>0</v>
      </c>
      <c r="AC27" s="41">
        <v>0</v>
      </c>
      <c r="AD27" s="22"/>
      <c r="AE27" s="43">
        <f t="shared" si="1"/>
        <v>7.8000000000000007</v>
      </c>
      <c r="AF27" s="44">
        <f t="shared" si="2"/>
        <v>0</v>
      </c>
      <c r="AG27" s="45">
        <f t="shared" si="3"/>
        <v>0</v>
      </c>
      <c r="AH27" s="46">
        <f t="shared" si="4"/>
        <v>7.8000000000000007</v>
      </c>
      <c r="AI27" s="47"/>
      <c r="AJ27" s="48">
        <f t="shared" si="5"/>
        <v>35.454545454545453</v>
      </c>
      <c r="AK27" s="49">
        <f t="shared" si="6"/>
        <v>0</v>
      </c>
      <c r="AL27" s="50">
        <f t="shared" si="7"/>
        <v>0</v>
      </c>
      <c r="AM27" s="42">
        <f t="shared" si="8"/>
        <v>35.454545454545453</v>
      </c>
    </row>
    <row r="28" spans="1:39" ht="26">
      <c r="A28" s="9">
        <v>1993</v>
      </c>
      <c r="B28" s="11" t="s">
        <v>30</v>
      </c>
      <c r="C28" s="10"/>
      <c r="D28" s="10" t="s">
        <v>60</v>
      </c>
      <c r="E28" s="10"/>
      <c r="F28" s="10" t="s">
        <v>63</v>
      </c>
      <c r="G28" s="10" t="s">
        <v>64</v>
      </c>
      <c r="H28" s="38">
        <v>1</v>
      </c>
      <c r="I28" s="39">
        <v>1</v>
      </c>
      <c r="J28" s="39">
        <v>1</v>
      </c>
      <c r="K28" s="39">
        <v>1</v>
      </c>
      <c r="L28" s="39">
        <v>0.9</v>
      </c>
      <c r="M28" s="39">
        <v>1</v>
      </c>
      <c r="N28" s="39">
        <v>0.7</v>
      </c>
      <c r="O28" s="39">
        <v>0.7</v>
      </c>
      <c r="P28" s="39">
        <v>0.1</v>
      </c>
      <c r="Q28" s="39">
        <v>0</v>
      </c>
      <c r="R28" s="39">
        <v>0.2</v>
      </c>
      <c r="S28" s="39">
        <v>0.2</v>
      </c>
      <c r="T28" s="40">
        <v>0</v>
      </c>
      <c r="U28" s="40">
        <v>0</v>
      </c>
      <c r="V28" s="40">
        <v>0</v>
      </c>
      <c r="W28" s="40">
        <v>0</v>
      </c>
      <c r="X28" s="40">
        <v>0</v>
      </c>
      <c r="Y28" s="40">
        <v>0</v>
      </c>
      <c r="Z28" s="41">
        <v>0</v>
      </c>
      <c r="AA28" s="41">
        <v>0</v>
      </c>
      <c r="AB28" s="41">
        <v>0</v>
      </c>
      <c r="AC28" s="41">
        <v>0</v>
      </c>
      <c r="AD28" s="22"/>
      <c r="AE28" s="43">
        <f t="shared" si="1"/>
        <v>7.8000000000000007</v>
      </c>
      <c r="AF28" s="44">
        <f t="shared" si="2"/>
        <v>0</v>
      </c>
      <c r="AG28" s="45">
        <f t="shared" si="3"/>
        <v>0</v>
      </c>
      <c r="AH28" s="46">
        <f t="shared" si="4"/>
        <v>7.8000000000000007</v>
      </c>
      <c r="AI28" s="47"/>
      <c r="AJ28" s="48">
        <f t="shared" si="5"/>
        <v>35.454545454545453</v>
      </c>
      <c r="AK28" s="49">
        <f t="shared" si="6"/>
        <v>0</v>
      </c>
      <c r="AL28" s="50">
        <f t="shared" si="7"/>
        <v>0</v>
      </c>
      <c r="AM28" s="42">
        <f t="shared" si="8"/>
        <v>35.454545454545453</v>
      </c>
    </row>
    <row r="29" spans="1:39" ht="26">
      <c r="A29" s="9">
        <v>1994</v>
      </c>
      <c r="B29" s="10" t="s">
        <v>31</v>
      </c>
      <c r="C29" s="10"/>
      <c r="D29" s="10" t="s">
        <v>60</v>
      </c>
      <c r="E29" s="10"/>
      <c r="F29" s="10"/>
      <c r="G29" s="10" t="s">
        <v>65</v>
      </c>
      <c r="H29" s="38">
        <v>1</v>
      </c>
      <c r="I29" s="39">
        <v>1</v>
      </c>
      <c r="J29" s="39">
        <v>1</v>
      </c>
      <c r="K29" s="39">
        <v>1</v>
      </c>
      <c r="L29" s="39">
        <v>1</v>
      </c>
      <c r="M29" s="39">
        <v>1</v>
      </c>
      <c r="N29" s="39">
        <v>1</v>
      </c>
      <c r="O29" s="39">
        <v>0.8</v>
      </c>
      <c r="P29" s="39">
        <v>0.1</v>
      </c>
      <c r="Q29" s="39">
        <v>0</v>
      </c>
      <c r="R29" s="39">
        <v>0.2</v>
      </c>
      <c r="S29" s="39">
        <v>0.2</v>
      </c>
      <c r="T29" s="40">
        <v>0</v>
      </c>
      <c r="U29" s="40">
        <v>0</v>
      </c>
      <c r="V29" s="40">
        <v>0</v>
      </c>
      <c r="W29" s="40">
        <v>0</v>
      </c>
      <c r="X29" s="40">
        <v>0</v>
      </c>
      <c r="Y29" s="40">
        <v>0</v>
      </c>
      <c r="Z29" s="41">
        <v>0</v>
      </c>
      <c r="AA29" s="41">
        <v>0</v>
      </c>
      <c r="AB29" s="41">
        <v>0</v>
      </c>
      <c r="AC29" s="41">
        <v>0</v>
      </c>
      <c r="AD29" s="22"/>
      <c r="AE29" s="43">
        <f t="shared" si="1"/>
        <v>8.2999999999999989</v>
      </c>
      <c r="AF29" s="44">
        <f t="shared" si="2"/>
        <v>0</v>
      </c>
      <c r="AG29" s="45">
        <f t="shared" si="3"/>
        <v>0</v>
      </c>
      <c r="AH29" s="46">
        <f t="shared" si="4"/>
        <v>8.2999999999999989</v>
      </c>
      <c r="AI29" s="47"/>
      <c r="AJ29" s="48">
        <f t="shared" si="5"/>
        <v>37.727272727272712</v>
      </c>
      <c r="AK29" s="49">
        <f t="shared" si="6"/>
        <v>0</v>
      </c>
      <c r="AL29" s="50">
        <f t="shared" si="7"/>
        <v>0</v>
      </c>
      <c r="AM29" s="42">
        <f t="shared" si="8"/>
        <v>37.727272727272712</v>
      </c>
    </row>
    <row r="30" spans="1:39" ht="26">
      <c r="A30" s="9">
        <v>1995</v>
      </c>
      <c r="B30" s="10" t="s">
        <v>31</v>
      </c>
      <c r="C30" s="10"/>
      <c r="D30" s="10" t="s">
        <v>60</v>
      </c>
      <c r="E30" s="10"/>
      <c r="F30" s="10"/>
      <c r="G30" s="10"/>
      <c r="H30" s="38">
        <v>1</v>
      </c>
      <c r="I30" s="39">
        <v>1</v>
      </c>
      <c r="J30" s="39">
        <v>1</v>
      </c>
      <c r="K30" s="39">
        <v>1</v>
      </c>
      <c r="L30" s="39">
        <v>1</v>
      </c>
      <c r="M30" s="39">
        <v>1</v>
      </c>
      <c r="N30" s="39">
        <v>1</v>
      </c>
      <c r="O30" s="39">
        <v>0.8</v>
      </c>
      <c r="P30" s="39">
        <v>0.1</v>
      </c>
      <c r="Q30" s="39">
        <v>0</v>
      </c>
      <c r="R30" s="39">
        <v>0.2</v>
      </c>
      <c r="S30" s="39">
        <v>0.2</v>
      </c>
      <c r="T30" s="40">
        <v>0</v>
      </c>
      <c r="U30" s="40">
        <v>0</v>
      </c>
      <c r="V30" s="40">
        <v>0</v>
      </c>
      <c r="W30" s="40">
        <v>0</v>
      </c>
      <c r="X30" s="40">
        <v>0</v>
      </c>
      <c r="Y30" s="40">
        <v>0</v>
      </c>
      <c r="Z30" s="41">
        <v>0</v>
      </c>
      <c r="AA30" s="41">
        <v>0</v>
      </c>
      <c r="AB30" s="41">
        <v>0</v>
      </c>
      <c r="AC30" s="41">
        <v>0</v>
      </c>
      <c r="AD30" s="22"/>
      <c r="AE30" s="43">
        <f t="shared" si="1"/>
        <v>8.2999999999999989</v>
      </c>
      <c r="AF30" s="44">
        <f t="shared" si="2"/>
        <v>0</v>
      </c>
      <c r="AG30" s="45">
        <f t="shared" si="3"/>
        <v>0</v>
      </c>
      <c r="AH30" s="46">
        <f t="shared" si="4"/>
        <v>8.2999999999999989</v>
      </c>
      <c r="AI30" s="47"/>
      <c r="AJ30" s="48">
        <f t="shared" si="5"/>
        <v>37.727272727272712</v>
      </c>
      <c r="AK30" s="49">
        <f t="shared" si="6"/>
        <v>0</v>
      </c>
      <c r="AL30" s="50">
        <f t="shared" si="7"/>
        <v>0</v>
      </c>
      <c r="AM30" s="42">
        <f t="shared" si="8"/>
        <v>37.727272727272712</v>
      </c>
    </row>
    <row r="31" spans="1:39" ht="39">
      <c r="A31" s="9">
        <v>1998</v>
      </c>
      <c r="B31" s="10" t="s">
        <v>31</v>
      </c>
      <c r="C31" s="10"/>
      <c r="D31" s="10" t="s">
        <v>66</v>
      </c>
      <c r="E31" s="10"/>
      <c r="F31" s="10"/>
      <c r="G31" s="10"/>
      <c r="H31" s="38">
        <v>1</v>
      </c>
      <c r="I31" s="39">
        <v>1</v>
      </c>
      <c r="J31" s="39">
        <v>1</v>
      </c>
      <c r="K31" s="39">
        <v>1</v>
      </c>
      <c r="L31" s="39">
        <v>1</v>
      </c>
      <c r="M31" s="39">
        <v>1</v>
      </c>
      <c r="N31" s="39">
        <v>1</v>
      </c>
      <c r="O31" s="39">
        <v>0.8</v>
      </c>
      <c r="P31" s="39">
        <v>0.1</v>
      </c>
      <c r="Q31" s="39">
        <v>0</v>
      </c>
      <c r="R31" s="39">
        <v>0.3</v>
      </c>
      <c r="S31" s="39">
        <v>0.3</v>
      </c>
      <c r="T31" s="40">
        <v>0</v>
      </c>
      <c r="U31" s="40">
        <v>0</v>
      </c>
      <c r="V31" s="40">
        <v>0</v>
      </c>
      <c r="W31" s="40">
        <v>0</v>
      </c>
      <c r="X31" s="40">
        <v>0</v>
      </c>
      <c r="Y31" s="40">
        <v>0</v>
      </c>
      <c r="Z31" s="41">
        <v>0</v>
      </c>
      <c r="AA31" s="41">
        <v>0</v>
      </c>
      <c r="AB31" s="41">
        <v>0</v>
      </c>
      <c r="AC31" s="41">
        <v>0</v>
      </c>
      <c r="AD31" s="22"/>
      <c r="AE31" s="43">
        <f t="shared" si="1"/>
        <v>8.5</v>
      </c>
      <c r="AF31" s="44">
        <f t="shared" si="2"/>
        <v>0</v>
      </c>
      <c r="AG31" s="45">
        <f t="shared" si="3"/>
        <v>0</v>
      </c>
      <c r="AH31" s="46">
        <f t="shared" si="4"/>
        <v>8.5</v>
      </c>
      <c r="AI31" s="47"/>
      <c r="AJ31" s="48">
        <f t="shared" si="5"/>
        <v>38.636363636363633</v>
      </c>
      <c r="AK31" s="49">
        <f t="shared" si="6"/>
        <v>0</v>
      </c>
      <c r="AL31" s="50">
        <f t="shared" si="7"/>
        <v>0</v>
      </c>
      <c r="AM31" s="42">
        <f t="shared" si="8"/>
        <v>38.636363636363633</v>
      </c>
    </row>
    <row r="32" spans="1:39" ht="26">
      <c r="A32" s="9">
        <v>2000</v>
      </c>
      <c r="B32" s="10" t="s">
        <v>31</v>
      </c>
      <c r="C32" s="10"/>
      <c r="D32" s="10" t="s">
        <v>67</v>
      </c>
      <c r="E32" s="10"/>
      <c r="F32" s="10"/>
      <c r="G32" s="10"/>
      <c r="H32" s="38">
        <v>1</v>
      </c>
      <c r="I32" s="39">
        <v>1</v>
      </c>
      <c r="J32" s="39">
        <v>1</v>
      </c>
      <c r="K32" s="39">
        <v>1</v>
      </c>
      <c r="L32" s="39">
        <v>1</v>
      </c>
      <c r="M32" s="39">
        <v>1</v>
      </c>
      <c r="N32" s="39">
        <v>1</v>
      </c>
      <c r="O32" s="39">
        <v>0.8</v>
      </c>
      <c r="P32" s="39">
        <v>0.1</v>
      </c>
      <c r="Q32" s="39">
        <v>0</v>
      </c>
      <c r="R32" s="39">
        <v>0.3</v>
      </c>
      <c r="S32" s="39">
        <v>0.3</v>
      </c>
      <c r="T32" s="40">
        <v>0</v>
      </c>
      <c r="U32" s="40">
        <v>0</v>
      </c>
      <c r="V32" s="40">
        <v>0</v>
      </c>
      <c r="W32" s="40">
        <v>0.1</v>
      </c>
      <c r="X32" s="40">
        <v>0.1</v>
      </c>
      <c r="Y32" s="40">
        <v>0.1</v>
      </c>
      <c r="Z32" s="41">
        <v>0</v>
      </c>
      <c r="AA32" s="41">
        <v>0</v>
      </c>
      <c r="AB32" s="41">
        <v>0.1</v>
      </c>
      <c r="AC32" s="41">
        <v>0.1</v>
      </c>
      <c r="AD32" s="22"/>
      <c r="AE32" s="43">
        <f t="shared" si="1"/>
        <v>8.5</v>
      </c>
      <c r="AF32" s="44">
        <f t="shared" si="2"/>
        <v>0.30000000000000004</v>
      </c>
      <c r="AG32" s="45">
        <f t="shared" si="3"/>
        <v>0.2</v>
      </c>
      <c r="AH32" s="46">
        <f t="shared" si="4"/>
        <v>9</v>
      </c>
      <c r="AI32" s="47"/>
      <c r="AJ32" s="48">
        <f t="shared" si="5"/>
        <v>38.636363636363633</v>
      </c>
      <c r="AK32" s="49">
        <f t="shared" si="6"/>
        <v>1.3636363636363638</v>
      </c>
      <c r="AL32" s="50">
        <f t="shared" si="7"/>
        <v>0.90909090909090917</v>
      </c>
      <c r="AM32" s="42">
        <f t="shared" si="8"/>
        <v>40.909090909090907</v>
      </c>
    </row>
    <row r="33" spans="1:39" ht="26">
      <c r="A33" s="9">
        <v>2006</v>
      </c>
      <c r="B33" s="10" t="s">
        <v>31</v>
      </c>
      <c r="C33" s="10"/>
      <c r="D33" s="10" t="s">
        <v>67</v>
      </c>
      <c r="E33" s="10"/>
      <c r="F33" s="10"/>
      <c r="G33" s="10"/>
      <c r="H33" s="38">
        <v>1</v>
      </c>
      <c r="I33" s="39">
        <v>1</v>
      </c>
      <c r="J33" s="39">
        <v>1</v>
      </c>
      <c r="K33" s="39">
        <v>1</v>
      </c>
      <c r="L33" s="39">
        <v>1</v>
      </c>
      <c r="M33" s="39">
        <v>1</v>
      </c>
      <c r="N33" s="39">
        <v>1</v>
      </c>
      <c r="O33" s="39">
        <v>0.8</v>
      </c>
      <c r="P33" s="39">
        <v>0.1</v>
      </c>
      <c r="Q33" s="39">
        <v>0</v>
      </c>
      <c r="R33" s="39">
        <v>0.3</v>
      </c>
      <c r="S33" s="39">
        <v>0.3</v>
      </c>
      <c r="T33" s="40">
        <v>0</v>
      </c>
      <c r="U33" s="40">
        <v>0</v>
      </c>
      <c r="V33" s="40">
        <v>0</v>
      </c>
      <c r="W33" s="40">
        <v>0.1</v>
      </c>
      <c r="X33" s="40">
        <v>0.1</v>
      </c>
      <c r="Y33" s="40">
        <v>0.1</v>
      </c>
      <c r="Z33" s="41">
        <v>0</v>
      </c>
      <c r="AA33" s="41">
        <v>0</v>
      </c>
      <c r="AB33" s="41">
        <v>0.1</v>
      </c>
      <c r="AC33" s="41">
        <v>0.1</v>
      </c>
      <c r="AD33" s="22"/>
      <c r="AE33" s="43">
        <f t="shared" si="1"/>
        <v>8.5</v>
      </c>
      <c r="AF33" s="44">
        <f t="shared" si="2"/>
        <v>0.30000000000000004</v>
      </c>
      <c r="AG33" s="45">
        <f t="shared" si="3"/>
        <v>0.2</v>
      </c>
      <c r="AH33" s="46">
        <f t="shared" si="4"/>
        <v>9</v>
      </c>
      <c r="AI33" s="47"/>
      <c r="AJ33" s="48">
        <f t="shared" si="5"/>
        <v>38.636363636363633</v>
      </c>
      <c r="AK33" s="49">
        <f t="shared" si="6"/>
        <v>1.3636363636363638</v>
      </c>
      <c r="AL33" s="50">
        <f t="shared" si="7"/>
        <v>0.90909090909090917</v>
      </c>
      <c r="AM33" s="42">
        <f t="shared" si="8"/>
        <v>40.909090909090907</v>
      </c>
    </row>
    <row r="34" spans="1:39" ht="26">
      <c r="A34" s="9">
        <v>2010</v>
      </c>
      <c r="B34" s="10" t="s">
        <v>31</v>
      </c>
      <c r="C34" s="10"/>
      <c r="D34" s="10" t="s">
        <v>67</v>
      </c>
      <c r="E34" s="10"/>
      <c r="F34" s="10"/>
      <c r="G34" s="10"/>
      <c r="H34" s="38">
        <v>1</v>
      </c>
      <c r="I34" s="39">
        <v>1</v>
      </c>
      <c r="J34" s="39">
        <v>1</v>
      </c>
      <c r="K34" s="39">
        <v>1</v>
      </c>
      <c r="L34" s="39">
        <v>1</v>
      </c>
      <c r="M34" s="39">
        <v>1</v>
      </c>
      <c r="N34" s="39">
        <v>1</v>
      </c>
      <c r="O34" s="39">
        <v>0.8</v>
      </c>
      <c r="P34" s="39">
        <v>0.1</v>
      </c>
      <c r="Q34" s="39">
        <v>0</v>
      </c>
      <c r="R34" s="39">
        <v>0.3</v>
      </c>
      <c r="S34" s="39">
        <v>0.3</v>
      </c>
      <c r="T34" s="40">
        <v>0</v>
      </c>
      <c r="U34" s="40">
        <v>0</v>
      </c>
      <c r="V34" s="40">
        <v>0</v>
      </c>
      <c r="W34" s="40">
        <v>0.1</v>
      </c>
      <c r="X34" s="40">
        <v>0.1</v>
      </c>
      <c r="Y34" s="40">
        <v>0.1</v>
      </c>
      <c r="Z34" s="41">
        <v>0</v>
      </c>
      <c r="AA34" s="41">
        <v>0</v>
      </c>
      <c r="AB34" s="41">
        <v>0.1</v>
      </c>
      <c r="AC34" s="41">
        <v>0.1</v>
      </c>
      <c r="AD34" s="22"/>
      <c r="AE34" s="43">
        <f t="shared" si="1"/>
        <v>8.5</v>
      </c>
      <c r="AF34" s="44">
        <f t="shared" si="2"/>
        <v>0.30000000000000004</v>
      </c>
      <c r="AG34" s="45">
        <f t="shared" si="3"/>
        <v>0.2</v>
      </c>
      <c r="AH34" s="46">
        <f t="shared" si="4"/>
        <v>9</v>
      </c>
      <c r="AI34" s="47"/>
      <c r="AJ34" s="48">
        <f t="shared" si="5"/>
        <v>38.636363636363633</v>
      </c>
      <c r="AK34" s="49">
        <f t="shared" si="6"/>
        <v>1.3636363636363638</v>
      </c>
      <c r="AL34" s="50">
        <f t="shared" si="7"/>
        <v>0.90909090909090917</v>
      </c>
      <c r="AM34" s="42">
        <f t="shared" si="8"/>
        <v>40.909090909090907</v>
      </c>
    </row>
    <row r="35" spans="1:39" ht="26">
      <c r="A35" s="9">
        <v>2011</v>
      </c>
      <c r="B35" s="10" t="s">
        <v>31</v>
      </c>
      <c r="C35" s="10"/>
      <c r="D35" s="10" t="s">
        <v>67</v>
      </c>
      <c r="E35" s="10"/>
      <c r="F35" s="10"/>
      <c r="G35" s="10"/>
      <c r="H35" s="38">
        <v>1</v>
      </c>
      <c r="I35" s="39">
        <v>1</v>
      </c>
      <c r="J35" s="39">
        <v>1</v>
      </c>
      <c r="K35" s="39">
        <v>1</v>
      </c>
      <c r="L35" s="39">
        <v>1</v>
      </c>
      <c r="M35" s="39">
        <v>1</v>
      </c>
      <c r="N35" s="39">
        <v>1</v>
      </c>
      <c r="O35" s="39">
        <v>0.8</v>
      </c>
      <c r="P35" s="39">
        <v>0.1</v>
      </c>
      <c r="Q35" s="39">
        <v>0</v>
      </c>
      <c r="R35" s="39">
        <v>0.3</v>
      </c>
      <c r="S35" s="39">
        <v>0.3</v>
      </c>
      <c r="T35" s="40">
        <v>0</v>
      </c>
      <c r="U35" s="40">
        <v>0</v>
      </c>
      <c r="V35" s="40">
        <v>0</v>
      </c>
      <c r="W35" s="40">
        <v>0.1</v>
      </c>
      <c r="X35" s="40">
        <v>0.1</v>
      </c>
      <c r="Y35" s="40">
        <v>0.1</v>
      </c>
      <c r="Z35" s="41">
        <v>0</v>
      </c>
      <c r="AA35" s="41">
        <v>0</v>
      </c>
      <c r="AB35" s="41">
        <v>0.1</v>
      </c>
      <c r="AC35" s="41">
        <v>0.1</v>
      </c>
      <c r="AD35" s="22"/>
      <c r="AE35" s="43">
        <f t="shared" si="1"/>
        <v>8.5</v>
      </c>
      <c r="AF35" s="44">
        <f t="shared" si="2"/>
        <v>0.30000000000000004</v>
      </c>
      <c r="AG35" s="45">
        <f t="shared" si="3"/>
        <v>0.2</v>
      </c>
      <c r="AH35" s="46">
        <f t="shared" si="4"/>
        <v>9</v>
      </c>
      <c r="AI35" s="47"/>
      <c r="AJ35" s="48">
        <f t="shared" si="5"/>
        <v>38.636363636363633</v>
      </c>
      <c r="AK35" s="49">
        <f t="shared" si="6"/>
        <v>1.3636363636363638</v>
      </c>
      <c r="AL35" s="50">
        <f t="shared" si="7"/>
        <v>0.90909090909090917</v>
      </c>
      <c r="AM35" s="42">
        <f t="shared" si="8"/>
        <v>40.909090909090907</v>
      </c>
    </row>
    <row r="36" spans="1:39" ht="38.25" customHeight="1">
      <c r="A36" s="58"/>
      <c r="B36" s="54"/>
      <c r="C36" s="54"/>
      <c r="D36" s="54"/>
      <c r="E36" s="54"/>
      <c r="F36" s="54"/>
      <c r="G36" s="54"/>
      <c r="H36" s="59"/>
      <c r="I36" s="59"/>
      <c r="J36" s="59"/>
      <c r="K36" s="59"/>
      <c r="L36" s="59"/>
      <c r="M36" s="59"/>
      <c r="N36" s="59"/>
      <c r="O36" s="59"/>
      <c r="P36" s="59"/>
      <c r="Q36" s="59"/>
      <c r="R36" s="59"/>
      <c r="S36" s="59"/>
      <c r="T36" s="59"/>
      <c r="U36" s="59"/>
      <c r="V36" s="59"/>
      <c r="W36" s="59"/>
      <c r="X36" s="59"/>
      <c r="Y36" s="59"/>
      <c r="Z36" s="59"/>
      <c r="AA36" s="59"/>
      <c r="AB36" s="59"/>
      <c r="AC36" s="59"/>
      <c r="AD36" s="22"/>
      <c r="AE36" s="60"/>
      <c r="AF36" s="60"/>
      <c r="AG36" s="60"/>
      <c r="AH36" s="60"/>
      <c r="AI36" s="61"/>
      <c r="AJ36" s="62"/>
      <c r="AK36" s="62"/>
      <c r="AL36" s="62"/>
      <c r="AM36" s="55"/>
    </row>
    <row r="37" spans="1:39" ht="14">
      <c r="A37" s="56"/>
      <c r="B37" s="54"/>
      <c r="C37" s="54"/>
      <c r="D37" s="54"/>
      <c r="E37" s="54"/>
      <c r="F37" s="54"/>
      <c r="G37" s="54"/>
      <c r="H37" s="59"/>
      <c r="I37" s="59"/>
      <c r="J37" s="59"/>
      <c r="K37" s="59"/>
      <c r="L37" s="59"/>
      <c r="M37" s="59"/>
      <c r="N37" s="59"/>
      <c r="O37" s="59"/>
      <c r="P37" s="59"/>
      <c r="Q37" s="59"/>
      <c r="R37" s="59"/>
      <c r="S37" s="59"/>
      <c r="T37" s="59"/>
      <c r="U37" s="59"/>
      <c r="V37" s="59"/>
      <c r="W37" s="59"/>
      <c r="X37" s="59"/>
      <c r="Y37" s="59"/>
      <c r="Z37" s="59"/>
      <c r="AA37" s="59"/>
      <c r="AB37" s="59"/>
      <c r="AC37" s="59"/>
      <c r="AD37" s="22"/>
      <c r="AE37" s="60"/>
      <c r="AF37" s="60"/>
      <c r="AG37" s="60"/>
      <c r="AH37" s="60"/>
      <c r="AI37" s="61"/>
      <c r="AJ37" s="62"/>
      <c r="AK37" s="62"/>
      <c r="AL37" s="62"/>
      <c r="AM37" s="55"/>
    </row>
    <row r="38" spans="1:39" ht="21.75" customHeight="1">
      <c r="A38" s="57"/>
    </row>
    <row r="39" spans="1:39">
      <c r="A39" s="51"/>
    </row>
    <row r="40" spans="1:39" ht="14">
      <c r="A40" s="52"/>
    </row>
    <row r="41" spans="1:39" ht="14">
      <c r="A41" s="53"/>
    </row>
    <row r="42" spans="1:39">
      <c r="A42" s="51"/>
      <c r="AE42" s="3" t="s">
        <v>19</v>
      </c>
    </row>
  </sheetData>
  <mergeCells count="6">
    <mergeCell ref="AJ2:AM2"/>
    <mergeCell ref="A2:G2"/>
    <mergeCell ref="H2:S2"/>
    <mergeCell ref="T2:Y2"/>
    <mergeCell ref="Z2:AC2"/>
    <mergeCell ref="AE2:AH2"/>
  </mergeCells>
  <phoneticPr fontId="12" type="noConversion"/>
  <dataValidations count="3">
    <dataValidation type="decimal" allowBlank="1" showInputMessage="1" showErrorMessage="1" sqref="AR5:AR16">
      <formula1>0</formula1>
      <formula2>1</formula2>
    </dataValidation>
    <dataValidation type="list" allowBlank="1" showInputMessage="1" showErrorMessage="1" sqref="AN7:AP37 AD6:AD37">
      <formula1>$AR$6:$AR$16</formula1>
    </dataValidation>
    <dataValidation type="list" allowBlank="1" showInputMessage="1" showErrorMessage="1" sqref="H4:AC37">
      <formula1>$AR$5:$AR$16</formula1>
    </dataValidation>
  </dataValidations>
  <printOptions horizontalCentered="1"/>
  <pageMargins left="0.71" right="0.71" top="0.75000000000000011" bottom="0.75000000000000011" header="0.31" footer="0.31"/>
  <pageSetup paperSize="9" scale="55" orientation="landscape"/>
  <headerFooter alignWithMargins="0">
    <oddHeader>&amp;L&amp;"Arial,Regular"&amp;9&amp;K000000Thackway, R (2012). Big Scrub Tintenbar site, NSW. Ver1. VAST–2: tracking the transformation of vegetated landscapes. Australian Centre for Ecological Analysis and Synthesis.</oddHeader>
    <oddFooter>&amp;L&amp;"Arial,Regular"&amp;9&amp;K000000COMPILER: Richard Thackway &amp;"Calibri,Regular"&amp;11&amp;G</oddFooter>
  </headerFooter>
  <drawing r:id="rId1"/>
  <legacyDrawingHF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big_scrub_tintenbar</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dc:creator>
  <cp:lastModifiedBy>User Name</cp:lastModifiedBy>
  <cp:lastPrinted>2013-07-29T02:35:20Z</cp:lastPrinted>
  <dcterms:created xsi:type="dcterms:W3CDTF">2011-05-01T02:51:53Z</dcterms:created>
  <dcterms:modified xsi:type="dcterms:W3CDTF">2013-07-29T02:35:32Z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iveCommonsLicenseID">
    <vt:lpwstr>standard&amp;commercial=y&amp;derivatives=y&amp;jurisdiction=</vt:lpwstr>
  </property>
  <property fmtid="{D5CDD505-2E9C-101B-9397-08002B2CF9AE}" pid="3" name="CreativeCommonsLicenseURL">
    <vt:lpwstr>This work is licensed under a </vt:lpwstr>
  </property>
  <property fmtid="{D5CDD505-2E9C-101B-9397-08002B2CF9AE}" pid="4" name="CreativeCommonsLicenseXml">
    <vt:lpwstr>&lt;?xml version="1.0" encoding="utf-8"?&gt;&lt;result&gt;&lt;license-uri&gt;http://creativecommons.org/licenses/by/3.0/&lt;/license-uri&gt;&lt;license-name&gt;Attribution 3.0 Unported&lt;/license-name&gt;&lt;deprecated&gt;false&lt;/deprecated&gt;&lt;rdf&gt;&lt;rdf:RDF xmlns="http://creativecommons.org/ns#" xml</vt:lpwstr>
  </property>
</Properties>
</file>