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360" yWindow="100" windowWidth="24400" windowHeight="11520"/>
  </bookViews>
  <sheets>
    <sheet name="taroom_site_2" sheetId="1" r:id="rId1"/>
  </sheets>
  <definedNames>
    <definedName name="_xlnm.Print_Area" localSheetId="0">taroom_site_2!$A$1:$AM$26</definedName>
    <definedName name="_xlnm.Print_Titles" localSheetId="0">taroom_site_2!$A:$A,taroom_site_2!$2:$3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5" i="1" l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4" i="1"/>
  <c r="AE5" i="1"/>
  <c r="AF5" i="1"/>
  <c r="AG5" i="1"/>
  <c r="AH5" i="1"/>
  <c r="AE4" i="1"/>
  <c r="AF4" i="1"/>
  <c r="AG4" i="1"/>
  <c r="AH4" i="1"/>
  <c r="AJ5" i="1"/>
  <c r="AK5" i="1"/>
  <c r="AL5" i="1"/>
  <c r="AE6" i="1"/>
  <c r="AF6" i="1"/>
  <c r="AG6" i="1"/>
  <c r="AH6" i="1"/>
  <c r="AJ6" i="1"/>
  <c r="AK6" i="1"/>
  <c r="AL6" i="1"/>
  <c r="AE7" i="1"/>
  <c r="AF7" i="1"/>
  <c r="AG7" i="1"/>
  <c r="AH7" i="1"/>
  <c r="AJ7" i="1"/>
  <c r="AK7" i="1"/>
  <c r="AL7" i="1"/>
  <c r="AE8" i="1"/>
  <c r="AF8" i="1"/>
  <c r="AG8" i="1"/>
  <c r="AH8" i="1"/>
  <c r="AJ8" i="1"/>
  <c r="AK8" i="1"/>
  <c r="AL8" i="1"/>
  <c r="AE9" i="1"/>
  <c r="AF9" i="1"/>
  <c r="AG9" i="1"/>
  <c r="AH9" i="1"/>
  <c r="AJ9" i="1"/>
  <c r="AK9" i="1"/>
  <c r="AL9" i="1"/>
  <c r="AE10" i="1"/>
  <c r="AF10" i="1"/>
  <c r="AG10" i="1"/>
  <c r="AH10" i="1"/>
  <c r="AJ10" i="1"/>
  <c r="AK10" i="1"/>
  <c r="AL10" i="1"/>
  <c r="AE11" i="1"/>
  <c r="AF11" i="1"/>
  <c r="AG11" i="1"/>
  <c r="AH11" i="1"/>
  <c r="AJ11" i="1"/>
  <c r="AK11" i="1"/>
  <c r="AL11" i="1"/>
  <c r="AE12" i="1"/>
  <c r="AF12" i="1"/>
  <c r="AG12" i="1"/>
  <c r="AH12" i="1"/>
  <c r="AJ12" i="1"/>
  <c r="AK12" i="1"/>
  <c r="AL12" i="1"/>
  <c r="AE13" i="1"/>
  <c r="AF13" i="1"/>
  <c r="AG13" i="1"/>
  <c r="AH13" i="1"/>
  <c r="AJ13" i="1"/>
  <c r="AK13" i="1"/>
  <c r="AL13" i="1"/>
  <c r="AE14" i="1"/>
  <c r="AF14" i="1"/>
  <c r="AG14" i="1"/>
  <c r="AH14" i="1"/>
  <c r="AJ14" i="1"/>
  <c r="AK14" i="1"/>
  <c r="AL14" i="1"/>
  <c r="AE15" i="1"/>
  <c r="AF15" i="1"/>
  <c r="AG15" i="1"/>
  <c r="AH15" i="1"/>
  <c r="AJ15" i="1"/>
  <c r="AK15" i="1"/>
  <c r="AL15" i="1"/>
  <c r="AE16" i="1"/>
  <c r="AF16" i="1"/>
  <c r="AG16" i="1"/>
  <c r="AH16" i="1"/>
  <c r="AJ16" i="1"/>
  <c r="AK16" i="1"/>
  <c r="AL16" i="1"/>
  <c r="AE17" i="1"/>
  <c r="AF17" i="1"/>
  <c r="AG17" i="1"/>
  <c r="AH17" i="1"/>
  <c r="AJ17" i="1"/>
  <c r="AK17" i="1"/>
  <c r="AL17" i="1"/>
  <c r="AE18" i="1"/>
  <c r="AF18" i="1"/>
  <c r="AG18" i="1"/>
  <c r="AH18" i="1"/>
  <c r="AJ18" i="1"/>
  <c r="AK18" i="1"/>
  <c r="AL18" i="1"/>
  <c r="AE19" i="1"/>
  <c r="AF19" i="1"/>
  <c r="AG19" i="1"/>
  <c r="AH19" i="1"/>
  <c r="AJ19" i="1"/>
  <c r="AK19" i="1"/>
  <c r="AL19" i="1"/>
  <c r="AE20" i="1"/>
  <c r="AF20" i="1"/>
  <c r="AG20" i="1"/>
  <c r="AH20" i="1"/>
  <c r="AJ20" i="1"/>
  <c r="AK20" i="1"/>
  <c r="AL20" i="1"/>
  <c r="AE21" i="1"/>
  <c r="AF21" i="1"/>
  <c r="AG21" i="1"/>
  <c r="AH21" i="1"/>
  <c r="AJ21" i="1"/>
  <c r="AK21" i="1"/>
  <c r="AL21" i="1"/>
  <c r="AE22" i="1"/>
  <c r="AF22" i="1"/>
  <c r="AG22" i="1"/>
  <c r="AH22" i="1"/>
  <c r="AJ22" i="1"/>
  <c r="AK22" i="1"/>
  <c r="AL22" i="1"/>
  <c r="AE23" i="1"/>
  <c r="AF23" i="1"/>
  <c r="AG23" i="1"/>
  <c r="AH23" i="1"/>
  <c r="AJ23" i="1"/>
  <c r="AK23" i="1"/>
  <c r="AL23" i="1"/>
  <c r="AE24" i="1"/>
  <c r="AF24" i="1"/>
  <c r="AG24" i="1"/>
  <c r="AH24" i="1"/>
  <c r="AJ24" i="1"/>
  <c r="AK24" i="1"/>
  <c r="AL24" i="1"/>
  <c r="AE25" i="1"/>
  <c r="AF25" i="1"/>
  <c r="AG25" i="1"/>
  <c r="AH25" i="1"/>
  <c r="AJ25" i="1"/>
  <c r="AK25" i="1"/>
  <c r="AL25" i="1"/>
  <c r="AE26" i="1"/>
  <c r="AF26" i="1"/>
  <c r="AG26" i="1"/>
  <c r="AH26" i="1"/>
  <c r="AJ26" i="1"/>
  <c r="AK26" i="1"/>
  <c r="AL26" i="1"/>
  <c r="AJ4" i="1"/>
  <c r="AK4" i="1"/>
  <c r="AL4" i="1"/>
</calcChain>
</file>

<file path=xl/comments1.xml><?xml version="1.0" encoding="utf-8"?>
<comments xmlns="http://schemas.openxmlformats.org/spreadsheetml/2006/main">
  <authors>
    <author>Richard</author>
  </authors>
  <commentList>
    <comment ref="T3" authorId="0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Canopy height (m)
for  1961-2010 interpolated from Michiala Bowen's 2008 PhD Append 1
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Canopy cover (%) for  1961-2010 interpolated from Michiala Bowen's 2008 PhD Append 1
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Large and small tree density (n/ha)  for  1961-2010 interpolated from Michiala Bowen's 2008 PhD Append 1</t>
        </r>
      </text>
    </comment>
  </commentList>
</comments>
</file>

<file path=xl/sharedStrings.xml><?xml version="1.0" encoding="utf-8"?>
<sst xmlns="http://schemas.openxmlformats.org/spreadsheetml/2006/main" count="138" uniqueCount="82">
  <si>
    <t>SC_US_richness</t>
  </si>
  <si>
    <t>RC_fire_burnt_area</t>
  </si>
  <si>
    <t>RC_soil_hyd_surf_water</t>
  </si>
  <si>
    <t>RC_soil_hyd_gnd_water</t>
  </si>
  <si>
    <t>RC_soil_phys_dpth_a</t>
  </si>
  <si>
    <t>RC_soil_phys_struct</t>
  </si>
  <si>
    <t>RC_soil_biol_invert_recyc</t>
  </si>
  <si>
    <t>RC_soil_biol_organ_matt</t>
  </si>
  <si>
    <t>VS_OS_height</t>
  </si>
  <si>
    <t>VS_OS_fpc</t>
  </si>
  <si>
    <t>VS_US_height</t>
  </si>
  <si>
    <t>VS_US_gnd_cov</t>
  </si>
  <si>
    <t>VS_US_div_age_class</t>
  </si>
  <si>
    <t>SC_OS_fnl_groups</t>
  </si>
  <si>
    <t>SC_OS_richness</t>
  </si>
  <si>
    <t>SC_US_fnl_groups</t>
  </si>
  <si>
    <t>Vegetation structure</t>
  </si>
  <si>
    <t>RC_reprod_potent_OS</t>
  </si>
  <si>
    <t>RC_reprod_potent_US</t>
  </si>
  <si>
    <t xml:space="preserve"> </t>
  </si>
  <si>
    <t>RC</t>
  </si>
  <si>
    <t>VS</t>
  </si>
  <si>
    <t>SC</t>
  </si>
  <si>
    <t>Total</t>
  </si>
  <si>
    <t>Species Composition</t>
  </si>
  <si>
    <t>RC_fire_starts</t>
  </si>
  <si>
    <t xml:space="preserve">Regenerative capacity </t>
  </si>
  <si>
    <t>Managed resource protection 1.2.0</t>
  </si>
  <si>
    <t>Indigenous land management</t>
  </si>
  <si>
    <t>Properties unfenced -  100,000 ha</t>
  </si>
  <si>
    <t>Sheep grazing with shepherds</t>
  </si>
  <si>
    <t>Grazing native vegetation 2.1.0</t>
  </si>
  <si>
    <t xml:space="preserve">Permanent fences established. High sheep numbers. </t>
  </si>
  <si>
    <t>Start of set stocking with sheep. Decline in sheep numbers - quality pasture declined</t>
  </si>
  <si>
    <t>Sheep grazing</t>
  </si>
  <si>
    <t>Incursion of Prickly pear started</t>
  </si>
  <si>
    <t>Attempts to control spread of Prickly pear</t>
  </si>
  <si>
    <t>Living with Prickly pear</t>
  </si>
  <si>
    <t>Federation drought starts</t>
  </si>
  <si>
    <t xml:space="preserve">Federation drought ended - </t>
  </si>
  <si>
    <t>Half livestock numbers of 1901</t>
  </si>
  <si>
    <t>Grazing native vegetation 2.1.</t>
  </si>
  <si>
    <t>Initial death of Prickly pear observed (Cactoblastis moth)</t>
  </si>
  <si>
    <r>
      <t xml:space="preserve">Gradual increase in cattle numbers </t>
    </r>
    <r>
      <rPr>
        <sz val="9"/>
        <color indexed="8"/>
        <rFont val="Calibri"/>
        <family val="2"/>
      </rPr>
      <t/>
    </r>
  </si>
  <si>
    <t>Massive death of Prickly pear caused by Cactoblastis moth. Prickly pear destroyed</t>
  </si>
  <si>
    <t>Commenced manual of Brigalow ringbarking with an axe</t>
  </si>
  <si>
    <t>Cattle grazing –continuous or set stocking</t>
  </si>
  <si>
    <t>Continued ringbarking Brigalow  with an axe</t>
  </si>
  <si>
    <t xml:space="preserve">Ceased using ringbarking to clear trees </t>
  </si>
  <si>
    <t xml:space="preserve">Brigalow pulled with bull dozers and ball and chain. Pulled Brigalow windrowed. </t>
  </si>
  <si>
    <t>Intense fire used to burn paddock, including windrows.  Sprayed for common weeds</t>
  </si>
  <si>
    <t>Grazing modified pastures 3.2.0</t>
  </si>
  <si>
    <t>Fire regime</t>
  </si>
  <si>
    <t xml:space="preserve">Fire regime </t>
  </si>
  <si>
    <t>RC_soil_nutr_excess</t>
  </si>
  <si>
    <t>RC_soil_nutrient_rundown</t>
  </si>
  <si>
    <t>Restabilising regrowth not treated or controlled.</t>
  </si>
  <si>
    <t xml:space="preserve">Unable to successfully control brigalow regrowth </t>
  </si>
  <si>
    <t xml:space="preserve">Continued ringbarking Brigalow  with an axe </t>
  </si>
  <si>
    <t>Grass fuel allowed to develop.</t>
  </si>
  <si>
    <t>Cattle grazing –continuous or set stocking. Grass fuel allowed to develop.</t>
  </si>
  <si>
    <t>Intense fire used to  remove dead and fallen timber</t>
  </si>
  <si>
    <t>Poor establishment of the Buffel grass pasture. Not replanted.</t>
  </si>
  <si>
    <t>Regrowth not treated or controlled.</t>
  </si>
  <si>
    <t>Area/s designated as future blocks to be left as shelter belts for cattle</t>
  </si>
  <si>
    <t xml:space="preserve">Commenced mechanically removing regrowth surrounding the shelter belt  </t>
  </si>
  <si>
    <t>Areas surrounding the site regularly and intensively managed with ploughing, fertilising the pasture and cropping</t>
  </si>
  <si>
    <t xml:space="preserve">Cattle given uncontrolled access to shelter belts </t>
  </si>
  <si>
    <t>Incursions of pasture species not controlled or managed</t>
  </si>
  <si>
    <t>Soil poughed to a depth of 20 cm with blade plough and sown rwith Buffel grass</t>
  </si>
  <si>
    <r>
      <rPr>
        <sz val="11"/>
        <color indexed="8"/>
        <rFont val="Arial"/>
        <family val="2"/>
      </rPr>
      <t xml:space="preserve"> VS_OS_div_age_class</t>
    </r>
  </si>
  <si>
    <t>Year</t>
  </si>
  <si>
    <r>
      <t xml:space="preserve">Landuse Codes
</t>
    </r>
    <r>
      <rPr>
        <i/>
        <sz val="11"/>
        <rFont val="Arial"/>
        <family val="2"/>
      </rPr>
      <t>Australian Land Use and Management (ALUM) Classification Version 7  http://www.daff.gov.au/abares/aclump/land-use/alum-classification-version-7-may-2010</t>
    </r>
  </si>
  <si>
    <t>LMP1</t>
  </si>
  <si>
    <t>LMP2</t>
  </si>
  <si>
    <t>LMP3</t>
  </si>
  <si>
    <t>LMP4</t>
  </si>
  <si>
    <t>LMP5</t>
  </si>
  <si>
    <t>Sum</t>
  </si>
  <si>
    <t>Percentage</t>
  </si>
  <si>
    <t>Location: 26°09'47.56”S, 149°35'00.45”E</t>
  </si>
  <si>
    <t>Taroom Shire Potters Flat site 2 Qld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</si>
</sst>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name val="Arial"/>
      <family val="2"/>
    </font>
    <font>
      <b/>
      <sz val="16"/>
      <color theme="1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top" textRotation="178"/>
    </xf>
    <xf numFmtId="9" fontId="5" fillId="0" borderId="0" xfId="1" applyFont="1"/>
    <xf numFmtId="0" fontId="5" fillId="2" borderId="0" xfId="0" applyFont="1" applyFill="1"/>
    <xf numFmtId="0" fontId="6" fillId="0" borderId="3" xfId="0" applyFont="1" applyBorder="1" applyAlignment="1"/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/>
    <xf numFmtId="0" fontId="6" fillId="0" borderId="0" xfId="0" applyFont="1"/>
    <xf numFmtId="9" fontId="6" fillId="0" borderId="0" xfId="1" applyFont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textRotation="90"/>
    </xf>
    <xf numFmtId="0" fontId="6" fillId="4" borderId="9" xfId="0" applyFont="1" applyFill="1" applyBorder="1" applyAlignment="1">
      <alignment horizontal="center" textRotation="90"/>
    </xf>
    <xf numFmtId="0" fontId="6" fillId="5" borderId="9" xfId="0" applyFont="1" applyFill="1" applyBorder="1" applyAlignment="1">
      <alignment horizontal="center" textRotation="90"/>
    </xf>
    <xf numFmtId="1" fontId="7" fillId="3" borderId="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1" fontId="7" fillId="5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/>
    <xf numFmtId="1" fontId="6" fillId="0" borderId="0" xfId="0" applyNumberFormat="1" applyFont="1"/>
    <xf numFmtId="0" fontId="6" fillId="0" borderId="3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 wrapText="1"/>
    </xf>
    <xf numFmtId="164" fontId="6" fillId="4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wrapText="1"/>
    </xf>
    <xf numFmtId="0" fontId="11" fillId="0" borderId="9" xfId="0" applyFont="1" applyFill="1" applyBorder="1" applyAlignment="1">
      <alignment horizontal="center" wrapText="1"/>
    </xf>
    <xf numFmtId="164" fontId="6" fillId="5" borderId="1" xfId="0" applyNumberFormat="1" applyFont="1" applyFill="1" applyBorder="1" applyAlignment="1">
      <alignment horizontal="center" vertical="center"/>
    </xf>
    <xf numFmtId="164" fontId="6" fillId="3" borderId="10" xfId="0" applyNumberFormat="1" applyFont="1" applyFill="1" applyBorder="1" applyAlignment="1">
      <alignment horizontal="center" vertical="center"/>
    </xf>
    <xf numFmtId="164" fontId="6" fillId="4" borderId="10" xfId="0" applyNumberFormat="1" applyFont="1" applyFill="1" applyBorder="1" applyAlignment="1">
      <alignment horizontal="center" vertical="center"/>
    </xf>
    <xf numFmtId="164" fontId="6" fillId="5" borderId="10" xfId="0" applyNumberFormat="1" applyFont="1" applyFill="1" applyBorder="1" applyAlignment="1">
      <alignment horizontal="center" vertical="center"/>
    </xf>
    <xf numFmtId="164" fontId="6" fillId="0" borderId="0" xfId="0" applyNumberFormat="1" applyFont="1"/>
    <xf numFmtId="0" fontId="15" fillId="0" borderId="0" xfId="0" applyFont="1" applyAlignment="1">
      <alignment horizontal="left" vertical="center"/>
    </xf>
    <xf numFmtId="164" fontId="6" fillId="0" borderId="10" xfId="0" applyNumberFormat="1" applyFont="1" applyBorder="1" applyAlignment="1">
      <alignment horizontal="center" vertical="center"/>
    </xf>
    <xf numFmtId="0" fontId="16" fillId="0" borderId="0" xfId="0" applyFont="1"/>
    <xf numFmtId="1" fontId="6" fillId="3" borderId="10" xfId="1" applyNumberFormat="1" applyFont="1" applyFill="1" applyBorder="1" applyAlignment="1">
      <alignment horizontal="center" vertical="center"/>
    </xf>
    <xf numFmtId="1" fontId="6" fillId="4" borderId="10" xfId="1" applyNumberFormat="1" applyFont="1" applyFill="1" applyBorder="1" applyAlignment="1">
      <alignment horizontal="center" vertical="center"/>
    </xf>
    <xf numFmtId="1" fontId="6" fillId="5" borderId="10" xfId="1" applyNumberFormat="1" applyFont="1" applyFill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7" xfId="0" applyFont="1" applyFill="1" applyBorder="1" applyAlignment="1"/>
    <xf numFmtId="0" fontId="7" fillId="3" borderId="8" xfId="0" applyFont="1" applyFill="1" applyBorder="1" applyAlignment="1"/>
    <xf numFmtId="0" fontId="7" fillId="4" borderId="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9" fontId="7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54429</xdr:colOff>
      <xdr:row>2</xdr:row>
      <xdr:rowOff>199571</xdr:rowOff>
    </xdr:from>
    <xdr:to>
      <xdr:col>0</xdr:col>
      <xdr:colOff>1591129</xdr:colOff>
      <xdr:row>2</xdr:row>
      <xdr:rowOff>1287707</xdr:rowOff>
    </xdr:to>
    <xdr:pic>
      <xdr:nvPicPr>
        <xdr:cNvPr id="3" name="Picture 2" descr="cc logo_Thackway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29" y="598714"/>
          <a:ext cx="1536700" cy="1088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93"/>
  <sheetViews>
    <sheetView tabSelected="1" zoomScale="70" zoomScaleNormal="70" zoomScalePageLayoutView="70" workbookViewId="0">
      <pane ySplit="3" topLeftCell="A4" activePane="bottomLeft" state="frozen"/>
      <selection pane="bottomLeft"/>
    </sheetView>
  </sheetViews>
  <sheetFormatPr baseColWidth="10" defaultColWidth="11.5" defaultRowHeight="12" x14ac:dyDescent="0"/>
  <cols>
    <col min="1" max="1" width="20.83203125" style="4" customWidth="1"/>
    <col min="2" max="2" width="26.5" style="1" customWidth="1"/>
    <col min="3" max="3" width="18.5" style="1" customWidth="1"/>
    <col min="4" max="6" width="23.5" style="1" customWidth="1"/>
    <col min="7" max="7" width="19.5" style="1" customWidth="1"/>
    <col min="8" max="28" width="5.1640625" style="1" customWidth="1"/>
    <col min="29" max="29" width="5.5" style="1" customWidth="1"/>
    <col min="30" max="30" width="5" style="1" customWidth="1"/>
    <col min="31" max="33" width="7" style="1" customWidth="1"/>
    <col min="34" max="34" width="8.33203125" style="1" customWidth="1"/>
    <col min="35" max="35" width="4.5" style="1" customWidth="1"/>
    <col min="36" max="38" width="6.5" style="3" customWidth="1"/>
    <col min="39" max="39" width="7.83203125" style="1" customWidth="1"/>
    <col min="40" max="16384" width="11.5" style="1"/>
  </cols>
  <sheetData>
    <row r="1" spans="1:44" ht="18">
      <c r="A1" s="37" t="s">
        <v>81</v>
      </c>
      <c r="B1" s="6"/>
      <c r="C1" s="6"/>
      <c r="D1" s="6"/>
      <c r="E1" s="6"/>
      <c r="F1" s="6"/>
      <c r="G1" s="6"/>
      <c r="H1" s="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8"/>
      <c r="AE1" s="8"/>
      <c r="AF1" s="8"/>
      <c r="AG1" s="8"/>
      <c r="AH1" s="8"/>
      <c r="AI1" s="8"/>
      <c r="AJ1" s="9"/>
      <c r="AK1" s="9"/>
      <c r="AL1" s="9"/>
      <c r="AM1" s="8"/>
    </row>
    <row r="2" spans="1:44" ht="13">
      <c r="A2" s="20" t="s">
        <v>80</v>
      </c>
      <c r="B2" s="10"/>
      <c r="C2" s="10"/>
      <c r="D2" s="10"/>
      <c r="E2" s="10"/>
      <c r="F2" s="10"/>
      <c r="G2" s="11"/>
      <c r="H2" s="50" t="s">
        <v>26</v>
      </c>
      <c r="I2" s="51"/>
      <c r="J2" s="51"/>
      <c r="K2" s="51"/>
      <c r="L2" s="51"/>
      <c r="M2" s="51"/>
      <c r="N2" s="51"/>
      <c r="O2" s="51"/>
      <c r="P2" s="51"/>
      <c r="Q2" s="51"/>
      <c r="R2" s="52"/>
      <c r="S2" s="53"/>
      <c r="T2" s="54" t="s">
        <v>16</v>
      </c>
      <c r="U2" s="55"/>
      <c r="V2" s="55"/>
      <c r="W2" s="55"/>
      <c r="X2" s="55"/>
      <c r="Y2" s="56"/>
      <c r="Z2" s="57" t="s">
        <v>24</v>
      </c>
      <c r="AA2" s="58"/>
      <c r="AB2" s="58"/>
      <c r="AC2" s="59"/>
      <c r="AD2" s="8"/>
      <c r="AE2" s="61" t="s">
        <v>78</v>
      </c>
      <c r="AF2" s="61"/>
      <c r="AG2" s="61"/>
      <c r="AH2" s="61"/>
      <c r="AI2" s="8"/>
      <c r="AJ2" s="60" t="s">
        <v>79</v>
      </c>
      <c r="AK2" s="60"/>
      <c r="AL2" s="60"/>
      <c r="AM2" s="60"/>
    </row>
    <row r="3" spans="1:44" ht="147.75" customHeight="1" thickBot="1">
      <c r="A3" s="30" t="s">
        <v>71</v>
      </c>
      <c r="B3" s="31" t="s">
        <v>72</v>
      </c>
      <c r="C3" s="30" t="s">
        <v>73</v>
      </c>
      <c r="D3" s="30" t="s">
        <v>74</v>
      </c>
      <c r="E3" s="30" t="s">
        <v>75</v>
      </c>
      <c r="F3" s="30" t="s">
        <v>76</v>
      </c>
      <c r="G3" s="30" t="s">
        <v>77</v>
      </c>
      <c r="H3" s="12" t="s">
        <v>1</v>
      </c>
      <c r="I3" s="12" t="s">
        <v>25</v>
      </c>
      <c r="J3" s="12" t="s">
        <v>2</v>
      </c>
      <c r="K3" s="12" t="s">
        <v>3</v>
      </c>
      <c r="L3" s="12" t="s">
        <v>4</v>
      </c>
      <c r="M3" s="12" t="s">
        <v>5</v>
      </c>
      <c r="N3" s="12" t="s">
        <v>55</v>
      </c>
      <c r="O3" s="12" t="s">
        <v>54</v>
      </c>
      <c r="P3" s="12" t="s">
        <v>6</v>
      </c>
      <c r="Q3" s="12" t="s">
        <v>7</v>
      </c>
      <c r="R3" s="12" t="s">
        <v>17</v>
      </c>
      <c r="S3" s="12" t="s">
        <v>18</v>
      </c>
      <c r="T3" s="13" t="s">
        <v>8</v>
      </c>
      <c r="U3" s="13" t="s">
        <v>9</v>
      </c>
      <c r="V3" s="13" t="s">
        <v>70</v>
      </c>
      <c r="W3" s="13" t="s">
        <v>10</v>
      </c>
      <c r="X3" s="13" t="s">
        <v>11</v>
      </c>
      <c r="Y3" s="13" t="s">
        <v>12</v>
      </c>
      <c r="Z3" s="14" t="s">
        <v>13</v>
      </c>
      <c r="AA3" s="14" t="s">
        <v>14</v>
      </c>
      <c r="AB3" s="14" t="s">
        <v>15</v>
      </c>
      <c r="AC3" s="14" t="s">
        <v>0</v>
      </c>
      <c r="AD3" s="8"/>
      <c r="AE3" s="15" t="s">
        <v>20</v>
      </c>
      <c r="AF3" s="16" t="s">
        <v>21</v>
      </c>
      <c r="AG3" s="17" t="s">
        <v>22</v>
      </c>
      <c r="AH3" s="18" t="s">
        <v>23</v>
      </c>
      <c r="AI3" s="19"/>
      <c r="AJ3" s="15" t="s">
        <v>20</v>
      </c>
      <c r="AK3" s="16" t="s">
        <v>21</v>
      </c>
      <c r="AL3" s="17" t="s">
        <v>22</v>
      </c>
      <c r="AM3" s="18" t="s">
        <v>23</v>
      </c>
      <c r="AR3" s="2"/>
    </row>
    <row r="4" spans="1:44" ht="67.5" customHeight="1">
      <c r="A4" s="44">
        <v>1788</v>
      </c>
      <c r="B4" s="22" t="s">
        <v>27</v>
      </c>
      <c r="C4" s="23" t="s">
        <v>28</v>
      </c>
      <c r="D4" s="23"/>
      <c r="E4" s="23"/>
      <c r="F4" s="23" t="s">
        <v>52</v>
      </c>
      <c r="G4" s="23"/>
      <c r="H4" s="33">
        <v>1</v>
      </c>
      <c r="I4" s="33">
        <v>1</v>
      </c>
      <c r="J4" s="33">
        <v>1</v>
      </c>
      <c r="K4" s="33">
        <v>1</v>
      </c>
      <c r="L4" s="33">
        <v>1</v>
      </c>
      <c r="M4" s="33">
        <v>1</v>
      </c>
      <c r="N4" s="33">
        <v>1</v>
      </c>
      <c r="O4" s="33">
        <v>1</v>
      </c>
      <c r="P4" s="33">
        <v>1</v>
      </c>
      <c r="Q4" s="33">
        <v>1</v>
      </c>
      <c r="R4" s="33">
        <v>1</v>
      </c>
      <c r="S4" s="33">
        <v>1</v>
      </c>
      <c r="T4" s="34">
        <v>1</v>
      </c>
      <c r="U4" s="34">
        <v>1</v>
      </c>
      <c r="V4" s="34">
        <v>1</v>
      </c>
      <c r="W4" s="34">
        <v>1</v>
      </c>
      <c r="X4" s="34">
        <v>1</v>
      </c>
      <c r="Y4" s="34">
        <v>1</v>
      </c>
      <c r="Z4" s="35">
        <v>1</v>
      </c>
      <c r="AA4" s="35">
        <v>1</v>
      </c>
      <c r="AB4" s="35">
        <v>1</v>
      </c>
      <c r="AC4" s="35">
        <v>1</v>
      </c>
      <c r="AD4" s="36"/>
      <c r="AE4" s="29">
        <f>+SUM(H4:S4)</f>
        <v>12</v>
      </c>
      <c r="AF4" s="28">
        <f>SUM(T4:Y4)</f>
        <v>6</v>
      </c>
      <c r="AG4" s="32">
        <f>SUM(Z4:AC4)</f>
        <v>4</v>
      </c>
      <c r="AH4" s="38">
        <f>SUM(AE4:AG4)</f>
        <v>22</v>
      </c>
      <c r="AI4" s="39"/>
      <c r="AJ4" s="40">
        <f>(AE4/AE$4)*(AE$4/AH$4)*100</f>
        <v>54.54545454545454</v>
      </c>
      <c r="AK4" s="41">
        <f>(AF4/AF$4)*(AF$4/AH$4)*100</f>
        <v>27.27272727272727</v>
      </c>
      <c r="AL4" s="42">
        <f>(AG4/AG$4)*(AG$4/AH$4)*100</f>
        <v>18.181818181818183</v>
      </c>
      <c r="AM4" s="43">
        <f>SUM(AJ4:AL4)</f>
        <v>100</v>
      </c>
      <c r="AO4" s="1" t="s">
        <v>19</v>
      </c>
      <c r="AP4" s="1" t="s">
        <v>19</v>
      </c>
      <c r="AR4" s="2"/>
    </row>
    <row r="5" spans="1:44" ht="44.25" customHeight="1">
      <c r="A5" s="45">
        <v>1840</v>
      </c>
      <c r="B5" s="21" t="s">
        <v>27</v>
      </c>
      <c r="C5" s="24" t="s">
        <v>28</v>
      </c>
      <c r="D5" s="24"/>
      <c r="E5" s="24" t="s">
        <v>19</v>
      </c>
      <c r="F5" s="24" t="s">
        <v>53</v>
      </c>
      <c r="G5" s="24"/>
      <c r="H5" s="29">
        <v>1</v>
      </c>
      <c r="I5" s="29">
        <v>1</v>
      </c>
      <c r="J5" s="29">
        <v>1</v>
      </c>
      <c r="K5" s="29">
        <v>1</v>
      </c>
      <c r="L5" s="29">
        <v>1</v>
      </c>
      <c r="M5" s="29">
        <v>1</v>
      </c>
      <c r="N5" s="29">
        <v>1</v>
      </c>
      <c r="O5" s="29">
        <v>1</v>
      </c>
      <c r="P5" s="29">
        <v>1</v>
      </c>
      <c r="Q5" s="29">
        <v>1</v>
      </c>
      <c r="R5" s="29">
        <v>1</v>
      </c>
      <c r="S5" s="29">
        <v>1</v>
      </c>
      <c r="T5" s="28">
        <v>1</v>
      </c>
      <c r="U5" s="28">
        <v>1</v>
      </c>
      <c r="V5" s="28">
        <v>1</v>
      </c>
      <c r="W5" s="28">
        <v>1</v>
      </c>
      <c r="X5" s="28">
        <v>1</v>
      </c>
      <c r="Y5" s="28">
        <v>1</v>
      </c>
      <c r="Z5" s="32">
        <v>1</v>
      </c>
      <c r="AA5" s="32">
        <v>1</v>
      </c>
      <c r="AB5" s="32">
        <v>1</v>
      </c>
      <c r="AC5" s="32">
        <v>1</v>
      </c>
      <c r="AD5" s="36"/>
      <c r="AE5" s="29">
        <f>+SUM(H5:S5)</f>
        <v>12</v>
      </c>
      <c r="AF5" s="28">
        <f>SUM(T5:Y5)</f>
        <v>6</v>
      </c>
      <c r="AG5" s="32">
        <f>SUM(Z5:AC5)</f>
        <v>4</v>
      </c>
      <c r="AH5" s="38">
        <f t="shared" ref="AH5:AH26" si="0">SUM(AE5:AG5)</f>
        <v>22</v>
      </c>
      <c r="AI5" s="39"/>
      <c r="AJ5" s="40">
        <f t="shared" ref="AJ5:AJ26" si="1">(AE5/AE$4)*(AE$4/AH$4)*100</f>
        <v>54.54545454545454</v>
      </c>
      <c r="AK5" s="41">
        <f t="shared" ref="AK5:AK26" si="2">(AF5/AF$4)*(AF$4/AH$4)*100</f>
        <v>27.27272727272727</v>
      </c>
      <c r="AL5" s="42">
        <f t="shared" ref="AL5:AL26" si="3">(AG5/AG$4)*(AG$4/AH$4)*100</f>
        <v>18.181818181818183</v>
      </c>
      <c r="AM5" s="43">
        <f t="shared" ref="AM5:AM26" si="4">SUM(AJ5:AL5)</f>
        <v>100</v>
      </c>
    </row>
    <row r="6" spans="1:44" ht="30" customHeight="1">
      <c r="A6" s="45">
        <v>1860</v>
      </c>
      <c r="B6" s="21" t="s">
        <v>27</v>
      </c>
      <c r="C6" s="25"/>
      <c r="D6" s="21" t="s">
        <v>29</v>
      </c>
      <c r="E6" s="21" t="s">
        <v>30</v>
      </c>
      <c r="F6" s="21"/>
      <c r="G6" s="21"/>
      <c r="H6" s="29">
        <v>0.5</v>
      </c>
      <c r="I6" s="29">
        <v>0.5</v>
      </c>
      <c r="J6" s="29">
        <v>0.9</v>
      </c>
      <c r="K6" s="29">
        <v>1</v>
      </c>
      <c r="L6" s="29">
        <v>1</v>
      </c>
      <c r="M6" s="29">
        <v>1</v>
      </c>
      <c r="N6" s="29">
        <v>1</v>
      </c>
      <c r="O6" s="29">
        <v>1</v>
      </c>
      <c r="P6" s="29">
        <v>1</v>
      </c>
      <c r="Q6" s="29">
        <v>1</v>
      </c>
      <c r="R6" s="29">
        <v>1</v>
      </c>
      <c r="S6" s="29">
        <v>1</v>
      </c>
      <c r="T6" s="28">
        <v>1</v>
      </c>
      <c r="U6" s="28">
        <v>1</v>
      </c>
      <c r="V6" s="28">
        <v>1</v>
      </c>
      <c r="W6" s="28">
        <v>0.9</v>
      </c>
      <c r="X6" s="28">
        <v>0.9</v>
      </c>
      <c r="Y6" s="28">
        <v>1</v>
      </c>
      <c r="Z6" s="32">
        <v>1</v>
      </c>
      <c r="AA6" s="32">
        <v>1</v>
      </c>
      <c r="AB6" s="32">
        <v>0.9</v>
      </c>
      <c r="AC6" s="32">
        <v>1</v>
      </c>
      <c r="AD6" s="36"/>
      <c r="AE6" s="29">
        <f>+SUM(H6:S6)</f>
        <v>10.9</v>
      </c>
      <c r="AF6" s="28">
        <f>SUM(T6:Y6)</f>
        <v>5.8</v>
      </c>
      <c r="AG6" s="32">
        <f>SUM(Z6:AC6)</f>
        <v>3.9</v>
      </c>
      <c r="AH6" s="38">
        <f t="shared" si="0"/>
        <v>20.599999999999998</v>
      </c>
      <c r="AI6" s="39"/>
      <c r="AJ6" s="40">
        <f t="shared" si="1"/>
        <v>49.54545454545454</v>
      </c>
      <c r="AK6" s="41">
        <f t="shared" si="2"/>
        <v>26.36363636363636</v>
      </c>
      <c r="AL6" s="42">
        <f t="shared" si="3"/>
        <v>17.727272727272727</v>
      </c>
      <c r="AM6" s="43">
        <f t="shared" si="4"/>
        <v>93.636363636363626</v>
      </c>
    </row>
    <row r="7" spans="1:44" ht="39">
      <c r="A7" s="45">
        <v>1870</v>
      </c>
      <c r="B7" s="21" t="s">
        <v>31</v>
      </c>
      <c r="C7" s="21"/>
      <c r="D7" s="21"/>
      <c r="E7" s="21" t="s">
        <v>32</v>
      </c>
      <c r="F7" s="21"/>
      <c r="G7" s="21"/>
      <c r="H7" s="29">
        <v>0.5</v>
      </c>
      <c r="I7" s="29">
        <v>0.5</v>
      </c>
      <c r="J7" s="29">
        <v>0.8</v>
      </c>
      <c r="K7" s="29">
        <v>1</v>
      </c>
      <c r="L7" s="29">
        <v>0.9</v>
      </c>
      <c r="M7" s="29">
        <v>1</v>
      </c>
      <c r="N7" s="29">
        <v>0.9</v>
      </c>
      <c r="O7" s="29">
        <v>1</v>
      </c>
      <c r="P7" s="29">
        <v>0.9</v>
      </c>
      <c r="Q7" s="29">
        <v>0.8</v>
      </c>
      <c r="R7" s="29">
        <v>1</v>
      </c>
      <c r="S7" s="29">
        <v>1</v>
      </c>
      <c r="T7" s="28">
        <v>1</v>
      </c>
      <c r="U7" s="28">
        <v>1</v>
      </c>
      <c r="V7" s="28">
        <v>1</v>
      </c>
      <c r="W7" s="28">
        <v>0.6</v>
      </c>
      <c r="X7" s="28">
        <v>0.7</v>
      </c>
      <c r="Y7" s="28">
        <v>0.8</v>
      </c>
      <c r="Z7" s="32">
        <v>1</v>
      </c>
      <c r="AA7" s="32">
        <v>0.9</v>
      </c>
      <c r="AB7" s="32">
        <v>0.7</v>
      </c>
      <c r="AC7" s="32">
        <v>0.9</v>
      </c>
      <c r="AD7" s="36"/>
      <c r="AE7" s="29">
        <f t="shared" ref="AE7:AE20" si="5">+SUM(H7:S7)</f>
        <v>10.3</v>
      </c>
      <c r="AF7" s="28">
        <f t="shared" ref="AF7:AF20" si="6">SUM(T7:Y7)</f>
        <v>5.0999999999999996</v>
      </c>
      <c r="AG7" s="32">
        <f t="shared" ref="AG7:AG20" si="7">SUM(Z7:AC7)</f>
        <v>3.4999999999999996</v>
      </c>
      <c r="AH7" s="38">
        <f t="shared" si="0"/>
        <v>18.899999999999999</v>
      </c>
      <c r="AI7" s="39"/>
      <c r="AJ7" s="40">
        <f t="shared" si="1"/>
        <v>46.81818181818182</v>
      </c>
      <c r="AK7" s="41">
        <f t="shared" si="2"/>
        <v>23.18181818181818</v>
      </c>
      <c r="AL7" s="42">
        <f t="shared" si="3"/>
        <v>15.909090909090908</v>
      </c>
      <c r="AM7" s="43">
        <f t="shared" si="4"/>
        <v>85.909090909090907</v>
      </c>
    </row>
    <row r="8" spans="1:44" ht="52">
      <c r="A8" s="46">
        <v>1875</v>
      </c>
      <c r="B8" s="21" t="s">
        <v>31</v>
      </c>
      <c r="C8" s="21"/>
      <c r="D8" s="26"/>
      <c r="E8" s="21" t="s">
        <v>33</v>
      </c>
      <c r="F8" s="21"/>
      <c r="G8" s="21"/>
      <c r="H8" s="29">
        <v>0.5</v>
      </c>
      <c r="I8" s="29">
        <v>0.5</v>
      </c>
      <c r="J8" s="29">
        <v>0.8</v>
      </c>
      <c r="K8" s="29">
        <v>1</v>
      </c>
      <c r="L8" s="29">
        <v>0.9</v>
      </c>
      <c r="M8" s="29">
        <v>1</v>
      </c>
      <c r="N8" s="29">
        <v>0.9</v>
      </c>
      <c r="O8" s="29">
        <v>1</v>
      </c>
      <c r="P8" s="29">
        <v>0.8</v>
      </c>
      <c r="Q8" s="29">
        <v>0.7</v>
      </c>
      <c r="R8" s="29">
        <v>1</v>
      </c>
      <c r="S8" s="29">
        <v>1</v>
      </c>
      <c r="T8" s="28">
        <v>1</v>
      </c>
      <c r="U8" s="28">
        <v>1</v>
      </c>
      <c r="V8" s="28">
        <v>1</v>
      </c>
      <c r="W8" s="28">
        <v>0.3</v>
      </c>
      <c r="X8" s="28">
        <v>0.7</v>
      </c>
      <c r="Y8" s="28">
        <v>0.8</v>
      </c>
      <c r="Z8" s="32">
        <v>1</v>
      </c>
      <c r="AA8" s="32">
        <v>0.8</v>
      </c>
      <c r="AB8" s="32">
        <v>0.5</v>
      </c>
      <c r="AC8" s="32">
        <v>0.9</v>
      </c>
      <c r="AD8" s="36"/>
      <c r="AE8" s="29">
        <f t="shared" si="5"/>
        <v>10.1</v>
      </c>
      <c r="AF8" s="28">
        <f t="shared" si="6"/>
        <v>4.8</v>
      </c>
      <c r="AG8" s="32">
        <f t="shared" si="7"/>
        <v>3.1999999999999997</v>
      </c>
      <c r="AH8" s="38">
        <f t="shared" si="0"/>
        <v>18.099999999999998</v>
      </c>
      <c r="AI8" s="39"/>
      <c r="AJ8" s="40">
        <f t="shared" si="1"/>
        <v>45.909090909090907</v>
      </c>
      <c r="AK8" s="41">
        <f t="shared" si="2"/>
        <v>21.818181818181813</v>
      </c>
      <c r="AL8" s="42">
        <f t="shared" si="3"/>
        <v>14.545454545454545</v>
      </c>
      <c r="AM8" s="43">
        <f t="shared" si="4"/>
        <v>82.272727272727266</v>
      </c>
    </row>
    <row r="9" spans="1:44" ht="26">
      <c r="A9" s="45">
        <v>1880</v>
      </c>
      <c r="B9" s="21" t="s">
        <v>31</v>
      </c>
      <c r="C9" s="21"/>
      <c r="D9" s="26"/>
      <c r="E9" s="21" t="s">
        <v>34</v>
      </c>
      <c r="F9" s="21" t="s">
        <v>35</v>
      </c>
      <c r="G9" s="21"/>
      <c r="H9" s="29">
        <v>0.5</v>
      </c>
      <c r="I9" s="29">
        <v>0.5</v>
      </c>
      <c r="J9" s="29">
        <v>0.7</v>
      </c>
      <c r="K9" s="29">
        <v>1</v>
      </c>
      <c r="L9" s="29">
        <v>0.8</v>
      </c>
      <c r="M9" s="29">
        <v>1</v>
      </c>
      <c r="N9" s="29">
        <v>0.9</v>
      </c>
      <c r="O9" s="29">
        <v>1</v>
      </c>
      <c r="P9" s="29">
        <v>0.8</v>
      </c>
      <c r="Q9" s="29">
        <v>0.6</v>
      </c>
      <c r="R9" s="29">
        <v>1</v>
      </c>
      <c r="S9" s="29">
        <v>0.9</v>
      </c>
      <c r="T9" s="28">
        <v>1</v>
      </c>
      <c r="U9" s="28">
        <v>1</v>
      </c>
      <c r="V9" s="28">
        <v>1</v>
      </c>
      <c r="W9" s="28">
        <v>0.1</v>
      </c>
      <c r="X9" s="28">
        <v>0.6</v>
      </c>
      <c r="Y9" s="28">
        <v>0.6</v>
      </c>
      <c r="Z9" s="32">
        <v>1</v>
      </c>
      <c r="AA9" s="32">
        <v>0.7</v>
      </c>
      <c r="AB9" s="32">
        <v>0.5</v>
      </c>
      <c r="AC9" s="32">
        <v>0.8</v>
      </c>
      <c r="AD9" s="36"/>
      <c r="AE9" s="29">
        <f t="shared" si="5"/>
        <v>9.7000000000000011</v>
      </c>
      <c r="AF9" s="28">
        <f t="shared" si="6"/>
        <v>4.3</v>
      </c>
      <c r="AG9" s="32">
        <f t="shared" si="7"/>
        <v>3</v>
      </c>
      <c r="AH9" s="38">
        <f t="shared" si="0"/>
        <v>17</v>
      </c>
      <c r="AI9" s="39"/>
      <c r="AJ9" s="40">
        <f t="shared" si="1"/>
        <v>44.090909090909101</v>
      </c>
      <c r="AK9" s="41">
        <f t="shared" si="2"/>
        <v>19.545454545454543</v>
      </c>
      <c r="AL9" s="42">
        <f t="shared" si="3"/>
        <v>13.636363636363635</v>
      </c>
      <c r="AM9" s="43">
        <f t="shared" si="4"/>
        <v>77.27272727272728</v>
      </c>
    </row>
    <row r="10" spans="1:44" ht="26">
      <c r="A10" s="45">
        <v>1885</v>
      </c>
      <c r="B10" s="21" t="s">
        <v>31</v>
      </c>
      <c r="C10" s="21"/>
      <c r="D10" s="26"/>
      <c r="E10" s="21" t="s">
        <v>34</v>
      </c>
      <c r="F10" s="21" t="s">
        <v>36</v>
      </c>
      <c r="G10" s="21"/>
      <c r="H10" s="29">
        <v>0.5</v>
      </c>
      <c r="I10" s="29">
        <v>0.5</v>
      </c>
      <c r="J10" s="29">
        <v>0.7</v>
      </c>
      <c r="K10" s="29">
        <v>1</v>
      </c>
      <c r="L10" s="29">
        <v>0.8</v>
      </c>
      <c r="M10" s="29">
        <v>1</v>
      </c>
      <c r="N10" s="29">
        <v>0.9</v>
      </c>
      <c r="O10" s="29">
        <v>1</v>
      </c>
      <c r="P10" s="29">
        <v>0.8</v>
      </c>
      <c r="Q10" s="29">
        <v>0.6</v>
      </c>
      <c r="R10" s="29">
        <v>1</v>
      </c>
      <c r="S10" s="29">
        <v>0.9</v>
      </c>
      <c r="T10" s="28">
        <v>1</v>
      </c>
      <c r="U10" s="28">
        <v>1</v>
      </c>
      <c r="V10" s="28">
        <v>1</v>
      </c>
      <c r="W10" s="28">
        <v>0.1</v>
      </c>
      <c r="X10" s="28">
        <v>0.5</v>
      </c>
      <c r="Y10" s="28">
        <v>0.5</v>
      </c>
      <c r="Z10" s="32">
        <v>1</v>
      </c>
      <c r="AA10" s="32">
        <v>0.7</v>
      </c>
      <c r="AB10" s="32">
        <v>0.5</v>
      </c>
      <c r="AC10" s="32">
        <v>0.8</v>
      </c>
      <c r="AD10" s="36"/>
      <c r="AE10" s="29">
        <f t="shared" si="5"/>
        <v>9.7000000000000011</v>
      </c>
      <c r="AF10" s="28">
        <f t="shared" si="6"/>
        <v>4.0999999999999996</v>
      </c>
      <c r="AG10" s="32">
        <f t="shared" si="7"/>
        <v>3</v>
      </c>
      <c r="AH10" s="38">
        <f t="shared" si="0"/>
        <v>16.8</v>
      </c>
      <c r="AI10" s="39"/>
      <c r="AJ10" s="40">
        <f t="shared" si="1"/>
        <v>44.090909090909101</v>
      </c>
      <c r="AK10" s="41">
        <f t="shared" si="2"/>
        <v>18.636363636363633</v>
      </c>
      <c r="AL10" s="42">
        <f t="shared" si="3"/>
        <v>13.636363636363635</v>
      </c>
      <c r="AM10" s="43">
        <f t="shared" si="4"/>
        <v>76.363636363636374</v>
      </c>
    </row>
    <row r="11" spans="1:44" ht="26">
      <c r="A11" s="45">
        <v>1901</v>
      </c>
      <c r="B11" s="21" t="s">
        <v>31</v>
      </c>
      <c r="C11" s="21" t="s">
        <v>38</v>
      </c>
      <c r="D11" s="26"/>
      <c r="E11" s="21" t="s">
        <v>34</v>
      </c>
      <c r="F11" s="21" t="s">
        <v>37</v>
      </c>
      <c r="G11" s="21"/>
      <c r="H11" s="29">
        <v>0.5</v>
      </c>
      <c r="I11" s="29">
        <v>0.5</v>
      </c>
      <c r="J11" s="29">
        <v>0.6</v>
      </c>
      <c r="K11" s="29">
        <v>1</v>
      </c>
      <c r="L11" s="29">
        <v>0.8</v>
      </c>
      <c r="M11" s="29">
        <v>1</v>
      </c>
      <c r="N11" s="29">
        <v>0.9</v>
      </c>
      <c r="O11" s="29">
        <v>1</v>
      </c>
      <c r="P11" s="29">
        <v>0.8</v>
      </c>
      <c r="Q11" s="29">
        <v>0.6</v>
      </c>
      <c r="R11" s="29">
        <v>1</v>
      </c>
      <c r="S11" s="29">
        <v>0.8</v>
      </c>
      <c r="T11" s="28">
        <v>1</v>
      </c>
      <c r="U11" s="28">
        <v>1</v>
      </c>
      <c r="V11" s="28">
        <v>1</v>
      </c>
      <c r="W11" s="28">
        <v>0.1</v>
      </c>
      <c r="X11" s="28">
        <v>0.4</v>
      </c>
      <c r="Y11" s="28">
        <v>0.5</v>
      </c>
      <c r="Z11" s="32">
        <v>1</v>
      </c>
      <c r="AA11" s="32">
        <v>0.7</v>
      </c>
      <c r="AB11" s="32">
        <v>0.5</v>
      </c>
      <c r="AC11" s="32">
        <v>0.8</v>
      </c>
      <c r="AD11" s="36"/>
      <c r="AE11" s="29">
        <f t="shared" si="5"/>
        <v>9.5</v>
      </c>
      <c r="AF11" s="28">
        <f t="shared" si="6"/>
        <v>4</v>
      </c>
      <c r="AG11" s="32">
        <f t="shared" si="7"/>
        <v>3</v>
      </c>
      <c r="AH11" s="38">
        <f t="shared" si="0"/>
        <v>16.5</v>
      </c>
      <c r="AI11" s="39"/>
      <c r="AJ11" s="40">
        <f t="shared" si="1"/>
        <v>43.18181818181818</v>
      </c>
      <c r="AK11" s="41">
        <f t="shared" si="2"/>
        <v>18.18181818181818</v>
      </c>
      <c r="AL11" s="42">
        <f t="shared" si="3"/>
        <v>13.636363636363635</v>
      </c>
      <c r="AM11" s="43">
        <f t="shared" si="4"/>
        <v>75</v>
      </c>
    </row>
    <row r="12" spans="1:44" ht="39.75" customHeight="1">
      <c r="A12" s="45">
        <v>1902</v>
      </c>
      <c r="B12" s="21" t="s">
        <v>31</v>
      </c>
      <c r="C12" s="27" t="s">
        <v>39</v>
      </c>
      <c r="D12" s="26"/>
      <c r="E12" s="21" t="s">
        <v>40</v>
      </c>
      <c r="F12" s="21" t="s">
        <v>37</v>
      </c>
      <c r="G12" s="21"/>
      <c r="H12" s="29">
        <v>0.5</v>
      </c>
      <c r="I12" s="29">
        <v>0.5</v>
      </c>
      <c r="J12" s="29">
        <v>0.6</v>
      </c>
      <c r="K12" s="29">
        <v>1</v>
      </c>
      <c r="L12" s="29">
        <v>0.8</v>
      </c>
      <c r="M12" s="29">
        <v>1</v>
      </c>
      <c r="N12" s="29">
        <v>0.9</v>
      </c>
      <c r="O12" s="29">
        <v>1</v>
      </c>
      <c r="P12" s="29">
        <v>0.8</v>
      </c>
      <c r="Q12" s="29">
        <v>0.6</v>
      </c>
      <c r="R12" s="29">
        <v>1</v>
      </c>
      <c r="S12" s="29">
        <v>0.8</v>
      </c>
      <c r="T12" s="28">
        <v>1</v>
      </c>
      <c r="U12" s="28">
        <v>1</v>
      </c>
      <c r="V12" s="28">
        <v>1</v>
      </c>
      <c r="W12" s="28">
        <v>0.1</v>
      </c>
      <c r="X12" s="28">
        <v>0.4</v>
      </c>
      <c r="Y12" s="28">
        <v>0.3</v>
      </c>
      <c r="Z12" s="32">
        <v>1</v>
      </c>
      <c r="AA12" s="32">
        <v>0.7</v>
      </c>
      <c r="AB12" s="32">
        <v>0.5</v>
      </c>
      <c r="AC12" s="32">
        <v>0.8</v>
      </c>
      <c r="AD12" s="36"/>
      <c r="AE12" s="29">
        <f t="shared" si="5"/>
        <v>9.5</v>
      </c>
      <c r="AF12" s="28">
        <f t="shared" si="6"/>
        <v>3.8</v>
      </c>
      <c r="AG12" s="32">
        <f t="shared" si="7"/>
        <v>3</v>
      </c>
      <c r="AH12" s="38">
        <f t="shared" si="0"/>
        <v>16.3</v>
      </c>
      <c r="AI12" s="39"/>
      <c r="AJ12" s="40">
        <f t="shared" si="1"/>
        <v>43.18181818181818</v>
      </c>
      <c r="AK12" s="41">
        <f t="shared" si="2"/>
        <v>17.27272727272727</v>
      </c>
      <c r="AL12" s="42">
        <f t="shared" si="3"/>
        <v>13.636363636363635</v>
      </c>
      <c r="AM12" s="43">
        <f t="shared" si="4"/>
        <v>74.090909090909093</v>
      </c>
    </row>
    <row r="13" spans="1:44" ht="37.5" customHeight="1">
      <c r="A13" s="45">
        <v>1930</v>
      </c>
      <c r="B13" s="21" t="s">
        <v>41</v>
      </c>
      <c r="C13" s="25"/>
      <c r="D13" s="26"/>
      <c r="E13" s="21" t="s">
        <v>34</v>
      </c>
      <c r="F13" s="21" t="s">
        <v>42</v>
      </c>
      <c r="G13" s="21"/>
      <c r="H13" s="29">
        <v>0.5</v>
      </c>
      <c r="I13" s="29">
        <v>0.5</v>
      </c>
      <c r="J13" s="29">
        <v>0.6</v>
      </c>
      <c r="K13" s="29">
        <v>1</v>
      </c>
      <c r="L13" s="29">
        <v>0.8</v>
      </c>
      <c r="M13" s="29">
        <v>1</v>
      </c>
      <c r="N13" s="29">
        <v>0.9</v>
      </c>
      <c r="O13" s="29">
        <v>1</v>
      </c>
      <c r="P13" s="29">
        <v>0.8</v>
      </c>
      <c r="Q13" s="29">
        <v>0.6</v>
      </c>
      <c r="R13" s="29">
        <v>1</v>
      </c>
      <c r="S13" s="29">
        <v>0.7</v>
      </c>
      <c r="T13" s="28">
        <v>1</v>
      </c>
      <c r="U13" s="28">
        <v>1</v>
      </c>
      <c r="V13" s="28">
        <v>1</v>
      </c>
      <c r="W13" s="28">
        <v>0.2</v>
      </c>
      <c r="X13" s="28">
        <v>0.3</v>
      </c>
      <c r="Y13" s="28">
        <v>0.3</v>
      </c>
      <c r="Z13" s="32">
        <v>1</v>
      </c>
      <c r="AA13" s="32">
        <v>0.7</v>
      </c>
      <c r="AB13" s="32">
        <v>0.5</v>
      </c>
      <c r="AC13" s="32">
        <v>0.8</v>
      </c>
      <c r="AD13" s="36"/>
      <c r="AE13" s="29">
        <f t="shared" si="5"/>
        <v>9.3999999999999986</v>
      </c>
      <c r="AF13" s="28">
        <f t="shared" si="6"/>
        <v>3.8</v>
      </c>
      <c r="AG13" s="32">
        <f t="shared" si="7"/>
        <v>3</v>
      </c>
      <c r="AH13" s="38">
        <f t="shared" si="0"/>
        <v>16.2</v>
      </c>
      <c r="AI13" s="39"/>
      <c r="AJ13" s="40">
        <f t="shared" si="1"/>
        <v>42.72727272727272</v>
      </c>
      <c r="AK13" s="41">
        <f t="shared" si="2"/>
        <v>17.27272727272727</v>
      </c>
      <c r="AL13" s="42">
        <f t="shared" si="3"/>
        <v>13.636363636363635</v>
      </c>
      <c r="AM13" s="43">
        <f t="shared" si="4"/>
        <v>73.636363636363626</v>
      </c>
    </row>
    <row r="14" spans="1:44" ht="52">
      <c r="A14" s="45">
        <v>1934</v>
      </c>
      <c r="B14" s="21" t="s">
        <v>31</v>
      </c>
      <c r="C14" s="27" t="s">
        <v>19</v>
      </c>
      <c r="D14" s="26"/>
      <c r="E14" s="21" t="s">
        <v>43</v>
      </c>
      <c r="F14" s="21" t="s">
        <v>44</v>
      </c>
      <c r="G14" s="21"/>
      <c r="H14" s="29">
        <v>0.5</v>
      </c>
      <c r="I14" s="29">
        <v>0.5</v>
      </c>
      <c r="J14" s="29">
        <v>0.6</v>
      </c>
      <c r="K14" s="29">
        <v>0.9</v>
      </c>
      <c r="L14" s="29">
        <v>0.8</v>
      </c>
      <c r="M14" s="29">
        <v>1</v>
      </c>
      <c r="N14" s="29">
        <v>0.9</v>
      </c>
      <c r="O14" s="29">
        <v>1</v>
      </c>
      <c r="P14" s="29">
        <v>0.8</v>
      </c>
      <c r="Q14" s="29">
        <v>0.6</v>
      </c>
      <c r="R14" s="29">
        <v>1</v>
      </c>
      <c r="S14" s="29">
        <v>0.6</v>
      </c>
      <c r="T14" s="28">
        <v>1</v>
      </c>
      <c r="U14" s="28">
        <v>1</v>
      </c>
      <c r="V14" s="28">
        <v>1</v>
      </c>
      <c r="W14" s="28">
        <v>0.4</v>
      </c>
      <c r="X14" s="28">
        <v>0.3</v>
      </c>
      <c r="Y14" s="28">
        <v>0.3</v>
      </c>
      <c r="Z14" s="32">
        <v>1</v>
      </c>
      <c r="AA14" s="32">
        <v>0.7</v>
      </c>
      <c r="AB14" s="32">
        <v>0.5</v>
      </c>
      <c r="AC14" s="32">
        <v>0.8</v>
      </c>
      <c r="AD14" s="36"/>
      <c r="AE14" s="29">
        <f t="shared" si="5"/>
        <v>9.1999999999999993</v>
      </c>
      <c r="AF14" s="28">
        <f t="shared" si="6"/>
        <v>3.9999999999999996</v>
      </c>
      <c r="AG14" s="32">
        <f t="shared" si="7"/>
        <v>3</v>
      </c>
      <c r="AH14" s="38">
        <f t="shared" si="0"/>
        <v>16.2</v>
      </c>
      <c r="AI14" s="39"/>
      <c r="AJ14" s="40">
        <f t="shared" si="1"/>
        <v>41.818181818181813</v>
      </c>
      <c r="AK14" s="41">
        <f t="shared" si="2"/>
        <v>18.18181818181818</v>
      </c>
      <c r="AL14" s="42">
        <f t="shared" si="3"/>
        <v>13.636363636363635</v>
      </c>
      <c r="AM14" s="43">
        <f t="shared" si="4"/>
        <v>73.636363636363626</v>
      </c>
    </row>
    <row r="15" spans="1:44" ht="33.75" customHeight="1">
      <c r="A15" s="45">
        <v>1935</v>
      </c>
      <c r="B15" s="21" t="s">
        <v>31</v>
      </c>
      <c r="C15" s="26"/>
      <c r="D15" s="21" t="s">
        <v>45</v>
      </c>
      <c r="E15" s="24" t="s">
        <v>60</v>
      </c>
      <c r="F15" s="21" t="s">
        <v>61</v>
      </c>
      <c r="G15" s="21"/>
      <c r="H15" s="29">
        <v>0.8</v>
      </c>
      <c r="I15" s="29">
        <v>0.8</v>
      </c>
      <c r="J15" s="29">
        <v>0.6</v>
      </c>
      <c r="K15" s="29">
        <v>0.8</v>
      </c>
      <c r="L15" s="29">
        <v>0.8</v>
      </c>
      <c r="M15" s="29">
        <v>1</v>
      </c>
      <c r="N15" s="29">
        <v>0.9</v>
      </c>
      <c r="O15" s="29">
        <v>1</v>
      </c>
      <c r="P15" s="29">
        <v>0.8</v>
      </c>
      <c r="Q15" s="29">
        <v>0.6</v>
      </c>
      <c r="R15" s="29">
        <v>1</v>
      </c>
      <c r="S15" s="29">
        <v>0.6</v>
      </c>
      <c r="T15" s="28">
        <v>0.7</v>
      </c>
      <c r="U15" s="28">
        <v>0.8</v>
      </c>
      <c r="V15" s="28">
        <v>0.8</v>
      </c>
      <c r="W15" s="28">
        <v>0.4</v>
      </c>
      <c r="X15" s="28">
        <v>0.2</v>
      </c>
      <c r="Y15" s="28">
        <v>0.2</v>
      </c>
      <c r="Z15" s="32">
        <v>1</v>
      </c>
      <c r="AA15" s="32">
        <v>0.7</v>
      </c>
      <c r="AB15" s="32">
        <v>0.5</v>
      </c>
      <c r="AC15" s="32">
        <v>0.8</v>
      </c>
      <c r="AD15" s="36"/>
      <c r="AE15" s="29">
        <f t="shared" si="5"/>
        <v>9.6999999999999993</v>
      </c>
      <c r="AF15" s="28">
        <f t="shared" si="6"/>
        <v>3.1</v>
      </c>
      <c r="AG15" s="32">
        <f t="shared" si="7"/>
        <v>3</v>
      </c>
      <c r="AH15" s="38">
        <f t="shared" si="0"/>
        <v>15.799999999999999</v>
      </c>
      <c r="AI15" s="39"/>
      <c r="AJ15" s="40">
        <f t="shared" si="1"/>
        <v>44.090909090909079</v>
      </c>
      <c r="AK15" s="41">
        <f t="shared" si="2"/>
        <v>14.09090909090909</v>
      </c>
      <c r="AL15" s="42">
        <f t="shared" si="3"/>
        <v>13.636363636363635</v>
      </c>
      <c r="AM15" s="43">
        <f t="shared" si="4"/>
        <v>71.818181818181813</v>
      </c>
    </row>
    <row r="16" spans="1:44" ht="39">
      <c r="A16" s="45">
        <v>1940</v>
      </c>
      <c r="B16" s="21" t="s">
        <v>31</v>
      </c>
      <c r="C16" s="21" t="s">
        <v>57</v>
      </c>
      <c r="D16" s="21" t="s">
        <v>47</v>
      </c>
      <c r="E16" s="24" t="s">
        <v>60</v>
      </c>
      <c r="F16" s="21" t="s">
        <v>61</v>
      </c>
      <c r="G16" s="21"/>
      <c r="H16" s="29">
        <v>0.8</v>
      </c>
      <c r="I16" s="29">
        <v>0.4</v>
      </c>
      <c r="J16" s="29">
        <v>0.6</v>
      </c>
      <c r="K16" s="29">
        <v>0.8</v>
      </c>
      <c r="L16" s="29">
        <v>0.8</v>
      </c>
      <c r="M16" s="29">
        <v>1</v>
      </c>
      <c r="N16" s="29">
        <v>0.9</v>
      </c>
      <c r="O16" s="29">
        <v>1</v>
      </c>
      <c r="P16" s="29">
        <v>0.8</v>
      </c>
      <c r="Q16" s="29">
        <v>0.5</v>
      </c>
      <c r="R16" s="29">
        <v>1</v>
      </c>
      <c r="S16" s="29">
        <v>0.6</v>
      </c>
      <c r="T16" s="28">
        <v>0.6</v>
      </c>
      <c r="U16" s="28">
        <v>0.6</v>
      </c>
      <c r="V16" s="28">
        <v>0.6</v>
      </c>
      <c r="W16" s="28">
        <v>0.4</v>
      </c>
      <c r="X16" s="28">
        <v>0.2</v>
      </c>
      <c r="Y16" s="28">
        <v>0.2</v>
      </c>
      <c r="Z16" s="32">
        <v>0.8</v>
      </c>
      <c r="AA16" s="32">
        <v>0.7</v>
      </c>
      <c r="AB16" s="32">
        <v>0.5</v>
      </c>
      <c r="AC16" s="32">
        <v>0.8</v>
      </c>
      <c r="AD16" s="36"/>
      <c r="AE16" s="29">
        <f t="shared" si="5"/>
        <v>9.2000000000000011</v>
      </c>
      <c r="AF16" s="28">
        <f t="shared" si="6"/>
        <v>2.6</v>
      </c>
      <c r="AG16" s="32">
        <f t="shared" si="7"/>
        <v>2.8</v>
      </c>
      <c r="AH16" s="38">
        <f t="shared" si="0"/>
        <v>14.600000000000001</v>
      </c>
      <c r="AI16" s="39"/>
      <c r="AJ16" s="40">
        <f t="shared" si="1"/>
        <v>41.818181818181813</v>
      </c>
      <c r="AK16" s="41">
        <f t="shared" si="2"/>
        <v>11.818181818181818</v>
      </c>
      <c r="AL16" s="42">
        <f t="shared" si="3"/>
        <v>12.727272727272727</v>
      </c>
      <c r="AM16" s="43">
        <f t="shared" si="4"/>
        <v>66.36363636363636</v>
      </c>
    </row>
    <row r="17" spans="1:39" ht="39">
      <c r="A17" s="45">
        <v>1950</v>
      </c>
      <c r="B17" s="21" t="s">
        <v>31</v>
      </c>
      <c r="C17" s="21" t="s">
        <v>57</v>
      </c>
      <c r="D17" s="21" t="s">
        <v>58</v>
      </c>
      <c r="E17" s="24" t="s">
        <v>46</v>
      </c>
      <c r="F17" s="21" t="s">
        <v>61</v>
      </c>
      <c r="G17" s="21"/>
      <c r="H17" s="29">
        <v>0.6</v>
      </c>
      <c r="I17" s="29">
        <v>0.2</v>
      </c>
      <c r="J17" s="29">
        <v>0.6</v>
      </c>
      <c r="K17" s="29">
        <v>0.8</v>
      </c>
      <c r="L17" s="29">
        <v>0.8</v>
      </c>
      <c r="M17" s="29">
        <v>1</v>
      </c>
      <c r="N17" s="29">
        <v>0.9</v>
      </c>
      <c r="O17" s="29">
        <v>1</v>
      </c>
      <c r="P17" s="29">
        <v>0.8</v>
      </c>
      <c r="Q17" s="29">
        <v>0.4</v>
      </c>
      <c r="R17" s="29">
        <v>1</v>
      </c>
      <c r="S17" s="29">
        <v>0.6</v>
      </c>
      <c r="T17" s="28">
        <v>0.5</v>
      </c>
      <c r="U17" s="28">
        <v>0.4</v>
      </c>
      <c r="V17" s="28">
        <v>0.4</v>
      </c>
      <c r="W17" s="28">
        <v>0.4</v>
      </c>
      <c r="X17" s="28">
        <v>0.2</v>
      </c>
      <c r="Y17" s="28">
        <v>0.2</v>
      </c>
      <c r="Z17" s="32">
        <v>0.8</v>
      </c>
      <c r="AA17" s="32">
        <v>0.7</v>
      </c>
      <c r="AB17" s="32">
        <v>0.5</v>
      </c>
      <c r="AC17" s="32">
        <v>0.8</v>
      </c>
      <c r="AD17" s="36"/>
      <c r="AE17" s="29">
        <f t="shared" si="5"/>
        <v>8.7000000000000011</v>
      </c>
      <c r="AF17" s="28">
        <f t="shared" si="6"/>
        <v>2.1</v>
      </c>
      <c r="AG17" s="32">
        <f t="shared" si="7"/>
        <v>2.8</v>
      </c>
      <c r="AH17" s="38">
        <f t="shared" si="0"/>
        <v>13.600000000000001</v>
      </c>
      <c r="AI17" s="39"/>
      <c r="AJ17" s="40">
        <f t="shared" si="1"/>
        <v>39.545454545454547</v>
      </c>
      <c r="AK17" s="41">
        <f t="shared" si="2"/>
        <v>9.5454545454545467</v>
      </c>
      <c r="AL17" s="42">
        <f t="shared" si="3"/>
        <v>12.727272727272727</v>
      </c>
      <c r="AM17" s="43">
        <f t="shared" si="4"/>
        <v>61.81818181818182</v>
      </c>
    </row>
    <row r="18" spans="1:39" ht="39">
      <c r="A18" s="45">
        <v>1960</v>
      </c>
      <c r="B18" s="21" t="s">
        <v>31</v>
      </c>
      <c r="C18" s="21" t="s">
        <v>57</v>
      </c>
      <c r="D18" s="21" t="s">
        <v>48</v>
      </c>
      <c r="E18" s="24" t="s">
        <v>46</v>
      </c>
      <c r="F18" s="21" t="s">
        <v>61</v>
      </c>
      <c r="G18" s="21"/>
      <c r="H18" s="29">
        <v>0.4</v>
      </c>
      <c r="I18" s="29">
        <v>0.1</v>
      </c>
      <c r="J18" s="29">
        <v>0.6</v>
      </c>
      <c r="K18" s="29">
        <v>0.8</v>
      </c>
      <c r="L18" s="29">
        <v>0.8</v>
      </c>
      <c r="M18" s="29">
        <v>1</v>
      </c>
      <c r="N18" s="29">
        <v>0.9</v>
      </c>
      <c r="O18" s="29">
        <v>1</v>
      </c>
      <c r="P18" s="29">
        <v>0.8</v>
      </c>
      <c r="Q18" s="29">
        <v>0.4</v>
      </c>
      <c r="R18" s="29">
        <v>1</v>
      </c>
      <c r="S18" s="29">
        <v>0.6</v>
      </c>
      <c r="T18" s="28">
        <v>0.5</v>
      </c>
      <c r="U18" s="28">
        <v>0.2</v>
      </c>
      <c r="V18" s="28">
        <v>0.2</v>
      </c>
      <c r="W18" s="28">
        <v>0.4</v>
      </c>
      <c r="X18" s="28">
        <v>0.2</v>
      </c>
      <c r="Y18" s="28">
        <v>0.2</v>
      </c>
      <c r="Z18" s="32">
        <v>0.8</v>
      </c>
      <c r="AA18" s="32">
        <v>0.7</v>
      </c>
      <c r="AB18" s="32">
        <v>0.5</v>
      </c>
      <c r="AC18" s="32">
        <v>0.8</v>
      </c>
      <c r="AD18" s="36"/>
      <c r="AE18" s="29">
        <f t="shared" si="5"/>
        <v>8.4</v>
      </c>
      <c r="AF18" s="28">
        <f t="shared" si="6"/>
        <v>1.6999999999999997</v>
      </c>
      <c r="AG18" s="32">
        <f t="shared" si="7"/>
        <v>2.8</v>
      </c>
      <c r="AH18" s="38">
        <f t="shared" si="0"/>
        <v>12.899999999999999</v>
      </c>
      <c r="AI18" s="39"/>
      <c r="AJ18" s="40">
        <f t="shared" si="1"/>
        <v>38.181818181818187</v>
      </c>
      <c r="AK18" s="41">
        <f t="shared" si="2"/>
        <v>7.727272727272724</v>
      </c>
      <c r="AL18" s="42">
        <f t="shared" si="3"/>
        <v>12.727272727272727</v>
      </c>
      <c r="AM18" s="43">
        <f t="shared" si="4"/>
        <v>58.63636363636364</v>
      </c>
    </row>
    <row r="19" spans="1:39" ht="65">
      <c r="A19" s="45">
        <v>1961</v>
      </c>
      <c r="B19" s="21" t="s">
        <v>31</v>
      </c>
      <c r="C19" s="26"/>
      <c r="D19" s="21" t="s">
        <v>49</v>
      </c>
      <c r="E19" s="21" t="s">
        <v>59</v>
      </c>
      <c r="F19" s="21" t="s">
        <v>50</v>
      </c>
      <c r="G19" s="21" t="s">
        <v>69</v>
      </c>
      <c r="H19" s="29">
        <v>0.2</v>
      </c>
      <c r="I19" s="29">
        <v>0.1</v>
      </c>
      <c r="J19" s="29">
        <v>0.6</v>
      </c>
      <c r="K19" s="29">
        <v>0.8</v>
      </c>
      <c r="L19" s="29">
        <v>0.7</v>
      </c>
      <c r="M19" s="29">
        <v>0.9</v>
      </c>
      <c r="N19" s="29">
        <v>0.8</v>
      </c>
      <c r="O19" s="29">
        <v>0.9</v>
      </c>
      <c r="P19" s="29">
        <v>0.8</v>
      </c>
      <c r="Q19" s="29">
        <v>0</v>
      </c>
      <c r="R19" s="29">
        <v>0.8</v>
      </c>
      <c r="S19" s="29">
        <v>0.6</v>
      </c>
      <c r="T19" s="28">
        <v>0</v>
      </c>
      <c r="U19" s="28">
        <v>0</v>
      </c>
      <c r="V19" s="28">
        <v>0</v>
      </c>
      <c r="W19" s="28">
        <v>0.1</v>
      </c>
      <c r="X19" s="28">
        <v>0</v>
      </c>
      <c r="Y19" s="28">
        <v>0.2</v>
      </c>
      <c r="Z19" s="32">
        <v>0.1</v>
      </c>
      <c r="AA19" s="32">
        <v>0</v>
      </c>
      <c r="AB19" s="32">
        <v>0.1</v>
      </c>
      <c r="AC19" s="32">
        <v>0.8</v>
      </c>
      <c r="AD19" s="36"/>
      <c r="AE19" s="29">
        <f t="shared" si="5"/>
        <v>7.2</v>
      </c>
      <c r="AF19" s="28">
        <f t="shared" si="6"/>
        <v>0.30000000000000004</v>
      </c>
      <c r="AG19" s="32">
        <f t="shared" si="7"/>
        <v>1</v>
      </c>
      <c r="AH19" s="38">
        <f t="shared" si="0"/>
        <v>8.5</v>
      </c>
      <c r="AI19" s="39"/>
      <c r="AJ19" s="40">
        <f t="shared" si="1"/>
        <v>32.72727272727272</v>
      </c>
      <c r="AK19" s="41">
        <f t="shared" si="2"/>
        <v>1.3636363636363638</v>
      </c>
      <c r="AL19" s="42">
        <f t="shared" si="3"/>
        <v>4.5454545454545459</v>
      </c>
      <c r="AM19" s="43">
        <f t="shared" si="4"/>
        <v>38.636363636363633</v>
      </c>
    </row>
    <row r="20" spans="1:39" ht="34.5" customHeight="1">
      <c r="A20" s="47">
        <v>1962</v>
      </c>
      <c r="B20" s="21" t="s">
        <v>51</v>
      </c>
      <c r="C20" s="24" t="s">
        <v>62</v>
      </c>
      <c r="D20" s="21" t="s">
        <v>56</v>
      </c>
      <c r="E20" s="24" t="s">
        <v>46</v>
      </c>
      <c r="F20" s="24"/>
      <c r="G20" s="24"/>
      <c r="H20" s="29">
        <v>0.2</v>
      </c>
      <c r="I20" s="29">
        <v>0.1</v>
      </c>
      <c r="J20" s="29">
        <v>0.6</v>
      </c>
      <c r="K20" s="29">
        <v>0.8</v>
      </c>
      <c r="L20" s="29">
        <v>0.7</v>
      </c>
      <c r="M20" s="29">
        <v>0.8</v>
      </c>
      <c r="N20" s="29">
        <v>0.8</v>
      </c>
      <c r="O20" s="29">
        <v>0.9</v>
      </c>
      <c r="P20" s="29">
        <v>0.6</v>
      </c>
      <c r="Q20" s="29">
        <v>0.1</v>
      </c>
      <c r="R20" s="29">
        <v>0.8</v>
      </c>
      <c r="S20" s="29">
        <v>0.5</v>
      </c>
      <c r="T20" s="28">
        <v>0.1</v>
      </c>
      <c r="U20" s="28">
        <v>0</v>
      </c>
      <c r="V20" s="28">
        <v>0</v>
      </c>
      <c r="W20" s="28">
        <v>0.2</v>
      </c>
      <c r="X20" s="28">
        <v>0.1</v>
      </c>
      <c r="Y20" s="28">
        <v>0.2</v>
      </c>
      <c r="Z20" s="32">
        <v>0.2</v>
      </c>
      <c r="AA20" s="32">
        <v>0.1</v>
      </c>
      <c r="AB20" s="32">
        <v>0.2</v>
      </c>
      <c r="AC20" s="32">
        <v>0.8</v>
      </c>
      <c r="AD20" s="36"/>
      <c r="AE20" s="29">
        <f t="shared" si="5"/>
        <v>6.8999999999999995</v>
      </c>
      <c r="AF20" s="28">
        <f t="shared" si="6"/>
        <v>0.60000000000000009</v>
      </c>
      <c r="AG20" s="32">
        <f t="shared" si="7"/>
        <v>1.3</v>
      </c>
      <c r="AH20" s="38">
        <f t="shared" si="0"/>
        <v>8.8000000000000007</v>
      </c>
      <c r="AI20" s="39"/>
      <c r="AJ20" s="40">
        <f t="shared" si="1"/>
        <v>31.36363636363636</v>
      </c>
      <c r="AK20" s="41">
        <f t="shared" si="2"/>
        <v>2.7272727272727275</v>
      </c>
      <c r="AL20" s="42">
        <f t="shared" si="3"/>
        <v>5.9090909090909101</v>
      </c>
      <c r="AM20" s="43">
        <f t="shared" si="4"/>
        <v>40</v>
      </c>
    </row>
    <row r="21" spans="1:39" ht="41.25" customHeight="1">
      <c r="A21" s="47">
        <v>1970</v>
      </c>
      <c r="B21" s="21" t="s">
        <v>51</v>
      </c>
      <c r="C21" s="24" t="s">
        <v>64</v>
      </c>
      <c r="D21" s="21" t="s">
        <v>63</v>
      </c>
      <c r="E21" s="24"/>
      <c r="F21" s="24"/>
      <c r="G21" s="24" t="s">
        <v>65</v>
      </c>
      <c r="H21" s="29">
        <v>0.2</v>
      </c>
      <c r="I21" s="29">
        <v>0.1</v>
      </c>
      <c r="J21" s="29">
        <v>0.6</v>
      </c>
      <c r="K21" s="29">
        <v>0.8</v>
      </c>
      <c r="L21" s="29">
        <v>0.7</v>
      </c>
      <c r="M21" s="29">
        <v>0.8</v>
      </c>
      <c r="N21" s="29">
        <v>0.8</v>
      </c>
      <c r="O21" s="29">
        <v>0.9</v>
      </c>
      <c r="P21" s="29">
        <v>0.5</v>
      </c>
      <c r="Q21" s="29">
        <v>0.4</v>
      </c>
      <c r="R21" s="29">
        <v>0.8</v>
      </c>
      <c r="S21" s="29">
        <v>0.5</v>
      </c>
      <c r="T21" s="28">
        <v>0.3</v>
      </c>
      <c r="U21" s="28">
        <v>0.1</v>
      </c>
      <c r="V21" s="28">
        <v>0.1</v>
      </c>
      <c r="W21" s="28">
        <v>0.3</v>
      </c>
      <c r="X21" s="28">
        <v>0.2</v>
      </c>
      <c r="Y21" s="28">
        <v>0.2</v>
      </c>
      <c r="Z21" s="32">
        <v>0.4</v>
      </c>
      <c r="AA21" s="32">
        <v>0.3</v>
      </c>
      <c r="AB21" s="32">
        <v>0.4</v>
      </c>
      <c r="AC21" s="32">
        <v>0.8</v>
      </c>
      <c r="AD21" s="36"/>
      <c r="AE21" s="29">
        <f t="shared" ref="AE21:AE26" si="8">+SUM(H21:S21)</f>
        <v>7.1000000000000005</v>
      </c>
      <c r="AF21" s="28">
        <f t="shared" ref="AF21:AF26" si="9">SUM(T21:Y21)</f>
        <v>1.2</v>
      </c>
      <c r="AG21" s="32">
        <f t="shared" ref="AG21:AG26" si="10">SUM(Z21:AC21)</f>
        <v>1.9000000000000001</v>
      </c>
      <c r="AH21" s="38">
        <f t="shared" si="0"/>
        <v>10.200000000000001</v>
      </c>
      <c r="AI21" s="39"/>
      <c r="AJ21" s="40">
        <f t="shared" si="1"/>
        <v>32.272727272727266</v>
      </c>
      <c r="AK21" s="41">
        <f t="shared" si="2"/>
        <v>5.4545454545454533</v>
      </c>
      <c r="AL21" s="42">
        <f t="shared" si="3"/>
        <v>8.6363636363636385</v>
      </c>
      <c r="AM21" s="43">
        <f t="shared" si="4"/>
        <v>46.36363636363636</v>
      </c>
    </row>
    <row r="22" spans="1:39" ht="45" customHeight="1">
      <c r="A22" s="47">
        <v>1971</v>
      </c>
      <c r="B22" s="21" t="s">
        <v>51</v>
      </c>
      <c r="C22" s="21"/>
      <c r="D22" s="24" t="s">
        <v>67</v>
      </c>
      <c r="E22" s="24" t="s">
        <v>46</v>
      </c>
      <c r="F22" s="24"/>
      <c r="G22" s="24" t="s">
        <v>66</v>
      </c>
      <c r="H22" s="29">
        <v>0.1</v>
      </c>
      <c r="I22" s="29">
        <v>0.1</v>
      </c>
      <c r="J22" s="29">
        <v>0.5</v>
      </c>
      <c r="K22" s="29">
        <v>0.8</v>
      </c>
      <c r="L22" s="29">
        <v>0.7</v>
      </c>
      <c r="M22" s="29">
        <v>0.7</v>
      </c>
      <c r="N22" s="29">
        <v>0.8</v>
      </c>
      <c r="O22" s="29">
        <v>0.8</v>
      </c>
      <c r="P22" s="29">
        <v>0.4</v>
      </c>
      <c r="Q22" s="29">
        <v>0.4</v>
      </c>
      <c r="R22" s="29">
        <v>0.8</v>
      </c>
      <c r="S22" s="29">
        <v>0.4</v>
      </c>
      <c r="T22" s="28">
        <v>0.4</v>
      </c>
      <c r="U22" s="28">
        <v>0.3</v>
      </c>
      <c r="V22" s="28">
        <v>0.4</v>
      </c>
      <c r="W22" s="28">
        <v>0.2</v>
      </c>
      <c r="X22" s="28">
        <v>0.2</v>
      </c>
      <c r="Y22" s="28">
        <v>0.2</v>
      </c>
      <c r="Z22" s="32">
        <v>0.4</v>
      </c>
      <c r="AA22" s="32">
        <v>0.5</v>
      </c>
      <c r="AB22" s="32">
        <v>0.6</v>
      </c>
      <c r="AC22" s="32">
        <v>0.7</v>
      </c>
      <c r="AD22" s="36"/>
      <c r="AE22" s="29">
        <f t="shared" si="8"/>
        <v>6.5000000000000009</v>
      </c>
      <c r="AF22" s="28">
        <f t="shared" si="9"/>
        <v>1.7</v>
      </c>
      <c r="AG22" s="32">
        <f t="shared" si="10"/>
        <v>2.2000000000000002</v>
      </c>
      <c r="AH22" s="38">
        <f t="shared" si="0"/>
        <v>10.400000000000002</v>
      </c>
      <c r="AI22" s="39"/>
      <c r="AJ22" s="40">
        <f t="shared" si="1"/>
        <v>29.545454545454547</v>
      </c>
      <c r="AK22" s="41">
        <f t="shared" si="2"/>
        <v>7.7272727272727266</v>
      </c>
      <c r="AL22" s="42">
        <f t="shared" si="3"/>
        <v>10</v>
      </c>
      <c r="AM22" s="43">
        <f t="shared" si="4"/>
        <v>47.272727272727273</v>
      </c>
    </row>
    <row r="23" spans="1:39" ht="78">
      <c r="A23" s="45">
        <v>1980</v>
      </c>
      <c r="B23" s="21" t="s">
        <v>51</v>
      </c>
      <c r="C23" s="21"/>
      <c r="D23" s="24" t="s">
        <v>67</v>
      </c>
      <c r="E23" s="24" t="s">
        <v>46</v>
      </c>
      <c r="F23" s="24" t="s">
        <v>68</v>
      </c>
      <c r="G23" s="24" t="s">
        <v>66</v>
      </c>
      <c r="H23" s="29">
        <v>0.1</v>
      </c>
      <c r="I23" s="29">
        <v>0.1</v>
      </c>
      <c r="J23" s="29">
        <v>0.4</v>
      </c>
      <c r="K23" s="29">
        <v>0.8</v>
      </c>
      <c r="L23" s="29">
        <v>0.7</v>
      </c>
      <c r="M23" s="29">
        <v>0.7</v>
      </c>
      <c r="N23" s="29">
        <v>0.8</v>
      </c>
      <c r="O23" s="29">
        <v>0.7</v>
      </c>
      <c r="P23" s="29">
        <v>0.2</v>
      </c>
      <c r="Q23" s="29">
        <v>0.5</v>
      </c>
      <c r="R23" s="29">
        <v>0.8</v>
      </c>
      <c r="S23" s="29">
        <v>0.4</v>
      </c>
      <c r="T23" s="28">
        <v>0.5</v>
      </c>
      <c r="U23" s="28">
        <v>0.5</v>
      </c>
      <c r="V23" s="28">
        <v>0.6</v>
      </c>
      <c r="W23" s="28">
        <v>0.2</v>
      </c>
      <c r="X23" s="28">
        <v>0.2</v>
      </c>
      <c r="Y23" s="28">
        <v>0.2</v>
      </c>
      <c r="Z23" s="32">
        <v>0.6</v>
      </c>
      <c r="AA23" s="32">
        <v>0.6</v>
      </c>
      <c r="AB23" s="32">
        <v>0.6</v>
      </c>
      <c r="AC23" s="32">
        <v>0.6</v>
      </c>
      <c r="AD23" s="36"/>
      <c r="AE23" s="29">
        <f t="shared" si="8"/>
        <v>6.2</v>
      </c>
      <c r="AF23" s="28">
        <f t="shared" si="9"/>
        <v>2.2000000000000002</v>
      </c>
      <c r="AG23" s="32">
        <f t="shared" si="10"/>
        <v>2.4</v>
      </c>
      <c r="AH23" s="38">
        <f t="shared" si="0"/>
        <v>10.8</v>
      </c>
      <c r="AI23" s="39"/>
      <c r="AJ23" s="40">
        <f t="shared" si="1"/>
        <v>28.18181818181818</v>
      </c>
      <c r="AK23" s="41">
        <f t="shared" si="2"/>
        <v>10</v>
      </c>
      <c r="AL23" s="42">
        <f t="shared" si="3"/>
        <v>10.909090909090908</v>
      </c>
      <c r="AM23" s="43">
        <f t="shared" si="4"/>
        <v>49.090909090909086</v>
      </c>
    </row>
    <row r="24" spans="1:39" ht="78">
      <c r="A24" s="45">
        <v>1990</v>
      </c>
      <c r="B24" s="21" t="s">
        <v>51</v>
      </c>
      <c r="C24" s="21"/>
      <c r="D24" s="24" t="s">
        <v>67</v>
      </c>
      <c r="E24" s="24" t="s">
        <v>46</v>
      </c>
      <c r="F24" s="24" t="s">
        <v>68</v>
      </c>
      <c r="G24" s="24" t="s">
        <v>66</v>
      </c>
      <c r="H24" s="29">
        <v>0.1</v>
      </c>
      <c r="I24" s="29">
        <v>0.1</v>
      </c>
      <c r="J24" s="29">
        <v>0.4</v>
      </c>
      <c r="K24" s="29">
        <v>0.8</v>
      </c>
      <c r="L24" s="29">
        <v>0.7</v>
      </c>
      <c r="M24" s="29">
        <v>0.6</v>
      </c>
      <c r="N24" s="29">
        <v>0.8</v>
      </c>
      <c r="O24" s="29">
        <v>0.6</v>
      </c>
      <c r="P24" s="29">
        <v>0.2</v>
      </c>
      <c r="Q24" s="29">
        <v>0.6</v>
      </c>
      <c r="R24" s="29">
        <v>0.8</v>
      </c>
      <c r="S24" s="29">
        <v>0.3</v>
      </c>
      <c r="T24" s="28">
        <v>0.6</v>
      </c>
      <c r="U24" s="28">
        <v>0.6</v>
      </c>
      <c r="V24" s="28">
        <v>0.7</v>
      </c>
      <c r="W24" s="28">
        <v>0.3</v>
      </c>
      <c r="X24" s="28">
        <v>0.2</v>
      </c>
      <c r="Y24" s="28">
        <v>0.2</v>
      </c>
      <c r="Z24" s="32">
        <v>0.6</v>
      </c>
      <c r="AA24" s="32">
        <v>0.6</v>
      </c>
      <c r="AB24" s="32">
        <v>0.6</v>
      </c>
      <c r="AC24" s="32">
        <v>0.5</v>
      </c>
      <c r="AD24" s="36"/>
      <c r="AE24" s="29">
        <f t="shared" si="8"/>
        <v>5.9999999999999991</v>
      </c>
      <c r="AF24" s="28">
        <f t="shared" si="9"/>
        <v>2.6</v>
      </c>
      <c r="AG24" s="32">
        <f t="shared" si="10"/>
        <v>2.2999999999999998</v>
      </c>
      <c r="AH24" s="38">
        <f t="shared" si="0"/>
        <v>10.899999999999999</v>
      </c>
      <c r="AI24" s="39"/>
      <c r="AJ24" s="40">
        <f t="shared" si="1"/>
        <v>27.272727272727266</v>
      </c>
      <c r="AK24" s="41">
        <f t="shared" si="2"/>
        <v>11.818181818181818</v>
      </c>
      <c r="AL24" s="42">
        <f t="shared" si="3"/>
        <v>10.454545454545453</v>
      </c>
      <c r="AM24" s="43">
        <f t="shared" si="4"/>
        <v>49.54545454545454</v>
      </c>
    </row>
    <row r="25" spans="1:39" ht="78">
      <c r="A25" s="45">
        <v>2000</v>
      </c>
      <c r="B25" s="21" t="s">
        <v>51</v>
      </c>
      <c r="C25" s="21"/>
      <c r="D25" s="24" t="s">
        <v>67</v>
      </c>
      <c r="E25" s="24" t="s">
        <v>46</v>
      </c>
      <c r="F25" s="24" t="s">
        <v>68</v>
      </c>
      <c r="G25" s="24" t="s">
        <v>66</v>
      </c>
      <c r="H25" s="29">
        <v>0.1</v>
      </c>
      <c r="I25" s="29">
        <v>0.1</v>
      </c>
      <c r="J25" s="29">
        <v>0.4</v>
      </c>
      <c r="K25" s="29">
        <v>0.8</v>
      </c>
      <c r="L25" s="29">
        <v>0.7</v>
      </c>
      <c r="M25" s="29">
        <v>0.6</v>
      </c>
      <c r="N25" s="29">
        <v>0.8</v>
      </c>
      <c r="O25" s="29">
        <v>0.5</v>
      </c>
      <c r="P25" s="29">
        <v>0.2</v>
      </c>
      <c r="Q25" s="29">
        <v>0.6</v>
      </c>
      <c r="R25" s="29">
        <v>0.8</v>
      </c>
      <c r="S25" s="29">
        <v>0.3</v>
      </c>
      <c r="T25" s="28">
        <v>0.7</v>
      </c>
      <c r="U25" s="28">
        <v>0.6</v>
      </c>
      <c r="V25" s="28">
        <v>0.8</v>
      </c>
      <c r="W25" s="28">
        <v>0.4</v>
      </c>
      <c r="X25" s="28">
        <v>0.2</v>
      </c>
      <c r="Y25" s="28">
        <v>0.2</v>
      </c>
      <c r="Z25" s="32">
        <v>0.6</v>
      </c>
      <c r="AA25" s="32">
        <v>0.7</v>
      </c>
      <c r="AB25" s="32">
        <v>0.6</v>
      </c>
      <c r="AC25" s="32">
        <v>0.4</v>
      </c>
      <c r="AD25" s="36"/>
      <c r="AE25" s="29">
        <f t="shared" si="8"/>
        <v>5.8999999999999995</v>
      </c>
      <c r="AF25" s="28">
        <f t="shared" si="9"/>
        <v>2.9</v>
      </c>
      <c r="AG25" s="32">
        <f t="shared" si="10"/>
        <v>2.2999999999999998</v>
      </c>
      <c r="AH25" s="38">
        <f t="shared" si="0"/>
        <v>11.099999999999998</v>
      </c>
      <c r="AI25" s="39"/>
      <c r="AJ25" s="40">
        <f t="shared" si="1"/>
        <v>26.818181818181813</v>
      </c>
      <c r="AK25" s="41">
        <f t="shared" si="2"/>
        <v>13.18181818181818</v>
      </c>
      <c r="AL25" s="42">
        <f t="shared" si="3"/>
        <v>10.454545454545453</v>
      </c>
      <c r="AM25" s="43">
        <f t="shared" si="4"/>
        <v>50.454545454545446</v>
      </c>
    </row>
    <row r="26" spans="1:39" ht="78">
      <c r="A26" s="45">
        <v>2010</v>
      </c>
      <c r="B26" s="21" t="s">
        <v>51</v>
      </c>
      <c r="C26" s="21"/>
      <c r="D26" s="24" t="s">
        <v>67</v>
      </c>
      <c r="E26" s="24" t="s">
        <v>46</v>
      </c>
      <c r="F26" s="24" t="s">
        <v>68</v>
      </c>
      <c r="G26" s="24" t="s">
        <v>66</v>
      </c>
      <c r="H26" s="29">
        <v>0.1</v>
      </c>
      <c r="I26" s="29">
        <v>0.1</v>
      </c>
      <c r="J26" s="29">
        <v>0.4</v>
      </c>
      <c r="K26" s="29">
        <v>0.8</v>
      </c>
      <c r="L26" s="29">
        <v>0.7</v>
      </c>
      <c r="M26" s="29">
        <v>0.6</v>
      </c>
      <c r="N26" s="29">
        <v>0.8</v>
      </c>
      <c r="O26" s="29">
        <v>0.5</v>
      </c>
      <c r="P26" s="29">
        <v>0.2</v>
      </c>
      <c r="Q26" s="29">
        <v>0.6</v>
      </c>
      <c r="R26" s="29">
        <v>0.8</v>
      </c>
      <c r="S26" s="29">
        <v>0.2</v>
      </c>
      <c r="T26" s="28">
        <v>0.7</v>
      </c>
      <c r="U26" s="28">
        <v>0.7</v>
      </c>
      <c r="V26" s="28">
        <v>0.9</v>
      </c>
      <c r="W26" s="28">
        <v>0.5</v>
      </c>
      <c r="X26" s="28">
        <v>0.2</v>
      </c>
      <c r="Y26" s="28">
        <v>0.2</v>
      </c>
      <c r="Z26" s="32">
        <v>0.6</v>
      </c>
      <c r="AA26" s="32">
        <v>0.7</v>
      </c>
      <c r="AB26" s="32">
        <v>0.6</v>
      </c>
      <c r="AC26" s="32">
        <v>0.4</v>
      </c>
      <c r="AD26" s="36"/>
      <c r="AE26" s="29">
        <f t="shared" si="8"/>
        <v>5.8</v>
      </c>
      <c r="AF26" s="28">
        <f t="shared" si="9"/>
        <v>3.2</v>
      </c>
      <c r="AG26" s="32">
        <f t="shared" si="10"/>
        <v>2.2999999999999998</v>
      </c>
      <c r="AH26" s="38">
        <f t="shared" si="0"/>
        <v>11.3</v>
      </c>
      <c r="AI26" s="39"/>
      <c r="AJ26" s="40">
        <f t="shared" si="1"/>
        <v>26.36363636363636</v>
      </c>
      <c r="AK26" s="41">
        <f t="shared" si="2"/>
        <v>14.545454545454545</v>
      </c>
      <c r="AL26" s="42">
        <f t="shared" si="3"/>
        <v>10.454545454545453</v>
      </c>
      <c r="AM26" s="43">
        <f t="shared" si="4"/>
        <v>51.36363636363636</v>
      </c>
    </row>
    <row r="27" spans="1:39">
      <c r="A27" s="48"/>
      <c r="AF27" s="4"/>
      <c r="AM27" s="3"/>
    </row>
    <row r="28" spans="1:39">
      <c r="A28" s="48"/>
      <c r="AM28" s="3"/>
    </row>
    <row r="29" spans="1:39">
      <c r="A29" s="48"/>
      <c r="AM29" s="3"/>
    </row>
    <row r="30" spans="1:39" ht="14.25" customHeight="1">
      <c r="A30" s="48"/>
      <c r="AM30" s="3"/>
    </row>
    <row r="31" spans="1:39">
      <c r="A31" s="48"/>
      <c r="AM31" s="3"/>
    </row>
    <row r="32" spans="1:39">
      <c r="A32" s="48"/>
      <c r="AM32" s="3"/>
    </row>
    <row r="33" spans="1:44">
      <c r="A33" s="48"/>
    </row>
    <row r="34" spans="1:44">
      <c r="A34" s="48"/>
    </row>
    <row r="35" spans="1:44">
      <c r="A35" s="48"/>
    </row>
    <row r="36" spans="1:44">
      <c r="A36" s="48"/>
    </row>
    <row r="37" spans="1:44">
      <c r="A37" s="48"/>
    </row>
    <row r="38" spans="1:44">
      <c r="A38" s="48"/>
    </row>
    <row r="39" spans="1:44">
      <c r="A39" s="48"/>
      <c r="AR39" s="1" t="s">
        <v>19</v>
      </c>
    </row>
    <row r="40" spans="1:44">
      <c r="A40" s="48"/>
    </row>
    <row r="41" spans="1:44">
      <c r="A41" s="48"/>
    </row>
    <row r="42" spans="1:44">
      <c r="A42" s="48"/>
    </row>
    <row r="43" spans="1:44">
      <c r="A43" s="48"/>
    </row>
    <row r="44" spans="1:44">
      <c r="A44" s="48"/>
    </row>
    <row r="45" spans="1:44">
      <c r="A45" s="48"/>
    </row>
    <row r="46" spans="1:44">
      <c r="A46" s="48"/>
    </row>
    <row r="47" spans="1:44">
      <c r="A47" s="48"/>
    </row>
    <row r="48" spans="1:44">
      <c r="A48" s="48"/>
    </row>
    <row r="49" spans="1:1">
      <c r="A49" s="48"/>
    </row>
    <row r="50" spans="1:1">
      <c r="A50" s="48"/>
    </row>
    <row r="51" spans="1:1">
      <c r="A51" s="49"/>
    </row>
    <row r="52" spans="1:1">
      <c r="A52" s="49"/>
    </row>
    <row r="53" spans="1:1">
      <c r="A53" s="49"/>
    </row>
    <row r="54" spans="1:1">
      <c r="A54" s="49"/>
    </row>
    <row r="55" spans="1:1">
      <c r="A55" s="49"/>
    </row>
    <row r="56" spans="1:1">
      <c r="A56" s="49"/>
    </row>
    <row r="57" spans="1:1">
      <c r="A57" s="49"/>
    </row>
    <row r="58" spans="1:1">
      <c r="A58" s="49"/>
    </row>
    <row r="59" spans="1:1">
      <c r="A59" s="49"/>
    </row>
    <row r="60" spans="1:1">
      <c r="A60" s="49"/>
    </row>
    <row r="61" spans="1:1">
      <c r="A61" s="49"/>
    </row>
    <row r="62" spans="1:1">
      <c r="A62" s="49"/>
    </row>
    <row r="63" spans="1:1">
      <c r="A63" s="49"/>
    </row>
    <row r="64" spans="1:1">
      <c r="A64" s="49"/>
    </row>
    <row r="65" spans="1:1">
      <c r="A65" s="49"/>
    </row>
    <row r="66" spans="1:1">
      <c r="A66" s="49"/>
    </row>
    <row r="67" spans="1:1">
      <c r="A67" s="49"/>
    </row>
    <row r="68" spans="1:1">
      <c r="A68" s="49"/>
    </row>
    <row r="69" spans="1:1">
      <c r="A69" s="49"/>
    </row>
    <row r="70" spans="1:1">
      <c r="A70" s="49"/>
    </row>
    <row r="71" spans="1:1">
      <c r="A71" s="49"/>
    </row>
    <row r="72" spans="1:1">
      <c r="A72" s="49"/>
    </row>
    <row r="73" spans="1:1">
      <c r="A73" s="49"/>
    </row>
    <row r="74" spans="1:1">
      <c r="A74" s="49"/>
    </row>
    <row r="75" spans="1:1">
      <c r="A75" s="49"/>
    </row>
    <row r="76" spans="1:1">
      <c r="A76" s="49"/>
    </row>
    <row r="77" spans="1:1">
      <c r="A77" s="49"/>
    </row>
    <row r="78" spans="1:1">
      <c r="A78" s="49"/>
    </row>
    <row r="79" spans="1:1">
      <c r="A79" s="49"/>
    </row>
    <row r="80" spans="1:1">
      <c r="A80" s="49"/>
    </row>
    <row r="81" spans="1:1">
      <c r="A81" s="49"/>
    </row>
    <row r="82" spans="1:1">
      <c r="A82" s="49"/>
    </row>
    <row r="83" spans="1:1">
      <c r="A83" s="49"/>
    </row>
    <row r="84" spans="1:1">
      <c r="A84" s="49"/>
    </row>
    <row r="85" spans="1:1">
      <c r="A85" s="49"/>
    </row>
    <row r="86" spans="1:1">
      <c r="A86" s="49"/>
    </row>
    <row r="87" spans="1:1">
      <c r="A87" s="49"/>
    </row>
    <row r="88" spans="1:1">
      <c r="A88" s="49"/>
    </row>
    <row r="89" spans="1:1">
      <c r="A89" s="49"/>
    </row>
    <row r="90" spans="1:1">
      <c r="A90" s="49"/>
    </row>
    <row r="91" spans="1:1">
      <c r="A91" s="49"/>
    </row>
    <row r="92" spans="1:1">
      <c r="A92" s="49"/>
    </row>
    <row r="93" spans="1:1">
      <c r="A93" s="49"/>
    </row>
  </sheetData>
  <mergeCells count="5">
    <mergeCell ref="H2:S2"/>
    <mergeCell ref="T2:Y2"/>
    <mergeCell ref="Z2:AC2"/>
    <mergeCell ref="AJ2:AM2"/>
    <mergeCell ref="AE2:AH2"/>
  </mergeCells>
  <phoneticPr fontId="17" type="noConversion"/>
  <dataValidations count="3">
    <dataValidation type="list" allowBlank="1" showInputMessage="1" showErrorMessage="1" sqref="AN7:AP33 AD6:AD32">
      <formula1>$AR$6:$AR$15</formula1>
    </dataValidation>
    <dataValidation type="decimal" allowBlank="1" showInputMessage="1" showErrorMessage="1" sqref="AR5:AR15">
      <formula1>0</formula1>
      <formula2>1</formula2>
    </dataValidation>
    <dataValidation type="list" allowBlank="1" showInputMessage="1" showErrorMessage="1" sqref="H4:AC26">
      <formula1>$AR$5:$AR$15</formula1>
    </dataValidation>
  </dataValidations>
  <pageMargins left="0.70000000000000007" right="0.70000000000000007" top="0.75000000000000011" bottom="0.75000000000000011" header="0.30000000000000004" footer="0.30000000000000004"/>
  <pageSetup paperSize="9" scale="60" orientation="landscape"/>
  <headerFooter alignWithMargins="0">
    <oddHeader>&amp;L&amp;"Arial,Regular"&amp;9&amp;K000000Thackway, R (2012). Taroom Shire, Potters Flat, site 2, Queensland. Ver. 1. VAST–2: tracking the transformation of vegetated landscapes. Australian Centre for Ecological Analysis and Synthesis</oddHeader>
    <oddFooter>&amp;L&amp;"Calibri,Regular"&amp;K000000COMPILED BY: Richard Thackway &amp;G</oddFooter>
  </headerFooter>
  <drawing r:id="rId1"/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taroom_site_2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User Name</cp:lastModifiedBy>
  <dcterms:created xsi:type="dcterms:W3CDTF">2011-05-01T02:51:53Z</dcterms:created>
  <dcterms:modified xsi:type="dcterms:W3CDTF">2013-07-29T05:15:43Z</dcterms:modified>
</cp:coreProperties>
</file>