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00" windowWidth="25820" windowHeight="14320"/>
  </bookViews>
  <sheets>
    <sheet name="taroom_site_a" sheetId="1" r:id="rId1"/>
  </sheets>
  <definedNames>
    <definedName name="_xlnm.Print_Area" localSheetId="0">taroom_site_a!$A$1:$AM$32</definedName>
    <definedName name="_xlnm.Print_Titles" localSheetId="0">taroom_site_a!$A:$G,taroom_site_a!$2:$3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4" i="1"/>
  <c r="AH5" i="1"/>
  <c r="AJ5" i="1"/>
  <c r="AK5" i="1"/>
  <c r="AL5" i="1"/>
  <c r="AH6" i="1"/>
  <c r="AJ6" i="1"/>
  <c r="AK6" i="1"/>
  <c r="AL6" i="1"/>
  <c r="AH7" i="1"/>
  <c r="AJ7" i="1"/>
  <c r="AK7" i="1"/>
  <c r="AL7" i="1"/>
  <c r="AH8" i="1"/>
  <c r="AJ8" i="1"/>
  <c r="AK8" i="1"/>
  <c r="AL8" i="1"/>
  <c r="AH9" i="1"/>
  <c r="AJ9" i="1"/>
  <c r="AK9" i="1"/>
  <c r="AL9" i="1"/>
  <c r="AH10" i="1"/>
  <c r="AJ10" i="1"/>
  <c r="AK10" i="1"/>
  <c r="AL10" i="1"/>
  <c r="AH11" i="1"/>
  <c r="AJ11" i="1"/>
  <c r="AK11" i="1"/>
  <c r="AL11" i="1"/>
  <c r="AH12" i="1"/>
  <c r="AJ12" i="1"/>
  <c r="AK12" i="1"/>
  <c r="AL12" i="1"/>
  <c r="AH13" i="1"/>
  <c r="AJ13" i="1"/>
  <c r="AK13" i="1"/>
  <c r="AL13" i="1"/>
  <c r="AH14" i="1"/>
  <c r="AJ14" i="1"/>
  <c r="AK14" i="1"/>
  <c r="AL14" i="1"/>
  <c r="AH15" i="1"/>
  <c r="AJ15" i="1"/>
  <c r="AK15" i="1"/>
  <c r="AL15" i="1"/>
  <c r="AH16" i="1"/>
  <c r="AJ16" i="1"/>
  <c r="AK16" i="1"/>
  <c r="AL16" i="1"/>
  <c r="AH17" i="1"/>
  <c r="AJ17" i="1"/>
  <c r="AK17" i="1"/>
  <c r="AL17" i="1"/>
  <c r="AH18" i="1"/>
  <c r="AJ18" i="1"/>
  <c r="AK18" i="1"/>
  <c r="AL18" i="1"/>
  <c r="AH19" i="1"/>
  <c r="AJ19" i="1"/>
  <c r="AK19" i="1"/>
  <c r="AL19" i="1"/>
  <c r="AH20" i="1"/>
  <c r="AJ20" i="1"/>
  <c r="AK20" i="1"/>
  <c r="AL20" i="1"/>
  <c r="AH21" i="1"/>
  <c r="AJ21" i="1"/>
  <c r="AK21" i="1"/>
  <c r="AL21" i="1"/>
  <c r="AH22" i="1"/>
  <c r="AJ22" i="1"/>
  <c r="AK22" i="1"/>
  <c r="AL22" i="1"/>
  <c r="AH23" i="1"/>
  <c r="AJ23" i="1"/>
  <c r="AK23" i="1"/>
  <c r="AL23" i="1"/>
  <c r="AH24" i="1"/>
  <c r="AJ24" i="1"/>
  <c r="AK24" i="1"/>
  <c r="AL24" i="1"/>
  <c r="AH25" i="1"/>
  <c r="AJ25" i="1"/>
  <c r="AK25" i="1"/>
  <c r="AL25" i="1"/>
  <c r="AH26" i="1"/>
  <c r="AJ26" i="1"/>
  <c r="AK26" i="1"/>
  <c r="AL26" i="1"/>
  <c r="AH27" i="1"/>
  <c r="AJ27" i="1"/>
  <c r="AK27" i="1"/>
  <c r="AL27" i="1"/>
  <c r="AH28" i="1"/>
  <c r="AJ28" i="1"/>
  <c r="AK28" i="1"/>
  <c r="AL28" i="1"/>
  <c r="AH29" i="1"/>
  <c r="AJ29" i="1"/>
  <c r="AK29" i="1"/>
  <c r="AL29" i="1"/>
  <c r="AH30" i="1"/>
  <c r="AJ30" i="1"/>
  <c r="AK30" i="1"/>
  <c r="AL30" i="1"/>
  <c r="AH31" i="1"/>
  <c r="AJ31" i="1"/>
  <c r="AK31" i="1"/>
  <c r="AL31" i="1"/>
  <c r="AH32" i="1"/>
  <c r="AJ32" i="1"/>
  <c r="AK32" i="1"/>
  <c r="AL32" i="1"/>
  <c r="AH4" i="1"/>
  <c r="AJ4" i="1"/>
  <c r="AK4" i="1"/>
  <c r="AL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G4" i="1"/>
  <c r="AE4" i="1"/>
  <c r="AF4" i="1"/>
</calcChain>
</file>

<file path=xl/sharedStrings.xml><?xml version="1.0" encoding="utf-8"?>
<sst xmlns="http://schemas.openxmlformats.org/spreadsheetml/2006/main" count="150" uniqueCount="88">
  <si>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</si>
  <si>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</si>
  <si>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</si>
  <si>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</si>
  <si>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</si>
  <si>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</si>
  <si>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</si>
  <si>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</si>
  <si>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</si>
  <si>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</si>
  <si>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</si>
  <si>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</si>
  <si>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</si>
  <si>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</si>
  <si>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</si>
  <si>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</si>
  <si>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</si>
  <si>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</si>
  <si>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</si>
  <si>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</si>
  <si>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</si>
  <si>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</si>
  <si>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</si>
  <si>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</si>
  <si>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</si>
  <si>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</si>
  <si>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</si>
  <si>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Managed resource protection 1.2.0</t>
  </si>
  <si>
    <t>Indigenous land management</t>
  </si>
  <si>
    <t>Properties unfenced -  100,000 ha</t>
  </si>
  <si>
    <t>Sheep grazing with shepherds</t>
  </si>
  <si>
    <t>Grazing native vegetation 2.1.0</t>
  </si>
  <si>
    <t xml:space="preserve">Permanent fences established. High sheep numbers. </t>
  </si>
  <si>
    <t>Start of set stocking with sheep. Decline in sheep numbers - quality pasture declined</t>
  </si>
  <si>
    <t>Sheep grazing</t>
  </si>
  <si>
    <t>Incursion of Prickly pear started</t>
  </si>
  <si>
    <t>Attempts to control spread of Prickly pear</t>
  </si>
  <si>
    <t>Living with Prickly pear</t>
  </si>
  <si>
    <t>Federation drought starts</t>
  </si>
  <si>
    <t xml:space="preserve">Federation drought ended - </t>
  </si>
  <si>
    <t>Half livestock numbers of 1901</t>
  </si>
  <si>
    <t>Grazing native vegetation 2.1.</t>
  </si>
  <si>
    <t>Initial death of Prickly pear observed (Cactoblastis moth)</t>
  </si>
  <si>
    <r>
      <t xml:space="preserve">Gradual increase in cattle numbers </t>
    </r>
    <r>
      <rPr>
        <sz val="9"/>
        <color indexed="8"/>
        <rFont val="Calibri"/>
        <family val="2"/>
      </rPr>
      <t/>
    </r>
  </si>
  <si>
    <t>Massive death of Prickly pear caused by Cactoblastis moth. Prickly pear destroyed</t>
  </si>
  <si>
    <t>Commenced manual of Brigalow ringbarking with an axe</t>
  </si>
  <si>
    <t>Cattle grazing –continuous or set stocking</t>
  </si>
  <si>
    <t>Left grass to grow for fuel</t>
  </si>
  <si>
    <t>Continued ringbarking Brigalow  with an axe</t>
  </si>
  <si>
    <t xml:space="preserve">Fire </t>
  </si>
  <si>
    <t xml:space="preserve">Ceased using ringbarking to clear trees </t>
  </si>
  <si>
    <t xml:space="preserve">Brigalow pulled with bull dozers and ball and chain. Pulled Brigalow windrowed. </t>
  </si>
  <si>
    <t>Grass fuel allowed to develop</t>
  </si>
  <si>
    <t>Intense fire used to burn paddock, including windrows.  Sprayed for common weeds</t>
  </si>
  <si>
    <t>Grazing modified pastures 3.2.0</t>
  </si>
  <si>
    <t xml:space="preserve">Manage Buffel grass pasture </t>
  </si>
  <si>
    <t>Cattle grazing – set stocking</t>
  </si>
  <si>
    <t>Cropping 3.3.0</t>
  </si>
  <si>
    <t xml:space="preserve">Commenced cropping - wheat </t>
  </si>
  <si>
    <t>Sprayed for common weeds</t>
  </si>
  <si>
    <t>Soil prepared for planting wheat. Fertilised due to poor soil magnesium</t>
  </si>
  <si>
    <t xml:space="preserve">Annually wheat sown and harvested </t>
  </si>
  <si>
    <t>Annual ploughing, fertilising and sowing for wheat crop</t>
  </si>
  <si>
    <t>Cattle observed to grazed around suckers</t>
  </si>
  <si>
    <t xml:space="preserve">Ceased cereal cropping – wheat </t>
  </si>
  <si>
    <t>Recommenced establishment of buffel</t>
  </si>
  <si>
    <t>Soil prepared for planting Buffel grass</t>
  </si>
  <si>
    <t>Regrowth pulled and blade plough</t>
  </si>
  <si>
    <t>Recommenced cropping - wheat</t>
  </si>
  <si>
    <t>Common weeds sprayed</t>
  </si>
  <si>
    <t>Fire regime</t>
  </si>
  <si>
    <t xml:space="preserve">Fire regime </t>
  </si>
  <si>
    <t>RC_soil_nutr_excess</t>
  </si>
  <si>
    <t>RC_soil_nutrient_rundown</t>
  </si>
  <si>
    <t>Soil prepared for planting Buffel grass. Ploughed to a depth of 20 cm with blade plough</t>
  </si>
  <si>
    <r>
      <rPr>
        <sz val="11"/>
        <color indexed="8"/>
        <rFont val="Arial"/>
        <family val="2"/>
      </rPr>
      <t xml:space="preserve"> VS_OS_div_age_class</t>
    </r>
  </si>
  <si>
    <r>
      <t>Regrowth pulled and/or blade ploughed</t>
    </r>
    <r>
      <rPr>
        <sz val="11"/>
        <color indexed="8"/>
        <rFont val="Arial"/>
        <family val="2"/>
      </rPr>
      <t xml:space="preserve"> to keep Brigalow suckers at bay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</si>
  <si>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</si>
  <si>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</si>
  <si>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</si>
  <si>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</si>
  <si>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</si>
  <si>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</si>
  <si>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LMP5</t>
  </si>
  <si>
    <t>Sum</t>
  </si>
  <si>
    <t>Percentage</t>
  </si>
  <si>
    <t>Location: 25°52'32.05”S, 149°41'17.63”E</t>
  </si>
  <si>
    <t>Taroom Shire, Brigalow Belt South, 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</si>
</sst>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top" textRotation="178"/>
    </xf>
    <xf numFmtId="9" fontId="3" fillId="0" borderId="0" xfId="1" applyFont="1"/>
    <xf numFmtId="0" fontId="3" fillId="3" borderId="0" xfId="0" applyFont="1" applyFill="1"/>
    <xf numFmtId="0" fontId="6" fillId="0" borderId="0" xfId="0" applyFont="1"/>
    <xf numFmtId="0" fontId="6" fillId="2" borderId="9" xfId="0" applyFont="1" applyFill="1" applyBorder="1" applyAlignment="1">
      <alignment horizontal="center" textRotation="90"/>
    </xf>
    <xf numFmtId="0" fontId="8" fillId="6" borderId="9" xfId="0" applyFont="1" applyFill="1" applyBorder="1" applyAlignment="1">
      <alignment horizontal="center" textRotation="90"/>
    </xf>
    <xf numFmtId="1" fontId="6" fillId="0" borderId="10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9" fontId="9" fillId="2" borderId="9" xfId="1" applyFont="1" applyFill="1" applyBorder="1" applyAlignment="1">
      <alignment horizontal="center"/>
    </xf>
    <xf numFmtId="9" fontId="5" fillId="5" borderId="9" xfId="1" applyFont="1" applyFill="1" applyBorder="1" applyAlignment="1">
      <alignment horizontal="center"/>
    </xf>
    <xf numFmtId="9" fontId="5" fillId="6" borderId="9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top" wrapText="1"/>
    </xf>
    <xf numFmtId="0" fontId="6" fillId="5" borderId="9" xfId="0" applyFont="1" applyFill="1" applyBorder="1" applyAlignment="1">
      <alignment horizontal="center" textRotation="90"/>
    </xf>
    <xf numFmtId="0" fontId="6" fillId="0" borderId="0" xfId="0" applyFont="1"/>
    <xf numFmtId="0" fontId="4" fillId="0" borderId="9" xfId="0" applyFont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164" fontId="6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6" fillId="0" borderId="10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Border="1" applyAlignment="1"/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0" xfId="0" applyFont="1" applyFill="1"/>
    <xf numFmtId="164" fontId="6" fillId="4" borderId="10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10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6" fillId="5" borderId="10" xfId="1" applyNumberFormat="1" applyFont="1" applyFill="1" applyBorder="1" applyAlignment="1">
      <alignment horizontal="center" vertical="center"/>
    </xf>
    <xf numFmtId="1" fontId="6" fillId="6" borderId="10" xfId="1" applyNumberFormat="1" applyFont="1" applyFill="1" applyBorder="1" applyAlignment="1">
      <alignment horizontal="center" vertical="center"/>
    </xf>
    <xf numFmtId="0" fontId="15" fillId="0" borderId="0" xfId="0" applyFont="1"/>
    <xf numFmtId="1" fontId="6" fillId="7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6" fillId="0" borderId="4" xfId="0" applyFont="1" applyBorder="1" applyAlignment="1"/>
    <xf numFmtId="0" fontId="6" fillId="0" borderId="5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2</xdr:row>
      <xdr:rowOff>181428</xdr:rowOff>
    </xdr:from>
    <xdr:to>
      <xdr:col>0</xdr:col>
      <xdr:colOff>1807029</xdr:colOff>
      <xdr:row>2</xdr:row>
      <xdr:rowOff>1269564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9" y="580571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abSelected="1" zoomScale="70" zoomScaleNormal="70" zoomScalePageLayoutView="70" workbookViewId="0">
      <pane ySplit="3" topLeftCell="A4" activePane="bottomLeft" state="frozen"/>
      <selection pane="bottomLeft" activeCell="A4" sqref="A4:XFD4"/>
    </sheetView>
  </sheetViews>
  <sheetFormatPr baseColWidth="10" defaultColWidth="8.83203125" defaultRowHeight="12" x14ac:dyDescent="0"/>
  <cols>
    <col min="1" max="1" width="23.83203125" style="4" customWidth="1"/>
    <col min="2" max="2" width="26.5" style="1" customWidth="1"/>
    <col min="3" max="3" width="18.5" style="1" customWidth="1"/>
    <col min="4" max="6" width="23.5" style="1" customWidth="1"/>
    <col min="7" max="7" width="19.5" style="1" customWidth="1"/>
    <col min="8" max="19" width="9.1640625" style="1" customWidth="1"/>
    <col min="20" max="24" width="6.33203125" style="1" customWidth="1"/>
    <col min="25" max="25" width="6.5" style="1" bestFit="1" customWidth="1"/>
    <col min="26" max="29" width="8" style="1" customWidth="1"/>
    <col min="30" max="30" width="5.83203125" style="1" customWidth="1"/>
    <col min="31" max="33" width="7" style="1" customWidth="1"/>
    <col min="34" max="34" width="8" style="1" customWidth="1"/>
    <col min="35" max="35" width="5.5" style="1" customWidth="1"/>
    <col min="36" max="36" width="7.83203125" style="3" customWidth="1"/>
    <col min="37" max="37" width="8.5" style="3" customWidth="1"/>
    <col min="38" max="38" width="6.5" style="3" customWidth="1"/>
    <col min="39" max="39" width="9.5" style="1" customWidth="1"/>
    <col min="40" max="256" width="11.5" style="1" customWidth="1"/>
    <col min="257" max="16384" width="8.83203125" style="1"/>
  </cols>
  <sheetData>
    <row r="1" spans="1:44" ht="18">
      <c r="A1" s="49" t="s">
        <v>87</v>
      </c>
      <c r="B1" s="49"/>
      <c r="C1" s="49"/>
      <c r="D1" s="49"/>
      <c r="E1" s="49"/>
      <c r="F1" s="49"/>
      <c r="G1" s="50"/>
      <c r="H1" s="33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2"/>
      <c r="AC1" s="32"/>
    </row>
    <row r="2" spans="1:44" ht="13">
      <c r="A2" s="53" t="s">
        <v>86</v>
      </c>
      <c r="B2" s="53"/>
      <c r="C2" s="53"/>
      <c r="D2" s="53"/>
      <c r="E2" s="53"/>
      <c r="F2" s="53"/>
      <c r="G2" s="54"/>
      <c r="H2" s="55" t="s">
        <v>26</v>
      </c>
      <c r="I2" s="56"/>
      <c r="J2" s="56"/>
      <c r="K2" s="56"/>
      <c r="L2" s="56"/>
      <c r="M2" s="56"/>
      <c r="N2" s="56"/>
      <c r="O2" s="56"/>
      <c r="P2" s="56"/>
      <c r="Q2" s="56"/>
      <c r="R2" s="57"/>
      <c r="S2" s="58"/>
      <c r="T2" s="59" t="s">
        <v>16</v>
      </c>
      <c r="U2" s="60"/>
      <c r="V2" s="60"/>
      <c r="W2" s="60"/>
      <c r="X2" s="60"/>
      <c r="Y2" s="61"/>
      <c r="Z2" s="62" t="s">
        <v>24</v>
      </c>
      <c r="AA2" s="63"/>
      <c r="AB2" s="63"/>
      <c r="AC2" s="64"/>
      <c r="AE2" s="51" t="s">
        <v>84</v>
      </c>
      <c r="AF2" s="51"/>
      <c r="AG2" s="51"/>
      <c r="AH2" s="51"/>
      <c r="AJ2" s="52" t="s">
        <v>85</v>
      </c>
      <c r="AK2" s="52"/>
      <c r="AL2" s="52"/>
      <c r="AM2" s="52"/>
    </row>
    <row r="3" spans="1:44" ht="140.25" customHeight="1" thickBot="1">
      <c r="A3" s="19" t="s">
        <v>77</v>
      </c>
      <c r="B3" s="20" t="s">
        <v>78</v>
      </c>
      <c r="C3" s="19" t="s">
        <v>79</v>
      </c>
      <c r="D3" s="19" t="s">
        <v>80</v>
      </c>
      <c r="E3" s="19" t="s">
        <v>81</v>
      </c>
      <c r="F3" s="19" t="s">
        <v>82</v>
      </c>
      <c r="G3" s="19" t="s">
        <v>83</v>
      </c>
      <c r="H3" s="6" t="s">
        <v>1</v>
      </c>
      <c r="I3" s="6" t="s">
        <v>25</v>
      </c>
      <c r="J3" s="6" t="s">
        <v>2</v>
      </c>
      <c r="K3" s="6" t="s">
        <v>3</v>
      </c>
      <c r="L3" s="6" t="s">
        <v>4</v>
      </c>
      <c r="M3" s="6" t="s">
        <v>5</v>
      </c>
      <c r="N3" s="6" t="s">
        <v>73</v>
      </c>
      <c r="O3" s="6" t="s">
        <v>72</v>
      </c>
      <c r="P3" s="6" t="s">
        <v>6</v>
      </c>
      <c r="Q3" s="6" t="s">
        <v>7</v>
      </c>
      <c r="R3" s="6" t="s">
        <v>17</v>
      </c>
      <c r="S3" s="6" t="s">
        <v>18</v>
      </c>
      <c r="T3" s="17" t="s">
        <v>8</v>
      </c>
      <c r="U3" s="17" t="s">
        <v>9</v>
      </c>
      <c r="V3" s="17" t="s">
        <v>75</v>
      </c>
      <c r="W3" s="17" t="s">
        <v>10</v>
      </c>
      <c r="X3" s="17" t="s">
        <v>11</v>
      </c>
      <c r="Y3" s="17" t="s">
        <v>12</v>
      </c>
      <c r="Z3" s="7" t="s">
        <v>13</v>
      </c>
      <c r="AA3" s="7" t="s">
        <v>14</v>
      </c>
      <c r="AB3" s="7" t="s">
        <v>15</v>
      </c>
      <c r="AC3" s="7" t="s">
        <v>0</v>
      </c>
      <c r="AD3" s="5"/>
      <c r="AE3" s="9" t="s">
        <v>20</v>
      </c>
      <c r="AF3" s="10" t="s">
        <v>21</v>
      </c>
      <c r="AG3" s="11" t="s">
        <v>22</v>
      </c>
      <c r="AH3" s="12" t="s">
        <v>23</v>
      </c>
      <c r="AI3" s="5"/>
      <c r="AJ3" s="13" t="s">
        <v>20</v>
      </c>
      <c r="AK3" s="14" t="s">
        <v>21</v>
      </c>
      <c r="AL3" s="15" t="s">
        <v>22</v>
      </c>
      <c r="AM3" s="12" t="s">
        <v>23</v>
      </c>
      <c r="AR3" s="2"/>
    </row>
    <row r="4" spans="1:44" ht="67.5" customHeight="1">
      <c r="A4" s="22">
        <v>1788</v>
      </c>
      <c r="B4" s="26" t="s">
        <v>27</v>
      </c>
      <c r="C4" s="27" t="s">
        <v>28</v>
      </c>
      <c r="D4" s="27"/>
      <c r="E4" s="27"/>
      <c r="F4" s="27" t="s">
        <v>70</v>
      </c>
      <c r="G4" s="27"/>
      <c r="H4" s="36">
        <v>1</v>
      </c>
      <c r="I4" s="36">
        <v>1</v>
      </c>
      <c r="J4" s="36">
        <v>1</v>
      </c>
      <c r="K4" s="36">
        <v>1</v>
      </c>
      <c r="L4" s="36">
        <v>1</v>
      </c>
      <c r="M4" s="36">
        <v>1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7">
        <v>1</v>
      </c>
      <c r="U4" s="37">
        <v>1</v>
      </c>
      <c r="V4" s="37">
        <v>1</v>
      </c>
      <c r="W4" s="37">
        <v>1</v>
      </c>
      <c r="X4" s="37">
        <v>1</v>
      </c>
      <c r="Y4" s="37">
        <v>1</v>
      </c>
      <c r="Z4" s="38">
        <v>1</v>
      </c>
      <c r="AA4" s="38">
        <v>1</v>
      </c>
      <c r="AB4" s="38">
        <v>1</v>
      </c>
      <c r="AC4" s="38">
        <v>1</v>
      </c>
      <c r="AD4" s="39"/>
      <c r="AE4" s="40">
        <f>+SUM(H4:S4)</f>
        <v>12</v>
      </c>
      <c r="AF4" s="37">
        <f>SUM(T4:Y4)</f>
        <v>6</v>
      </c>
      <c r="AG4" s="38">
        <f>SUM(Z4:AC4)</f>
        <v>4</v>
      </c>
      <c r="AH4" s="21">
        <f>SUM(AE4:AG4)</f>
        <v>22</v>
      </c>
      <c r="AI4" s="47"/>
      <c r="AJ4" s="48">
        <f>(AE4/AE$4)*(AE$4/AH$4)*100</f>
        <v>54.54545454545454</v>
      </c>
      <c r="AK4" s="45">
        <f>(AF4/AF$4)*(AF$4/AH$4)*100</f>
        <v>27.27272727272727</v>
      </c>
      <c r="AL4" s="46">
        <f>(AG4/AG$4)*(AG$4/AH$4)*100</f>
        <v>18.181818181818183</v>
      </c>
      <c r="AM4" s="8">
        <f>SUM(AJ4:AL4)</f>
        <v>100</v>
      </c>
      <c r="AO4" s="1" t="s">
        <v>19</v>
      </c>
      <c r="AP4" s="1" t="s">
        <v>19</v>
      </c>
      <c r="AR4" s="2"/>
    </row>
    <row r="5" spans="1:44" ht="44.25" customHeight="1">
      <c r="A5" s="23">
        <v>1840</v>
      </c>
      <c r="B5" s="16" t="s">
        <v>27</v>
      </c>
      <c r="C5" s="28" t="s">
        <v>28</v>
      </c>
      <c r="D5" s="28"/>
      <c r="E5" s="28" t="s">
        <v>19</v>
      </c>
      <c r="F5" s="28" t="s">
        <v>71</v>
      </c>
      <c r="G5" s="28"/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Q5" s="41">
        <v>1</v>
      </c>
      <c r="R5" s="41">
        <v>1</v>
      </c>
      <c r="S5" s="41">
        <v>1</v>
      </c>
      <c r="T5" s="42">
        <v>1</v>
      </c>
      <c r="U5" s="42">
        <v>1</v>
      </c>
      <c r="V5" s="42">
        <v>1</v>
      </c>
      <c r="W5" s="42">
        <v>1</v>
      </c>
      <c r="X5" s="42">
        <v>1</v>
      </c>
      <c r="Y5" s="42">
        <v>1</v>
      </c>
      <c r="Z5" s="43">
        <v>1</v>
      </c>
      <c r="AA5" s="43">
        <v>1</v>
      </c>
      <c r="AB5" s="43">
        <v>1</v>
      </c>
      <c r="AC5" s="43">
        <v>1</v>
      </c>
      <c r="AD5" s="39"/>
      <c r="AE5" s="44">
        <f>+SUM(H5:S5)</f>
        <v>12</v>
      </c>
      <c r="AF5" s="42">
        <f>SUM(T5:Y5)</f>
        <v>6</v>
      </c>
      <c r="AG5" s="43">
        <f>SUM(Z5:AC5)</f>
        <v>4</v>
      </c>
      <c r="AH5" s="21">
        <f t="shared" ref="AH5:AH32" si="0">SUM(AE5:AG5)</f>
        <v>22</v>
      </c>
      <c r="AI5" s="47"/>
      <c r="AJ5" s="48">
        <f t="shared" ref="AJ5:AJ32" si="1">(AE5/AE$4)*(AE$4/AH$4)*100</f>
        <v>54.54545454545454</v>
      </c>
      <c r="AK5" s="45">
        <f t="shared" ref="AK5:AK32" si="2">(AF5/AF$4)*(AF$4/AH$4)*100</f>
        <v>27.27272727272727</v>
      </c>
      <c r="AL5" s="46">
        <f t="shared" ref="AL5:AL32" si="3">(AG5/AG$4)*(AG$4/AH$4)*100</f>
        <v>18.181818181818183</v>
      </c>
      <c r="AM5" s="8">
        <f t="shared" ref="AM5:AM32" si="4">SUM(AJ5:AL5)</f>
        <v>100</v>
      </c>
    </row>
    <row r="6" spans="1:44" ht="30" customHeight="1">
      <c r="A6" s="23">
        <v>1860</v>
      </c>
      <c r="B6" s="16" t="s">
        <v>27</v>
      </c>
      <c r="C6" s="29"/>
      <c r="D6" s="16" t="s">
        <v>29</v>
      </c>
      <c r="E6" s="16" t="s">
        <v>30</v>
      </c>
      <c r="F6" s="16"/>
      <c r="G6" s="16"/>
      <c r="H6" s="41">
        <v>0</v>
      </c>
      <c r="I6" s="41">
        <v>0</v>
      </c>
      <c r="J6" s="41">
        <v>0.9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Q6" s="41">
        <v>1</v>
      </c>
      <c r="R6" s="41">
        <v>1</v>
      </c>
      <c r="S6" s="41">
        <v>1</v>
      </c>
      <c r="T6" s="42">
        <v>1</v>
      </c>
      <c r="U6" s="42">
        <v>1</v>
      </c>
      <c r="V6" s="42">
        <v>1</v>
      </c>
      <c r="W6" s="42">
        <v>0.9</v>
      </c>
      <c r="X6" s="42">
        <v>0.9</v>
      </c>
      <c r="Y6" s="42">
        <v>1</v>
      </c>
      <c r="Z6" s="43">
        <v>1</v>
      </c>
      <c r="AA6" s="43">
        <v>1</v>
      </c>
      <c r="AB6" s="43">
        <v>0.9</v>
      </c>
      <c r="AC6" s="43">
        <v>1</v>
      </c>
      <c r="AD6" s="39"/>
      <c r="AE6" s="44">
        <f>+SUM(H6:S6)</f>
        <v>9.9</v>
      </c>
      <c r="AF6" s="42">
        <f>SUM(T6:Y6)</f>
        <v>5.8</v>
      </c>
      <c r="AG6" s="43">
        <f>SUM(Z6:AC6)</f>
        <v>3.9</v>
      </c>
      <c r="AH6" s="21">
        <f t="shared" si="0"/>
        <v>19.599999999999998</v>
      </c>
      <c r="AI6" s="47"/>
      <c r="AJ6" s="48">
        <f t="shared" si="1"/>
        <v>45</v>
      </c>
      <c r="AK6" s="45">
        <f t="shared" si="2"/>
        <v>26.36363636363636</v>
      </c>
      <c r="AL6" s="46">
        <f t="shared" si="3"/>
        <v>17.727272727272727</v>
      </c>
      <c r="AM6" s="8">
        <f t="shared" si="4"/>
        <v>89.090909090909093</v>
      </c>
    </row>
    <row r="7" spans="1:44" ht="39">
      <c r="A7" s="23">
        <v>1870</v>
      </c>
      <c r="B7" s="16" t="s">
        <v>31</v>
      </c>
      <c r="C7" s="16"/>
      <c r="D7" s="16"/>
      <c r="E7" s="16" t="s">
        <v>32</v>
      </c>
      <c r="F7" s="16"/>
      <c r="G7" s="16"/>
      <c r="H7" s="41">
        <v>0</v>
      </c>
      <c r="I7" s="41">
        <v>0</v>
      </c>
      <c r="J7" s="41">
        <v>0.8</v>
      </c>
      <c r="K7" s="41">
        <v>1</v>
      </c>
      <c r="L7" s="41">
        <v>0.9</v>
      </c>
      <c r="M7" s="41">
        <v>1</v>
      </c>
      <c r="N7" s="41">
        <v>0.9</v>
      </c>
      <c r="O7" s="41">
        <v>1</v>
      </c>
      <c r="P7" s="41">
        <v>0.9</v>
      </c>
      <c r="Q7" s="41">
        <v>0.8</v>
      </c>
      <c r="R7" s="41">
        <v>1</v>
      </c>
      <c r="S7" s="41">
        <v>1</v>
      </c>
      <c r="T7" s="42">
        <v>1</v>
      </c>
      <c r="U7" s="42">
        <v>1</v>
      </c>
      <c r="V7" s="42">
        <v>1</v>
      </c>
      <c r="W7" s="42">
        <v>0.6</v>
      </c>
      <c r="X7" s="42">
        <v>0.7</v>
      </c>
      <c r="Y7" s="42">
        <v>0.8</v>
      </c>
      <c r="Z7" s="43">
        <v>1</v>
      </c>
      <c r="AA7" s="43">
        <v>0.9</v>
      </c>
      <c r="AB7" s="43">
        <v>0.7</v>
      </c>
      <c r="AC7" s="43">
        <v>0.9</v>
      </c>
      <c r="AD7" s="39"/>
      <c r="AE7" s="44">
        <f t="shared" ref="AE7:AE20" si="5">+SUM(H7:S7)</f>
        <v>9.3000000000000007</v>
      </c>
      <c r="AF7" s="42">
        <f t="shared" ref="AF7:AF20" si="6">SUM(T7:Y7)</f>
        <v>5.0999999999999996</v>
      </c>
      <c r="AG7" s="43">
        <f t="shared" ref="AG7:AG20" si="7">SUM(Z7:AC7)</f>
        <v>3.4999999999999996</v>
      </c>
      <c r="AH7" s="21">
        <f t="shared" si="0"/>
        <v>17.899999999999999</v>
      </c>
      <c r="AI7" s="47"/>
      <c r="AJ7" s="48">
        <f t="shared" si="1"/>
        <v>42.272727272727273</v>
      </c>
      <c r="AK7" s="45">
        <f t="shared" si="2"/>
        <v>23.18181818181818</v>
      </c>
      <c r="AL7" s="46">
        <f t="shared" si="3"/>
        <v>15.909090909090908</v>
      </c>
      <c r="AM7" s="8">
        <f t="shared" si="4"/>
        <v>81.36363636363636</v>
      </c>
    </row>
    <row r="8" spans="1:44" ht="52">
      <c r="A8" s="24">
        <v>1875</v>
      </c>
      <c r="B8" s="16" t="s">
        <v>31</v>
      </c>
      <c r="C8" s="16"/>
      <c r="D8" s="30"/>
      <c r="E8" s="16" t="s">
        <v>33</v>
      </c>
      <c r="F8" s="16"/>
      <c r="G8" s="16"/>
      <c r="H8" s="41">
        <v>0</v>
      </c>
      <c r="I8" s="41">
        <v>0</v>
      </c>
      <c r="J8" s="41">
        <v>0.8</v>
      </c>
      <c r="K8" s="41">
        <v>1</v>
      </c>
      <c r="L8" s="41">
        <v>0.9</v>
      </c>
      <c r="M8" s="41">
        <v>1</v>
      </c>
      <c r="N8" s="41">
        <v>0.9</v>
      </c>
      <c r="O8" s="41">
        <v>1</v>
      </c>
      <c r="P8" s="41">
        <v>0.8</v>
      </c>
      <c r="Q8" s="41">
        <v>0.7</v>
      </c>
      <c r="R8" s="41">
        <v>1</v>
      </c>
      <c r="S8" s="41">
        <v>1</v>
      </c>
      <c r="T8" s="42">
        <v>1</v>
      </c>
      <c r="U8" s="42">
        <v>1</v>
      </c>
      <c r="V8" s="42">
        <v>1</v>
      </c>
      <c r="W8" s="42">
        <v>0.3</v>
      </c>
      <c r="X8" s="42">
        <v>0.7</v>
      </c>
      <c r="Y8" s="42">
        <v>0.8</v>
      </c>
      <c r="Z8" s="43">
        <v>1</v>
      </c>
      <c r="AA8" s="43">
        <v>0.8</v>
      </c>
      <c r="AB8" s="43">
        <v>0.5</v>
      </c>
      <c r="AC8" s="43">
        <v>0.9</v>
      </c>
      <c r="AD8" s="39"/>
      <c r="AE8" s="44">
        <f t="shared" si="5"/>
        <v>9.1000000000000014</v>
      </c>
      <c r="AF8" s="42">
        <f t="shared" si="6"/>
        <v>4.8</v>
      </c>
      <c r="AG8" s="43">
        <f t="shared" si="7"/>
        <v>3.1999999999999997</v>
      </c>
      <c r="AH8" s="21">
        <f t="shared" si="0"/>
        <v>17.100000000000001</v>
      </c>
      <c r="AI8" s="47"/>
      <c r="AJ8" s="48">
        <f t="shared" si="1"/>
        <v>41.363636363636367</v>
      </c>
      <c r="AK8" s="45">
        <f t="shared" si="2"/>
        <v>21.818181818181813</v>
      </c>
      <c r="AL8" s="46">
        <f t="shared" si="3"/>
        <v>14.545454545454545</v>
      </c>
      <c r="AM8" s="8">
        <f t="shared" si="4"/>
        <v>77.72727272727272</v>
      </c>
    </row>
    <row r="9" spans="1:44" ht="26">
      <c r="A9" s="23">
        <v>1880</v>
      </c>
      <c r="B9" s="16" t="s">
        <v>31</v>
      </c>
      <c r="C9" s="16"/>
      <c r="D9" s="30"/>
      <c r="E9" s="16" t="s">
        <v>34</v>
      </c>
      <c r="F9" s="16" t="s">
        <v>35</v>
      </c>
      <c r="G9" s="16"/>
      <c r="H9" s="41">
        <v>0</v>
      </c>
      <c r="I9" s="41">
        <v>0</v>
      </c>
      <c r="J9" s="41">
        <v>0.7</v>
      </c>
      <c r="K9" s="41">
        <v>1</v>
      </c>
      <c r="L9" s="41">
        <v>0.8</v>
      </c>
      <c r="M9" s="41">
        <v>1</v>
      </c>
      <c r="N9" s="41">
        <v>0.9</v>
      </c>
      <c r="O9" s="41">
        <v>1</v>
      </c>
      <c r="P9" s="41">
        <v>0.8</v>
      </c>
      <c r="Q9" s="41">
        <v>0.6</v>
      </c>
      <c r="R9" s="41">
        <v>1</v>
      </c>
      <c r="S9" s="41">
        <v>0.9</v>
      </c>
      <c r="T9" s="42">
        <v>1</v>
      </c>
      <c r="U9" s="42">
        <v>1</v>
      </c>
      <c r="V9" s="42">
        <v>1</v>
      </c>
      <c r="W9" s="42">
        <v>0.1</v>
      </c>
      <c r="X9" s="42">
        <v>0.5</v>
      </c>
      <c r="Y9" s="42">
        <v>0.6</v>
      </c>
      <c r="Z9" s="43">
        <v>1</v>
      </c>
      <c r="AA9" s="43">
        <v>0.7</v>
      </c>
      <c r="AB9" s="43">
        <v>0.5</v>
      </c>
      <c r="AC9" s="43">
        <v>0.8</v>
      </c>
      <c r="AD9" s="39"/>
      <c r="AE9" s="44">
        <f t="shared" si="5"/>
        <v>8.6999999999999993</v>
      </c>
      <c r="AF9" s="42">
        <f t="shared" si="6"/>
        <v>4.2</v>
      </c>
      <c r="AG9" s="43">
        <f t="shared" si="7"/>
        <v>3</v>
      </c>
      <c r="AH9" s="21">
        <f t="shared" si="0"/>
        <v>15.899999999999999</v>
      </c>
      <c r="AI9" s="47"/>
      <c r="AJ9" s="48">
        <f t="shared" si="1"/>
        <v>39.54545454545454</v>
      </c>
      <c r="AK9" s="45">
        <f t="shared" si="2"/>
        <v>19.090909090909093</v>
      </c>
      <c r="AL9" s="46">
        <f t="shared" si="3"/>
        <v>13.636363636363635</v>
      </c>
      <c r="AM9" s="8">
        <f t="shared" si="4"/>
        <v>72.272727272727266</v>
      </c>
    </row>
    <row r="10" spans="1:44" ht="26">
      <c r="A10" s="23">
        <v>1885</v>
      </c>
      <c r="B10" s="16" t="s">
        <v>31</v>
      </c>
      <c r="C10" s="16"/>
      <c r="D10" s="30"/>
      <c r="E10" s="16" t="s">
        <v>34</v>
      </c>
      <c r="F10" s="16" t="s">
        <v>36</v>
      </c>
      <c r="G10" s="16"/>
      <c r="H10" s="41">
        <v>0</v>
      </c>
      <c r="I10" s="41">
        <v>0</v>
      </c>
      <c r="J10" s="41">
        <v>0.7</v>
      </c>
      <c r="K10" s="41">
        <v>1</v>
      </c>
      <c r="L10" s="41">
        <v>0.8</v>
      </c>
      <c r="M10" s="41">
        <v>1</v>
      </c>
      <c r="N10" s="41">
        <v>0.9</v>
      </c>
      <c r="O10" s="41">
        <v>1</v>
      </c>
      <c r="P10" s="41">
        <v>0.8</v>
      </c>
      <c r="Q10" s="41">
        <v>0.6</v>
      </c>
      <c r="R10" s="41">
        <v>1</v>
      </c>
      <c r="S10" s="41">
        <v>0.9</v>
      </c>
      <c r="T10" s="42">
        <v>1</v>
      </c>
      <c r="U10" s="42">
        <v>1</v>
      </c>
      <c r="V10" s="42">
        <v>1</v>
      </c>
      <c r="W10" s="42">
        <v>0.1</v>
      </c>
      <c r="X10" s="42">
        <v>0.5</v>
      </c>
      <c r="Y10" s="42">
        <v>0.5</v>
      </c>
      <c r="Z10" s="43">
        <v>1</v>
      </c>
      <c r="AA10" s="43">
        <v>0.7</v>
      </c>
      <c r="AB10" s="43">
        <v>0.5</v>
      </c>
      <c r="AC10" s="43">
        <v>0.8</v>
      </c>
      <c r="AD10" s="39"/>
      <c r="AE10" s="44">
        <f t="shared" si="5"/>
        <v>8.6999999999999993</v>
      </c>
      <c r="AF10" s="42">
        <f t="shared" si="6"/>
        <v>4.0999999999999996</v>
      </c>
      <c r="AG10" s="43">
        <f t="shared" si="7"/>
        <v>3</v>
      </c>
      <c r="AH10" s="21">
        <f t="shared" si="0"/>
        <v>15.799999999999999</v>
      </c>
      <c r="AI10" s="47"/>
      <c r="AJ10" s="48">
        <f t="shared" si="1"/>
        <v>39.54545454545454</v>
      </c>
      <c r="AK10" s="45">
        <f t="shared" si="2"/>
        <v>18.636363636363633</v>
      </c>
      <c r="AL10" s="46">
        <f t="shared" si="3"/>
        <v>13.636363636363635</v>
      </c>
      <c r="AM10" s="8">
        <f t="shared" si="4"/>
        <v>71.818181818181813</v>
      </c>
    </row>
    <row r="11" spans="1:44" ht="26">
      <c r="A11" s="23">
        <v>1901</v>
      </c>
      <c r="B11" s="16" t="s">
        <v>31</v>
      </c>
      <c r="C11" s="16" t="s">
        <v>38</v>
      </c>
      <c r="D11" s="30"/>
      <c r="E11" s="16" t="s">
        <v>34</v>
      </c>
      <c r="F11" s="16" t="s">
        <v>37</v>
      </c>
      <c r="G11" s="16"/>
      <c r="H11" s="41">
        <v>0</v>
      </c>
      <c r="I11" s="41">
        <v>0</v>
      </c>
      <c r="J11" s="41">
        <v>0.7</v>
      </c>
      <c r="K11" s="41">
        <v>1</v>
      </c>
      <c r="L11" s="41">
        <v>0.8</v>
      </c>
      <c r="M11" s="41">
        <v>1</v>
      </c>
      <c r="N11" s="41">
        <v>0.9</v>
      </c>
      <c r="O11" s="41">
        <v>1</v>
      </c>
      <c r="P11" s="41">
        <v>0.8</v>
      </c>
      <c r="Q11" s="41">
        <v>0.6</v>
      </c>
      <c r="R11" s="41">
        <v>1</v>
      </c>
      <c r="S11" s="41">
        <v>0.9</v>
      </c>
      <c r="T11" s="42">
        <v>1</v>
      </c>
      <c r="U11" s="42">
        <v>1</v>
      </c>
      <c r="V11" s="42">
        <v>1</v>
      </c>
      <c r="W11" s="42">
        <v>0.1</v>
      </c>
      <c r="X11" s="42">
        <v>0.5</v>
      </c>
      <c r="Y11" s="42">
        <v>0.5</v>
      </c>
      <c r="Z11" s="43">
        <v>1</v>
      </c>
      <c r="AA11" s="43">
        <v>0.7</v>
      </c>
      <c r="AB11" s="43">
        <v>0.5</v>
      </c>
      <c r="AC11" s="43">
        <v>0.8</v>
      </c>
      <c r="AD11" s="39"/>
      <c r="AE11" s="44">
        <f t="shared" si="5"/>
        <v>8.6999999999999993</v>
      </c>
      <c r="AF11" s="42">
        <f t="shared" si="6"/>
        <v>4.0999999999999996</v>
      </c>
      <c r="AG11" s="43">
        <f t="shared" si="7"/>
        <v>3</v>
      </c>
      <c r="AH11" s="21">
        <f t="shared" si="0"/>
        <v>15.799999999999999</v>
      </c>
      <c r="AI11" s="47"/>
      <c r="AJ11" s="48">
        <f t="shared" si="1"/>
        <v>39.54545454545454</v>
      </c>
      <c r="AK11" s="45">
        <f t="shared" si="2"/>
        <v>18.636363636363633</v>
      </c>
      <c r="AL11" s="46">
        <f t="shared" si="3"/>
        <v>13.636363636363635</v>
      </c>
      <c r="AM11" s="8">
        <f t="shared" si="4"/>
        <v>71.818181818181813</v>
      </c>
    </row>
    <row r="12" spans="1:44" ht="39.75" customHeight="1">
      <c r="A12" s="23">
        <v>1902</v>
      </c>
      <c r="B12" s="16" t="s">
        <v>31</v>
      </c>
      <c r="C12" s="31" t="s">
        <v>39</v>
      </c>
      <c r="D12" s="30"/>
      <c r="E12" s="16" t="s">
        <v>40</v>
      </c>
      <c r="F12" s="16" t="s">
        <v>37</v>
      </c>
      <c r="G12" s="16"/>
      <c r="H12" s="41">
        <v>0</v>
      </c>
      <c r="I12" s="41">
        <v>0</v>
      </c>
      <c r="J12" s="41">
        <v>0.6</v>
      </c>
      <c r="K12" s="41">
        <v>1</v>
      </c>
      <c r="L12" s="41">
        <v>0.8</v>
      </c>
      <c r="M12" s="41">
        <v>1</v>
      </c>
      <c r="N12" s="41">
        <v>0.9</v>
      </c>
      <c r="O12" s="41">
        <v>1</v>
      </c>
      <c r="P12" s="41">
        <v>0.8</v>
      </c>
      <c r="Q12" s="41">
        <v>0.6</v>
      </c>
      <c r="R12" s="41">
        <v>1</v>
      </c>
      <c r="S12" s="41">
        <v>0.8</v>
      </c>
      <c r="T12" s="42">
        <v>1</v>
      </c>
      <c r="U12" s="42">
        <v>1</v>
      </c>
      <c r="V12" s="42">
        <v>1</v>
      </c>
      <c r="W12" s="42">
        <v>0.1</v>
      </c>
      <c r="X12" s="42">
        <v>0.5</v>
      </c>
      <c r="Y12" s="42">
        <v>0.3</v>
      </c>
      <c r="Z12" s="43">
        <v>1</v>
      </c>
      <c r="AA12" s="43">
        <v>0.7</v>
      </c>
      <c r="AB12" s="43">
        <v>0.5</v>
      </c>
      <c r="AC12" s="43">
        <v>0.8</v>
      </c>
      <c r="AD12" s="39"/>
      <c r="AE12" s="44">
        <f t="shared" si="5"/>
        <v>8.5</v>
      </c>
      <c r="AF12" s="42">
        <f t="shared" si="6"/>
        <v>3.9</v>
      </c>
      <c r="AG12" s="43">
        <f t="shared" si="7"/>
        <v>3</v>
      </c>
      <c r="AH12" s="21">
        <f t="shared" si="0"/>
        <v>15.4</v>
      </c>
      <c r="AI12" s="47"/>
      <c r="AJ12" s="48">
        <f t="shared" si="1"/>
        <v>38.636363636363633</v>
      </c>
      <c r="AK12" s="45">
        <f t="shared" si="2"/>
        <v>17.727272727272727</v>
      </c>
      <c r="AL12" s="46">
        <f t="shared" si="3"/>
        <v>13.636363636363635</v>
      </c>
      <c r="AM12" s="8">
        <f t="shared" si="4"/>
        <v>70</v>
      </c>
    </row>
    <row r="13" spans="1:44" ht="37.5" customHeight="1">
      <c r="A13" s="23">
        <v>1930</v>
      </c>
      <c r="B13" s="16" t="s">
        <v>41</v>
      </c>
      <c r="C13" s="29"/>
      <c r="D13" s="30"/>
      <c r="E13" s="16" t="s">
        <v>34</v>
      </c>
      <c r="F13" s="16" t="s">
        <v>42</v>
      </c>
      <c r="G13" s="16"/>
      <c r="H13" s="41">
        <v>0</v>
      </c>
      <c r="I13" s="41">
        <v>0</v>
      </c>
      <c r="J13" s="41">
        <v>0.6</v>
      </c>
      <c r="K13" s="41">
        <v>1</v>
      </c>
      <c r="L13" s="41">
        <v>0.8</v>
      </c>
      <c r="M13" s="41">
        <v>1</v>
      </c>
      <c r="N13" s="41">
        <v>0.9</v>
      </c>
      <c r="O13" s="41">
        <v>1</v>
      </c>
      <c r="P13" s="41">
        <v>0.8</v>
      </c>
      <c r="Q13" s="41">
        <v>0.6</v>
      </c>
      <c r="R13" s="41">
        <v>1</v>
      </c>
      <c r="S13" s="41">
        <v>0.7</v>
      </c>
      <c r="T13" s="42">
        <v>1</v>
      </c>
      <c r="U13" s="42">
        <v>1</v>
      </c>
      <c r="V13" s="42">
        <v>1</v>
      </c>
      <c r="W13" s="42">
        <v>0.2</v>
      </c>
      <c r="X13" s="42">
        <v>0.5</v>
      </c>
      <c r="Y13" s="42">
        <v>0.3</v>
      </c>
      <c r="Z13" s="43">
        <v>1</v>
      </c>
      <c r="AA13" s="43">
        <v>0.7</v>
      </c>
      <c r="AB13" s="43">
        <v>0.5</v>
      </c>
      <c r="AC13" s="43">
        <v>0.8</v>
      </c>
      <c r="AD13" s="39"/>
      <c r="AE13" s="44">
        <f t="shared" si="5"/>
        <v>8.4</v>
      </c>
      <c r="AF13" s="42">
        <f t="shared" si="6"/>
        <v>4</v>
      </c>
      <c r="AG13" s="43">
        <f t="shared" si="7"/>
        <v>3</v>
      </c>
      <c r="AH13" s="21">
        <f t="shared" si="0"/>
        <v>15.4</v>
      </c>
      <c r="AI13" s="47"/>
      <c r="AJ13" s="48">
        <f t="shared" si="1"/>
        <v>38.181818181818187</v>
      </c>
      <c r="AK13" s="45">
        <f t="shared" si="2"/>
        <v>18.18181818181818</v>
      </c>
      <c r="AL13" s="46">
        <f t="shared" si="3"/>
        <v>13.636363636363635</v>
      </c>
      <c r="AM13" s="8">
        <f t="shared" si="4"/>
        <v>70</v>
      </c>
    </row>
    <row r="14" spans="1:44" ht="52">
      <c r="A14" s="23">
        <v>1934</v>
      </c>
      <c r="B14" s="16" t="s">
        <v>31</v>
      </c>
      <c r="C14" s="31" t="s">
        <v>19</v>
      </c>
      <c r="D14" s="30"/>
      <c r="E14" s="16" t="s">
        <v>43</v>
      </c>
      <c r="F14" s="16" t="s">
        <v>44</v>
      </c>
      <c r="G14" s="16"/>
      <c r="H14" s="41">
        <v>0</v>
      </c>
      <c r="I14" s="41">
        <v>0</v>
      </c>
      <c r="J14" s="41">
        <v>0.6</v>
      </c>
      <c r="K14" s="41">
        <v>1</v>
      </c>
      <c r="L14" s="41">
        <v>0.8</v>
      </c>
      <c r="M14" s="41">
        <v>1</v>
      </c>
      <c r="N14" s="41">
        <v>0.9</v>
      </c>
      <c r="O14" s="41">
        <v>1</v>
      </c>
      <c r="P14" s="41">
        <v>0.8</v>
      </c>
      <c r="Q14" s="41">
        <v>0.6</v>
      </c>
      <c r="R14" s="41">
        <v>1</v>
      </c>
      <c r="S14" s="41">
        <v>0.6</v>
      </c>
      <c r="T14" s="42">
        <v>1</v>
      </c>
      <c r="U14" s="42">
        <v>1</v>
      </c>
      <c r="V14" s="42">
        <v>1</v>
      </c>
      <c r="W14" s="42">
        <v>0.4</v>
      </c>
      <c r="X14" s="42">
        <v>0.5</v>
      </c>
      <c r="Y14" s="42">
        <v>0.3</v>
      </c>
      <c r="Z14" s="43">
        <v>1</v>
      </c>
      <c r="AA14" s="43">
        <v>0.7</v>
      </c>
      <c r="AB14" s="43">
        <v>0.5</v>
      </c>
      <c r="AC14" s="43">
        <v>0.8</v>
      </c>
      <c r="AD14" s="39"/>
      <c r="AE14" s="44">
        <f t="shared" si="5"/>
        <v>8.3000000000000007</v>
      </c>
      <c r="AF14" s="42">
        <f t="shared" si="6"/>
        <v>4.2</v>
      </c>
      <c r="AG14" s="43">
        <f t="shared" si="7"/>
        <v>3</v>
      </c>
      <c r="AH14" s="21">
        <f t="shared" si="0"/>
        <v>15.5</v>
      </c>
      <c r="AI14" s="47"/>
      <c r="AJ14" s="48">
        <f t="shared" si="1"/>
        <v>37.727272727272734</v>
      </c>
      <c r="AK14" s="45">
        <f t="shared" si="2"/>
        <v>19.090909090909093</v>
      </c>
      <c r="AL14" s="46">
        <f t="shared" si="3"/>
        <v>13.636363636363635</v>
      </c>
      <c r="AM14" s="8">
        <f t="shared" si="4"/>
        <v>70.454545454545467</v>
      </c>
    </row>
    <row r="15" spans="1:44" ht="33.75" customHeight="1">
      <c r="A15" s="23">
        <v>1935</v>
      </c>
      <c r="B15" s="16" t="s">
        <v>31</v>
      </c>
      <c r="C15" s="30"/>
      <c r="D15" s="16" t="s">
        <v>45</v>
      </c>
      <c r="E15" s="28" t="s">
        <v>46</v>
      </c>
      <c r="F15" s="16" t="s">
        <v>47</v>
      </c>
      <c r="G15" s="16"/>
      <c r="H15" s="41">
        <v>0</v>
      </c>
      <c r="I15" s="41">
        <v>0</v>
      </c>
      <c r="J15" s="41">
        <v>0.6</v>
      </c>
      <c r="K15" s="41">
        <v>0.8</v>
      </c>
      <c r="L15" s="41">
        <v>0.8</v>
      </c>
      <c r="M15" s="41">
        <v>1</v>
      </c>
      <c r="N15" s="41">
        <v>0.9</v>
      </c>
      <c r="O15" s="41">
        <v>1</v>
      </c>
      <c r="P15" s="41">
        <v>0.8</v>
      </c>
      <c r="Q15" s="41">
        <v>0.6</v>
      </c>
      <c r="R15" s="41">
        <v>1</v>
      </c>
      <c r="S15" s="41">
        <v>0.6</v>
      </c>
      <c r="T15" s="42">
        <v>0.7</v>
      </c>
      <c r="U15" s="42">
        <v>0.8</v>
      </c>
      <c r="V15" s="42">
        <v>0.8</v>
      </c>
      <c r="W15" s="42">
        <v>0.5</v>
      </c>
      <c r="X15" s="42">
        <v>0.8</v>
      </c>
      <c r="Y15" s="42">
        <v>0.2</v>
      </c>
      <c r="Z15" s="43">
        <v>1</v>
      </c>
      <c r="AA15" s="43">
        <v>0.7</v>
      </c>
      <c r="AB15" s="43">
        <v>0.5</v>
      </c>
      <c r="AC15" s="43">
        <v>0.8</v>
      </c>
      <c r="AD15" s="39"/>
      <c r="AE15" s="44">
        <f t="shared" si="5"/>
        <v>8.1</v>
      </c>
      <c r="AF15" s="42">
        <f t="shared" si="6"/>
        <v>3.8</v>
      </c>
      <c r="AG15" s="43">
        <f t="shared" si="7"/>
        <v>3</v>
      </c>
      <c r="AH15" s="21">
        <f t="shared" si="0"/>
        <v>14.899999999999999</v>
      </c>
      <c r="AI15" s="47"/>
      <c r="AJ15" s="48">
        <f t="shared" si="1"/>
        <v>36.818181818181813</v>
      </c>
      <c r="AK15" s="45">
        <f t="shared" si="2"/>
        <v>17.27272727272727</v>
      </c>
      <c r="AL15" s="46">
        <f t="shared" si="3"/>
        <v>13.636363636363635</v>
      </c>
      <c r="AM15" s="8">
        <f t="shared" si="4"/>
        <v>67.72727272727272</v>
      </c>
    </row>
    <row r="16" spans="1:44" ht="26">
      <c r="A16" s="23">
        <v>1940</v>
      </c>
      <c r="B16" s="16" t="s">
        <v>31</v>
      </c>
      <c r="C16" s="30"/>
      <c r="D16" s="16" t="s">
        <v>48</v>
      </c>
      <c r="E16" s="28" t="s">
        <v>46</v>
      </c>
      <c r="F16" s="16" t="s">
        <v>49</v>
      </c>
      <c r="G16" s="16"/>
      <c r="H16" s="41">
        <v>0</v>
      </c>
      <c r="I16" s="41">
        <v>0</v>
      </c>
      <c r="J16" s="41">
        <v>0.6</v>
      </c>
      <c r="K16" s="41">
        <v>0.7</v>
      </c>
      <c r="L16" s="41">
        <v>0.8</v>
      </c>
      <c r="M16" s="41">
        <v>1</v>
      </c>
      <c r="N16" s="41">
        <v>0.9</v>
      </c>
      <c r="O16" s="41">
        <v>1</v>
      </c>
      <c r="P16" s="41">
        <v>0.8</v>
      </c>
      <c r="Q16" s="41">
        <v>0.5</v>
      </c>
      <c r="R16" s="41">
        <v>1</v>
      </c>
      <c r="S16" s="41">
        <v>0.6</v>
      </c>
      <c r="T16" s="42">
        <v>0.6</v>
      </c>
      <c r="U16" s="42">
        <v>0.6</v>
      </c>
      <c r="V16" s="42">
        <v>0.6</v>
      </c>
      <c r="W16" s="42">
        <v>0.5</v>
      </c>
      <c r="X16" s="42">
        <v>0.7</v>
      </c>
      <c r="Y16" s="42">
        <v>0.2</v>
      </c>
      <c r="Z16" s="43">
        <v>0.8</v>
      </c>
      <c r="AA16" s="43">
        <v>0.7</v>
      </c>
      <c r="AB16" s="43">
        <v>0.5</v>
      </c>
      <c r="AC16" s="43">
        <v>0.8</v>
      </c>
      <c r="AD16" s="39"/>
      <c r="AE16" s="44">
        <f t="shared" si="5"/>
        <v>7.8999999999999995</v>
      </c>
      <c r="AF16" s="42">
        <f t="shared" si="6"/>
        <v>3.2</v>
      </c>
      <c r="AG16" s="43">
        <f t="shared" si="7"/>
        <v>2.8</v>
      </c>
      <c r="AH16" s="21">
        <f t="shared" si="0"/>
        <v>13.899999999999999</v>
      </c>
      <c r="AI16" s="47"/>
      <c r="AJ16" s="48">
        <f t="shared" si="1"/>
        <v>35.909090909090907</v>
      </c>
      <c r="AK16" s="45">
        <f t="shared" si="2"/>
        <v>14.545454545454545</v>
      </c>
      <c r="AL16" s="46">
        <f t="shared" si="3"/>
        <v>12.727272727272727</v>
      </c>
      <c r="AM16" s="8">
        <f t="shared" si="4"/>
        <v>63.18181818181818</v>
      </c>
    </row>
    <row r="17" spans="1:39" ht="26">
      <c r="A17" s="23">
        <v>1950</v>
      </c>
      <c r="B17" s="16" t="s">
        <v>31</v>
      </c>
      <c r="C17" s="30"/>
      <c r="D17" s="16" t="s">
        <v>48</v>
      </c>
      <c r="E17" s="28" t="s">
        <v>46</v>
      </c>
      <c r="F17" s="16" t="s">
        <v>49</v>
      </c>
      <c r="G17" s="16"/>
      <c r="H17" s="41">
        <v>0</v>
      </c>
      <c r="I17" s="41">
        <v>0</v>
      </c>
      <c r="J17" s="41">
        <v>0.6</v>
      </c>
      <c r="K17" s="41">
        <v>0.6</v>
      </c>
      <c r="L17" s="41">
        <v>0.8</v>
      </c>
      <c r="M17" s="41">
        <v>1</v>
      </c>
      <c r="N17" s="41">
        <v>0.9</v>
      </c>
      <c r="O17" s="41">
        <v>1</v>
      </c>
      <c r="P17" s="41">
        <v>0.8</v>
      </c>
      <c r="Q17" s="41">
        <v>0.4</v>
      </c>
      <c r="R17" s="41">
        <v>1</v>
      </c>
      <c r="S17" s="41">
        <v>0.6</v>
      </c>
      <c r="T17" s="42">
        <v>0.5</v>
      </c>
      <c r="U17" s="42">
        <v>0.4</v>
      </c>
      <c r="V17" s="42">
        <v>0.4</v>
      </c>
      <c r="W17" s="42">
        <v>0.3</v>
      </c>
      <c r="X17" s="42">
        <v>0.7</v>
      </c>
      <c r="Y17" s="42">
        <v>0.2</v>
      </c>
      <c r="Z17" s="43">
        <v>0.8</v>
      </c>
      <c r="AA17" s="43">
        <v>0.7</v>
      </c>
      <c r="AB17" s="43">
        <v>0.5</v>
      </c>
      <c r="AC17" s="43">
        <v>0.8</v>
      </c>
      <c r="AD17" s="39"/>
      <c r="AE17" s="44">
        <f t="shared" si="5"/>
        <v>7.7</v>
      </c>
      <c r="AF17" s="42">
        <f t="shared" si="6"/>
        <v>2.5</v>
      </c>
      <c r="AG17" s="43">
        <f t="shared" si="7"/>
        <v>2.8</v>
      </c>
      <c r="AH17" s="21">
        <f t="shared" si="0"/>
        <v>13</v>
      </c>
      <c r="AI17" s="47"/>
      <c r="AJ17" s="48">
        <f t="shared" si="1"/>
        <v>35</v>
      </c>
      <c r="AK17" s="45">
        <f t="shared" si="2"/>
        <v>11.363636363636363</v>
      </c>
      <c r="AL17" s="46">
        <f t="shared" si="3"/>
        <v>12.727272727272727</v>
      </c>
      <c r="AM17" s="8">
        <f t="shared" si="4"/>
        <v>59.090909090909086</v>
      </c>
    </row>
    <row r="18" spans="1:39" ht="26">
      <c r="A18" s="23">
        <v>1960</v>
      </c>
      <c r="B18" s="16" t="s">
        <v>31</v>
      </c>
      <c r="C18" s="30"/>
      <c r="D18" s="16" t="s">
        <v>50</v>
      </c>
      <c r="E18" s="28" t="s">
        <v>46</v>
      </c>
      <c r="F18" s="16"/>
      <c r="G18" s="16"/>
      <c r="H18" s="41">
        <v>0</v>
      </c>
      <c r="I18" s="41">
        <v>0</v>
      </c>
      <c r="J18" s="41">
        <v>0.6</v>
      </c>
      <c r="K18" s="41">
        <v>0.6</v>
      </c>
      <c r="L18" s="41">
        <v>0.8</v>
      </c>
      <c r="M18" s="41">
        <v>1</v>
      </c>
      <c r="N18" s="41">
        <v>0.9</v>
      </c>
      <c r="O18" s="41">
        <v>1</v>
      </c>
      <c r="P18" s="41">
        <v>0.8</v>
      </c>
      <c r="Q18" s="41">
        <v>0.3</v>
      </c>
      <c r="R18" s="41">
        <v>1</v>
      </c>
      <c r="S18" s="41">
        <v>0.6</v>
      </c>
      <c r="T18" s="42">
        <v>0.3</v>
      </c>
      <c r="U18" s="42">
        <v>0.2</v>
      </c>
      <c r="V18" s="42">
        <v>0.2</v>
      </c>
      <c r="W18" s="42">
        <v>0.3</v>
      </c>
      <c r="X18" s="42">
        <v>0.7</v>
      </c>
      <c r="Y18" s="42">
        <v>0.2</v>
      </c>
      <c r="Z18" s="43">
        <v>0.8</v>
      </c>
      <c r="AA18" s="43">
        <v>0.7</v>
      </c>
      <c r="AB18" s="43">
        <v>0.5</v>
      </c>
      <c r="AC18" s="43">
        <v>0.8</v>
      </c>
      <c r="AD18" s="39"/>
      <c r="AE18" s="44">
        <f t="shared" si="5"/>
        <v>7.6</v>
      </c>
      <c r="AF18" s="42">
        <f t="shared" si="6"/>
        <v>1.9</v>
      </c>
      <c r="AG18" s="43">
        <f t="shared" si="7"/>
        <v>2.8</v>
      </c>
      <c r="AH18" s="21">
        <f t="shared" si="0"/>
        <v>12.3</v>
      </c>
      <c r="AI18" s="47"/>
      <c r="AJ18" s="48">
        <f t="shared" si="1"/>
        <v>34.54545454545454</v>
      </c>
      <c r="AK18" s="45">
        <f t="shared" si="2"/>
        <v>8.6363636363636349</v>
      </c>
      <c r="AL18" s="46">
        <f t="shared" si="3"/>
        <v>12.727272727272727</v>
      </c>
      <c r="AM18" s="8">
        <f t="shared" si="4"/>
        <v>55.909090909090899</v>
      </c>
    </row>
    <row r="19" spans="1:39" ht="65">
      <c r="A19" s="23">
        <v>1961</v>
      </c>
      <c r="B19" s="16" t="s">
        <v>31</v>
      </c>
      <c r="C19" s="30"/>
      <c r="D19" s="16" t="s">
        <v>51</v>
      </c>
      <c r="E19" s="16" t="s">
        <v>52</v>
      </c>
      <c r="F19" s="16" t="s">
        <v>53</v>
      </c>
      <c r="G19" s="16" t="s">
        <v>74</v>
      </c>
      <c r="H19" s="41">
        <v>0</v>
      </c>
      <c r="I19" s="41">
        <v>0</v>
      </c>
      <c r="J19" s="41">
        <v>0.6</v>
      </c>
      <c r="K19" s="41">
        <v>0.6</v>
      </c>
      <c r="L19" s="41">
        <v>0.7</v>
      </c>
      <c r="M19" s="41">
        <v>1</v>
      </c>
      <c r="N19" s="41">
        <v>0.8</v>
      </c>
      <c r="O19" s="41">
        <v>0.9</v>
      </c>
      <c r="P19" s="41">
        <v>0.8</v>
      </c>
      <c r="Q19" s="41">
        <v>0.3</v>
      </c>
      <c r="R19" s="41">
        <v>0.8</v>
      </c>
      <c r="S19" s="41">
        <v>0.6</v>
      </c>
      <c r="T19" s="42">
        <v>0</v>
      </c>
      <c r="U19" s="42">
        <v>0</v>
      </c>
      <c r="V19" s="42">
        <v>0</v>
      </c>
      <c r="W19" s="42">
        <v>0.5</v>
      </c>
      <c r="X19" s="42">
        <v>0.7</v>
      </c>
      <c r="Y19" s="42">
        <v>0.2</v>
      </c>
      <c r="Z19" s="43">
        <v>0.4</v>
      </c>
      <c r="AA19" s="43">
        <v>0.8</v>
      </c>
      <c r="AB19" s="43">
        <v>0.1</v>
      </c>
      <c r="AC19" s="43">
        <v>0.8</v>
      </c>
      <c r="AD19" s="39"/>
      <c r="AE19" s="44">
        <f t="shared" si="5"/>
        <v>7.1</v>
      </c>
      <c r="AF19" s="42">
        <f t="shared" si="6"/>
        <v>1.4</v>
      </c>
      <c r="AG19" s="43">
        <f t="shared" si="7"/>
        <v>2.1000000000000005</v>
      </c>
      <c r="AH19" s="21">
        <f t="shared" si="0"/>
        <v>10.600000000000001</v>
      </c>
      <c r="AI19" s="47"/>
      <c r="AJ19" s="48">
        <f t="shared" si="1"/>
        <v>32.272727272727266</v>
      </c>
      <c r="AK19" s="45">
        <f t="shared" si="2"/>
        <v>6.3636363636363633</v>
      </c>
      <c r="AL19" s="46">
        <f t="shared" si="3"/>
        <v>9.5454545454545485</v>
      </c>
      <c r="AM19" s="8">
        <f t="shared" si="4"/>
        <v>48.181818181818173</v>
      </c>
    </row>
    <row r="20" spans="1:39" ht="26">
      <c r="A20" s="25">
        <v>1962</v>
      </c>
      <c r="B20" s="16" t="s">
        <v>54</v>
      </c>
      <c r="C20" s="28" t="s">
        <v>55</v>
      </c>
      <c r="D20" s="30"/>
      <c r="E20" s="28" t="s">
        <v>56</v>
      </c>
      <c r="F20" s="28"/>
      <c r="G20" s="28"/>
      <c r="H20" s="41">
        <v>0</v>
      </c>
      <c r="I20" s="41">
        <v>0</v>
      </c>
      <c r="J20" s="41">
        <v>0.6</v>
      </c>
      <c r="K20" s="41">
        <v>0.6</v>
      </c>
      <c r="L20" s="41">
        <v>0.7</v>
      </c>
      <c r="M20" s="41">
        <v>1</v>
      </c>
      <c r="N20" s="41">
        <v>0.8</v>
      </c>
      <c r="O20" s="41">
        <v>0.9</v>
      </c>
      <c r="P20" s="41">
        <v>0.6</v>
      </c>
      <c r="Q20" s="41">
        <v>0.1</v>
      </c>
      <c r="R20" s="41">
        <v>0.8</v>
      </c>
      <c r="S20" s="41">
        <v>0.4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3">
        <v>0.1</v>
      </c>
      <c r="AA20" s="43">
        <v>0.2</v>
      </c>
      <c r="AB20" s="43">
        <v>0.1</v>
      </c>
      <c r="AC20" s="43">
        <v>0.1</v>
      </c>
      <c r="AD20" s="39"/>
      <c r="AE20" s="44">
        <f t="shared" si="5"/>
        <v>6.5</v>
      </c>
      <c r="AF20" s="42">
        <f t="shared" si="6"/>
        <v>0</v>
      </c>
      <c r="AG20" s="43">
        <f t="shared" si="7"/>
        <v>0.5</v>
      </c>
      <c r="AH20" s="21">
        <f t="shared" si="0"/>
        <v>7</v>
      </c>
      <c r="AI20" s="47"/>
      <c r="AJ20" s="48">
        <f t="shared" si="1"/>
        <v>29.54545454545454</v>
      </c>
      <c r="AK20" s="45">
        <f t="shared" si="2"/>
        <v>0</v>
      </c>
      <c r="AL20" s="46">
        <f t="shared" si="3"/>
        <v>2.2727272727272729</v>
      </c>
      <c r="AM20" s="8">
        <f t="shared" si="4"/>
        <v>31.818181818181813</v>
      </c>
    </row>
    <row r="21" spans="1:39" ht="27" customHeight="1">
      <c r="A21" s="25">
        <v>1964</v>
      </c>
      <c r="B21" s="16" t="s">
        <v>54</v>
      </c>
      <c r="C21" s="28" t="s">
        <v>55</v>
      </c>
      <c r="D21" s="30"/>
      <c r="E21" s="28" t="s">
        <v>56</v>
      </c>
      <c r="F21" s="28"/>
      <c r="G21" s="28"/>
      <c r="H21" s="41">
        <v>0</v>
      </c>
      <c r="I21" s="41">
        <v>0</v>
      </c>
      <c r="J21" s="41">
        <v>0.6</v>
      </c>
      <c r="K21" s="41">
        <v>0.6</v>
      </c>
      <c r="L21" s="41">
        <v>0.7</v>
      </c>
      <c r="M21" s="41">
        <v>1</v>
      </c>
      <c r="N21" s="41">
        <v>0.8</v>
      </c>
      <c r="O21" s="41">
        <v>0.9</v>
      </c>
      <c r="P21" s="41">
        <v>0.5</v>
      </c>
      <c r="Q21" s="41">
        <v>0.1</v>
      </c>
      <c r="R21" s="41">
        <v>0.6</v>
      </c>
      <c r="S21" s="41">
        <v>0.4</v>
      </c>
      <c r="T21" s="42">
        <v>0</v>
      </c>
      <c r="U21" s="42">
        <v>0</v>
      </c>
      <c r="V21" s="42">
        <v>0.1</v>
      </c>
      <c r="W21" s="42">
        <v>0</v>
      </c>
      <c r="X21" s="42">
        <v>0</v>
      </c>
      <c r="Y21" s="42">
        <v>0</v>
      </c>
      <c r="Z21" s="43">
        <v>0.1</v>
      </c>
      <c r="AA21" s="43">
        <v>0.2</v>
      </c>
      <c r="AB21" s="43">
        <v>0.1</v>
      </c>
      <c r="AC21" s="43">
        <v>0.1</v>
      </c>
      <c r="AD21" s="39"/>
      <c r="AE21" s="44">
        <f t="shared" ref="AE21:AE32" si="8">+SUM(H21:S21)</f>
        <v>6.2</v>
      </c>
      <c r="AF21" s="42">
        <f t="shared" ref="AF21:AF32" si="9">SUM(T21:Y21)</f>
        <v>0.1</v>
      </c>
      <c r="AG21" s="43">
        <f t="shared" ref="AG21:AG32" si="10">SUM(Z21:AC21)</f>
        <v>0.5</v>
      </c>
      <c r="AH21" s="21">
        <f t="shared" si="0"/>
        <v>6.8</v>
      </c>
      <c r="AI21" s="47"/>
      <c r="AJ21" s="48">
        <f t="shared" si="1"/>
        <v>28.18181818181818</v>
      </c>
      <c r="AK21" s="45">
        <f t="shared" si="2"/>
        <v>0.45454545454545453</v>
      </c>
      <c r="AL21" s="46">
        <f t="shared" si="3"/>
        <v>2.2727272727272729</v>
      </c>
      <c r="AM21" s="8">
        <f t="shared" si="4"/>
        <v>30.909090909090907</v>
      </c>
    </row>
    <row r="22" spans="1:39" ht="38.25" customHeight="1">
      <c r="A22" s="25">
        <v>1966</v>
      </c>
      <c r="B22" s="16" t="s">
        <v>57</v>
      </c>
      <c r="C22" s="16" t="s">
        <v>58</v>
      </c>
      <c r="D22" s="16"/>
      <c r="E22" s="29"/>
      <c r="F22" s="28" t="s">
        <v>59</v>
      </c>
      <c r="G22" s="28" t="s">
        <v>60</v>
      </c>
      <c r="H22" s="41">
        <v>0</v>
      </c>
      <c r="I22" s="41">
        <v>0</v>
      </c>
      <c r="J22" s="41">
        <v>0.6</v>
      </c>
      <c r="K22" s="41">
        <v>0.6</v>
      </c>
      <c r="L22" s="41">
        <v>0.7</v>
      </c>
      <c r="M22" s="41">
        <v>1</v>
      </c>
      <c r="N22" s="41">
        <v>0.8</v>
      </c>
      <c r="O22" s="41">
        <v>0.9</v>
      </c>
      <c r="P22" s="41">
        <v>0.4</v>
      </c>
      <c r="Q22" s="41">
        <v>0.1</v>
      </c>
      <c r="R22" s="41">
        <v>0.6</v>
      </c>
      <c r="S22" s="41">
        <v>0.4</v>
      </c>
      <c r="T22" s="42">
        <v>0</v>
      </c>
      <c r="U22" s="42">
        <v>0</v>
      </c>
      <c r="V22" s="42">
        <v>0.1</v>
      </c>
      <c r="W22" s="42">
        <v>0</v>
      </c>
      <c r="X22" s="42">
        <v>0</v>
      </c>
      <c r="Y22" s="42">
        <v>0</v>
      </c>
      <c r="Z22" s="43">
        <v>0.1</v>
      </c>
      <c r="AA22" s="43">
        <v>0.1</v>
      </c>
      <c r="AB22" s="43">
        <v>0.1</v>
      </c>
      <c r="AC22" s="43">
        <v>0</v>
      </c>
      <c r="AD22" s="39"/>
      <c r="AE22" s="44">
        <f t="shared" si="8"/>
        <v>6.1000000000000005</v>
      </c>
      <c r="AF22" s="42">
        <f t="shared" si="9"/>
        <v>0.1</v>
      </c>
      <c r="AG22" s="43">
        <f t="shared" si="10"/>
        <v>0.30000000000000004</v>
      </c>
      <c r="AH22" s="21">
        <f t="shared" si="0"/>
        <v>6.5</v>
      </c>
      <c r="AI22" s="47"/>
      <c r="AJ22" s="48">
        <f t="shared" si="1"/>
        <v>27.727272727272727</v>
      </c>
      <c r="AK22" s="45">
        <f t="shared" si="2"/>
        <v>0.45454545454545453</v>
      </c>
      <c r="AL22" s="46">
        <f t="shared" si="3"/>
        <v>1.363636363636364</v>
      </c>
      <c r="AM22" s="8">
        <f t="shared" si="4"/>
        <v>29.545454545454543</v>
      </c>
    </row>
    <row r="23" spans="1:39" ht="39">
      <c r="A23" s="23">
        <v>1967</v>
      </c>
      <c r="B23" s="16" t="s">
        <v>57</v>
      </c>
      <c r="C23" s="16" t="s">
        <v>61</v>
      </c>
      <c r="D23" s="16"/>
      <c r="E23" s="16"/>
      <c r="F23" s="28" t="s">
        <v>59</v>
      </c>
      <c r="G23" s="28" t="s">
        <v>62</v>
      </c>
      <c r="H23" s="41">
        <v>0</v>
      </c>
      <c r="I23" s="41">
        <v>0</v>
      </c>
      <c r="J23" s="41">
        <v>0.6</v>
      </c>
      <c r="K23" s="41">
        <v>0.6</v>
      </c>
      <c r="L23" s="41">
        <v>0.7</v>
      </c>
      <c r="M23" s="41">
        <v>1</v>
      </c>
      <c r="N23" s="41">
        <v>0.8</v>
      </c>
      <c r="O23" s="41">
        <v>0.9</v>
      </c>
      <c r="P23" s="41">
        <v>0.3</v>
      </c>
      <c r="Q23" s="41">
        <v>0.1</v>
      </c>
      <c r="R23" s="41">
        <v>0.4</v>
      </c>
      <c r="S23" s="41">
        <v>0.4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3">
        <v>0.1</v>
      </c>
      <c r="AA23" s="43">
        <v>0.1</v>
      </c>
      <c r="AB23" s="43">
        <v>0.1</v>
      </c>
      <c r="AC23" s="43">
        <v>0</v>
      </c>
      <c r="AD23" s="39"/>
      <c r="AE23" s="44">
        <f t="shared" si="8"/>
        <v>5.8000000000000007</v>
      </c>
      <c r="AF23" s="42">
        <f t="shared" si="9"/>
        <v>0</v>
      </c>
      <c r="AG23" s="43">
        <f t="shared" si="10"/>
        <v>0.30000000000000004</v>
      </c>
      <c r="AH23" s="21">
        <f t="shared" si="0"/>
        <v>6.1000000000000005</v>
      </c>
      <c r="AI23" s="47"/>
      <c r="AJ23" s="48">
        <f t="shared" si="1"/>
        <v>26.363636363636367</v>
      </c>
      <c r="AK23" s="45">
        <f t="shared" si="2"/>
        <v>0</v>
      </c>
      <c r="AL23" s="46">
        <f t="shared" si="3"/>
        <v>1.363636363636364</v>
      </c>
      <c r="AM23" s="8">
        <f t="shared" si="4"/>
        <v>27.72727272727273</v>
      </c>
    </row>
    <row r="24" spans="1:39" ht="39">
      <c r="A24" s="23">
        <v>1974</v>
      </c>
      <c r="B24" s="16" t="s">
        <v>57</v>
      </c>
      <c r="C24" s="16" t="s">
        <v>61</v>
      </c>
      <c r="D24" s="16" t="s">
        <v>76</v>
      </c>
      <c r="E24" s="16" t="s">
        <v>63</v>
      </c>
      <c r="F24" s="28" t="s">
        <v>59</v>
      </c>
      <c r="G24" s="16"/>
      <c r="H24" s="41">
        <v>0</v>
      </c>
      <c r="I24" s="41">
        <v>0</v>
      </c>
      <c r="J24" s="41">
        <v>0.6</v>
      </c>
      <c r="K24" s="41">
        <v>0.6</v>
      </c>
      <c r="L24" s="41">
        <v>0.7</v>
      </c>
      <c r="M24" s="41">
        <v>1</v>
      </c>
      <c r="N24" s="41">
        <v>0.8</v>
      </c>
      <c r="O24" s="41">
        <v>0.9</v>
      </c>
      <c r="P24" s="41">
        <v>0.2</v>
      </c>
      <c r="Q24" s="41">
        <v>0.1</v>
      </c>
      <c r="R24" s="41">
        <v>0.4</v>
      </c>
      <c r="S24" s="41">
        <v>0.2</v>
      </c>
      <c r="T24" s="42">
        <v>0</v>
      </c>
      <c r="U24" s="42">
        <v>0</v>
      </c>
      <c r="V24" s="42">
        <v>0.1</v>
      </c>
      <c r="W24" s="42">
        <v>0</v>
      </c>
      <c r="X24" s="42">
        <v>0</v>
      </c>
      <c r="Y24" s="42">
        <v>0</v>
      </c>
      <c r="Z24" s="43">
        <v>0.1</v>
      </c>
      <c r="AA24" s="43">
        <v>0.1</v>
      </c>
      <c r="AB24" s="43">
        <v>0.1</v>
      </c>
      <c r="AC24" s="43">
        <v>0</v>
      </c>
      <c r="AD24" s="39"/>
      <c r="AE24" s="44">
        <f t="shared" si="8"/>
        <v>5.5000000000000009</v>
      </c>
      <c r="AF24" s="42">
        <f t="shared" si="9"/>
        <v>0.1</v>
      </c>
      <c r="AG24" s="43">
        <f t="shared" si="10"/>
        <v>0.30000000000000004</v>
      </c>
      <c r="AH24" s="21">
        <f t="shared" si="0"/>
        <v>5.9</v>
      </c>
      <c r="AI24" s="47"/>
      <c r="AJ24" s="48">
        <f t="shared" si="1"/>
        <v>25.000000000000007</v>
      </c>
      <c r="AK24" s="45">
        <f t="shared" si="2"/>
        <v>0.45454545454545453</v>
      </c>
      <c r="AL24" s="46">
        <f t="shared" si="3"/>
        <v>1.363636363636364</v>
      </c>
      <c r="AM24" s="8">
        <f t="shared" si="4"/>
        <v>26.818181818181824</v>
      </c>
    </row>
    <row r="25" spans="1:39" ht="26">
      <c r="A25" s="23">
        <v>1975</v>
      </c>
      <c r="B25" s="16" t="s">
        <v>57</v>
      </c>
      <c r="C25" s="16" t="s">
        <v>64</v>
      </c>
      <c r="D25" s="16"/>
      <c r="E25" s="16"/>
      <c r="F25" s="16"/>
      <c r="G25" s="16"/>
      <c r="H25" s="41">
        <v>0</v>
      </c>
      <c r="I25" s="41">
        <v>0</v>
      </c>
      <c r="J25" s="41">
        <v>0.6</v>
      </c>
      <c r="K25" s="41">
        <v>0.6</v>
      </c>
      <c r="L25" s="41">
        <v>0.7</v>
      </c>
      <c r="M25" s="41">
        <v>1</v>
      </c>
      <c r="N25" s="41">
        <v>0.8</v>
      </c>
      <c r="O25" s="41">
        <v>0.9</v>
      </c>
      <c r="P25" s="41">
        <v>0.2</v>
      </c>
      <c r="Q25" s="41">
        <v>0.1</v>
      </c>
      <c r="R25" s="41">
        <v>0.4</v>
      </c>
      <c r="S25" s="41">
        <v>0.2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3">
        <v>0.1</v>
      </c>
      <c r="AA25" s="43">
        <v>0.1</v>
      </c>
      <c r="AB25" s="43">
        <v>0.1</v>
      </c>
      <c r="AC25" s="43">
        <v>0</v>
      </c>
      <c r="AD25" s="39"/>
      <c r="AE25" s="44">
        <f t="shared" si="8"/>
        <v>5.5000000000000009</v>
      </c>
      <c r="AF25" s="42">
        <f t="shared" si="9"/>
        <v>0</v>
      </c>
      <c r="AG25" s="43">
        <f t="shared" si="10"/>
        <v>0.30000000000000004</v>
      </c>
      <c r="AH25" s="21">
        <f t="shared" si="0"/>
        <v>5.8000000000000007</v>
      </c>
      <c r="AI25" s="47"/>
      <c r="AJ25" s="48">
        <f t="shared" si="1"/>
        <v>25.000000000000007</v>
      </c>
      <c r="AK25" s="45">
        <f t="shared" si="2"/>
        <v>0</v>
      </c>
      <c r="AL25" s="46">
        <f t="shared" si="3"/>
        <v>1.363636363636364</v>
      </c>
      <c r="AM25" s="8">
        <f t="shared" si="4"/>
        <v>26.36363636363637</v>
      </c>
    </row>
    <row r="26" spans="1:39" ht="39">
      <c r="A26" s="23">
        <v>1976</v>
      </c>
      <c r="B26" s="16" t="s">
        <v>54</v>
      </c>
      <c r="C26" s="16" t="s">
        <v>65</v>
      </c>
      <c r="D26" s="16"/>
      <c r="E26" s="28"/>
      <c r="F26" s="16"/>
      <c r="G26" s="16" t="s">
        <v>66</v>
      </c>
      <c r="H26" s="41">
        <v>0</v>
      </c>
      <c r="I26" s="41">
        <v>0</v>
      </c>
      <c r="J26" s="41">
        <v>0.6</v>
      </c>
      <c r="K26" s="41">
        <v>0.6</v>
      </c>
      <c r="L26" s="41">
        <v>0.7</v>
      </c>
      <c r="M26" s="41">
        <v>1</v>
      </c>
      <c r="N26" s="41">
        <v>0.8</v>
      </c>
      <c r="O26" s="41">
        <v>0.9</v>
      </c>
      <c r="P26" s="41">
        <v>0.2</v>
      </c>
      <c r="Q26" s="41">
        <v>0.1</v>
      </c>
      <c r="R26" s="41">
        <v>0.2</v>
      </c>
      <c r="S26" s="41">
        <v>0.2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3">
        <v>0.1</v>
      </c>
      <c r="AA26" s="43">
        <v>0.1</v>
      </c>
      <c r="AB26" s="43">
        <v>0.1</v>
      </c>
      <c r="AC26" s="43">
        <v>0</v>
      </c>
      <c r="AD26" s="39"/>
      <c r="AE26" s="44">
        <f t="shared" si="8"/>
        <v>5.3000000000000007</v>
      </c>
      <c r="AF26" s="42">
        <f t="shared" si="9"/>
        <v>0</v>
      </c>
      <c r="AG26" s="43">
        <f t="shared" si="10"/>
        <v>0.30000000000000004</v>
      </c>
      <c r="AH26" s="21">
        <f t="shared" si="0"/>
        <v>5.6000000000000005</v>
      </c>
      <c r="AI26" s="47"/>
      <c r="AJ26" s="48">
        <f t="shared" si="1"/>
        <v>24.09090909090909</v>
      </c>
      <c r="AK26" s="45">
        <f t="shared" si="2"/>
        <v>0</v>
      </c>
      <c r="AL26" s="46">
        <f t="shared" si="3"/>
        <v>1.363636363636364</v>
      </c>
      <c r="AM26" s="8">
        <f t="shared" si="4"/>
        <v>25.454545454545453</v>
      </c>
    </row>
    <row r="27" spans="1:39" ht="26">
      <c r="A27" s="23">
        <v>1977</v>
      </c>
      <c r="B27" s="16" t="s">
        <v>54</v>
      </c>
      <c r="C27" s="16" t="s">
        <v>55</v>
      </c>
      <c r="D27" s="16"/>
      <c r="E27" s="16" t="s">
        <v>56</v>
      </c>
      <c r="F27" s="16"/>
      <c r="G27" s="16"/>
      <c r="H27" s="41">
        <v>0</v>
      </c>
      <c r="I27" s="41">
        <v>0</v>
      </c>
      <c r="J27" s="41">
        <v>0.6</v>
      </c>
      <c r="K27" s="41">
        <v>0.6</v>
      </c>
      <c r="L27" s="41">
        <v>0.7</v>
      </c>
      <c r="M27" s="41">
        <v>1</v>
      </c>
      <c r="N27" s="41">
        <v>0.8</v>
      </c>
      <c r="O27" s="41">
        <v>0.9</v>
      </c>
      <c r="P27" s="41">
        <v>0.2</v>
      </c>
      <c r="Q27" s="41">
        <v>0.1</v>
      </c>
      <c r="R27" s="41">
        <v>0.2</v>
      </c>
      <c r="S27" s="41">
        <v>0.2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3">
        <v>0.1</v>
      </c>
      <c r="AA27" s="43">
        <v>0.1</v>
      </c>
      <c r="AB27" s="43">
        <v>0.1</v>
      </c>
      <c r="AC27" s="43">
        <v>0</v>
      </c>
      <c r="AD27" s="39"/>
      <c r="AE27" s="44">
        <f t="shared" si="8"/>
        <v>5.3000000000000007</v>
      </c>
      <c r="AF27" s="42">
        <f t="shared" si="9"/>
        <v>0</v>
      </c>
      <c r="AG27" s="43">
        <f t="shared" si="10"/>
        <v>0.30000000000000004</v>
      </c>
      <c r="AH27" s="21">
        <f t="shared" si="0"/>
        <v>5.6000000000000005</v>
      </c>
      <c r="AI27" s="47"/>
      <c r="AJ27" s="48">
        <f t="shared" si="1"/>
        <v>24.09090909090909</v>
      </c>
      <c r="AK27" s="45">
        <f t="shared" si="2"/>
        <v>0</v>
      </c>
      <c r="AL27" s="46">
        <f t="shared" si="3"/>
        <v>1.363636363636364</v>
      </c>
      <c r="AM27" s="8">
        <f t="shared" si="4"/>
        <v>25.454545454545453</v>
      </c>
    </row>
    <row r="28" spans="1:39" ht="26">
      <c r="A28" s="23">
        <v>1984</v>
      </c>
      <c r="B28" s="16" t="s">
        <v>54</v>
      </c>
      <c r="C28" s="16" t="s">
        <v>55</v>
      </c>
      <c r="D28" s="16" t="s">
        <v>67</v>
      </c>
      <c r="E28" s="16" t="s">
        <v>56</v>
      </c>
      <c r="F28" s="16"/>
      <c r="G28" s="16"/>
      <c r="H28" s="41">
        <v>0</v>
      </c>
      <c r="I28" s="41">
        <v>0</v>
      </c>
      <c r="J28" s="41">
        <v>0.6</v>
      </c>
      <c r="K28" s="41">
        <v>0.6</v>
      </c>
      <c r="L28" s="41">
        <v>0.7</v>
      </c>
      <c r="M28" s="41">
        <v>1</v>
      </c>
      <c r="N28" s="41">
        <v>0.8</v>
      </c>
      <c r="O28" s="41">
        <v>0.9</v>
      </c>
      <c r="P28" s="41">
        <v>0.2</v>
      </c>
      <c r="Q28" s="41">
        <v>0.1</v>
      </c>
      <c r="R28" s="41">
        <v>0.2</v>
      </c>
      <c r="S28" s="41">
        <v>0.1</v>
      </c>
      <c r="T28" s="42">
        <v>0</v>
      </c>
      <c r="U28" s="42">
        <v>0</v>
      </c>
      <c r="V28" s="42">
        <v>0.1</v>
      </c>
      <c r="W28" s="42">
        <v>0</v>
      </c>
      <c r="X28" s="42">
        <v>0</v>
      </c>
      <c r="Y28" s="42">
        <v>0</v>
      </c>
      <c r="Z28" s="43">
        <v>0.1</v>
      </c>
      <c r="AA28" s="43">
        <v>0.1</v>
      </c>
      <c r="AB28" s="43">
        <v>0.1</v>
      </c>
      <c r="AC28" s="43">
        <v>0</v>
      </c>
      <c r="AD28" s="39"/>
      <c r="AE28" s="44">
        <f t="shared" si="8"/>
        <v>5.2</v>
      </c>
      <c r="AF28" s="42">
        <f t="shared" si="9"/>
        <v>0.1</v>
      </c>
      <c r="AG28" s="43">
        <f t="shared" si="10"/>
        <v>0.30000000000000004</v>
      </c>
      <c r="AH28" s="21">
        <f t="shared" si="0"/>
        <v>5.6</v>
      </c>
      <c r="AI28" s="47"/>
      <c r="AJ28" s="48">
        <f t="shared" si="1"/>
        <v>23.636363636363637</v>
      </c>
      <c r="AK28" s="45">
        <f t="shared" si="2"/>
        <v>0.45454545454545453</v>
      </c>
      <c r="AL28" s="46">
        <f t="shared" si="3"/>
        <v>1.363636363636364</v>
      </c>
      <c r="AM28" s="8">
        <f t="shared" si="4"/>
        <v>25.454545454545453</v>
      </c>
    </row>
    <row r="29" spans="1:39" ht="26">
      <c r="A29" s="23">
        <v>1999</v>
      </c>
      <c r="B29" s="16" t="s">
        <v>54</v>
      </c>
      <c r="C29" s="16" t="s">
        <v>55</v>
      </c>
      <c r="D29" s="16" t="s">
        <v>67</v>
      </c>
      <c r="E29" s="16" t="s">
        <v>56</v>
      </c>
      <c r="F29" s="16"/>
      <c r="G29" s="16"/>
      <c r="H29" s="41">
        <v>0</v>
      </c>
      <c r="I29" s="41">
        <v>0</v>
      </c>
      <c r="J29" s="41">
        <v>0.6</v>
      </c>
      <c r="K29" s="41">
        <v>0.6</v>
      </c>
      <c r="L29" s="41">
        <v>0.7</v>
      </c>
      <c r="M29" s="41">
        <v>1</v>
      </c>
      <c r="N29" s="41">
        <v>0.8</v>
      </c>
      <c r="O29" s="41">
        <v>0.9</v>
      </c>
      <c r="P29" s="41">
        <v>0.2</v>
      </c>
      <c r="Q29" s="41">
        <v>0.1</v>
      </c>
      <c r="R29" s="41">
        <v>0.2</v>
      </c>
      <c r="S29" s="41">
        <v>0.1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3">
        <v>0.1</v>
      </c>
      <c r="AA29" s="43">
        <v>0.1</v>
      </c>
      <c r="AB29" s="43">
        <v>0.1</v>
      </c>
      <c r="AC29" s="43">
        <v>0</v>
      </c>
      <c r="AD29" s="39"/>
      <c r="AE29" s="44">
        <f t="shared" si="8"/>
        <v>5.2</v>
      </c>
      <c r="AF29" s="42">
        <f t="shared" si="9"/>
        <v>0</v>
      </c>
      <c r="AG29" s="43">
        <f t="shared" si="10"/>
        <v>0.30000000000000004</v>
      </c>
      <c r="AH29" s="21">
        <f t="shared" si="0"/>
        <v>5.5</v>
      </c>
      <c r="AI29" s="47"/>
      <c r="AJ29" s="48">
        <f t="shared" si="1"/>
        <v>23.636363636363637</v>
      </c>
      <c r="AK29" s="45">
        <f t="shared" si="2"/>
        <v>0</v>
      </c>
      <c r="AL29" s="46">
        <f t="shared" si="3"/>
        <v>1.363636363636364</v>
      </c>
      <c r="AM29" s="8">
        <f t="shared" si="4"/>
        <v>25</v>
      </c>
    </row>
    <row r="30" spans="1:39" ht="26.25" customHeight="1">
      <c r="A30" s="23">
        <v>2000</v>
      </c>
      <c r="B30" s="16" t="s">
        <v>57</v>
      </c>
      <c r="C30" s="16" t="s">
        <v>68</v>
      </c>
      <c r="D30" s="16"/>
      <c r="E30" s="16"/>
      <c r="F30" s="16" t="s">
        <v>69</v>
      </c>
      <c r="G30" s="28" t="s">
        <v>60</v>
      </c>
      <c r="H30" s="41">
        <v>0</v>
      </c>
      <c r="I30" s="41">
        <v>0</v>
      </c>
      <c r="J30" s="41">
        <v>0.6</v>
      </c>
      <c r="K30" s="41">
        <v>0.6</v>
      </c>
      <c r="L30" s="41">
        <v>0.7</v>
      </c>
      <c r="M30" s="41">
        <v>1</v>
      </c>
      <c r="N30" s="41">
        <v>0.8</v>
      </c>
      <c r="O30" s="41">
        <v>0.9</v>
      </c>
      <c r="P30" s="41">
        <v>0.2</v>
      </c>
      <c r="Q30" s="41">
        <v>0.1</v>
      </c>
      <c r="R30" s="41">
        <v>0.1</v>
      </c>
      <c r="S30" s="41">
        <v>0</v>
      </c>
      <c r="T30" s="42">
        <v>0</v>
      </c>
      <c r="U30" s="42">
        <v>0</v>
      </c>
      <c r="V30" s="42">
        <v>0.1</v>
      </c>
      <c r="W30" s="42">
        <v>0</v>
      </c>
      <c r="X30" s="42">
        <v>0</v>
      </c>
      <c r="Y30" s="42">
        <v>0</v>
      </c>
      <c r="Z30" s="43">
        <v>0.1</v>
      </c>
      <c r="AA30" s="43">
        <v>0.1</v>
      </c>
      <c r="AB30" s="43">
        <v>0.1</v>
      </c>
      <c r="AC30" s="43">
        <v>0</v>
      </c>
      <c r="AD30" s="39"/>
      <c r="AE30" s="44">
        <f t="shared" si="8"/>
        <v>5</v>
      </c>
      <c r="AF30" s="42">
        <f t="shared" si="9"/>
        <v>0.1</v>
      </c>
      <c r="AG30" s="43">
        <f t="shared" si="10"/>
        <v>0.30000000000000004</v>
      </c>
      <c r="AH30" s="21">
        <f t="shared" si="0"/>
        <v>5.3999999999999995</v>
      </c>
      <c r="AI30" s="47"/>
      <c r="AJ30" s="48">
        <f t="shared" si="1"/>
        <v>22.727272727272727</v>
      </c>
      <c r="AK30" s="45">
        <f t="shared" si="2"/>
        <v>0.45454545454545453</v>
      </c>
      <c r="AL30" s="46">
        <f t="shared" si="3"/>
        <v>1.363636363636364</v>
      </c>
      <c r="AM30" s="8">
        <f t="shared" si="4"/>
        <v>24.545454545454543</v>
      </c>
    </row>
    <row r="31" spans="1:39" ht="52">
      <c r="A31" s="23">
        <v>2001</v>
      </c>
      <c r="B31" s="16" t="s">
        <v>57</v>
      </c>
      <c r="C31" s="16" t="s">
        <v>61</v>
      </c>
      <c r="D31" s="16"/>
      <c r="E31" s="16"/>
      <c r="F31" s="16" t="s">
        <v>69</v>
      </c>
      <c r="G31" s="28" t="s">
        <v>60</v>
      </c>
      <c r="H31" s="41">
        <v>0</v>
      </c>
      <c r="I31" s="41">
        <v>0</v>
      </c>
      <c r="J31" s="41">
        <v>0.6</v>
      </c>
      <c r="K31" s="41">
        <v>0.6</v>
      </c>
      <c r="L31" s="41">
        <v>0.7</v>
      </c>
      <c r="M31" s="41">
        <v>1</v>
      </c>
      <c r="N31" s="41">
        <v>0.8</v>
      </c>
      <c r="O31" s="41">
        <v>0.9</v>
      </c>
      <c r="P31" s="41">
        <v>0.2</v>
      </c>
      <c r="Q31" s="41">
        <v>0.1</v>
      </c>
      <c r="R31" s="41">
        <v>0.1</v>
      </c>
      <c r="S31" s="41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3">
        <v>0.1</v>
      </c>
      <c r="AA31" s="43">
        <v>0.1</v>
      </c>
      <c r="AB31" s="43">
        <v>0.1</v>
      </c>
      <c r="AC31" s="43">
        <v>0</v>
      </c>
      <c r="AD31" s="39"/>
      <c r="AE31" s="44">
        <f t="shared" si="8"/>
        <v>5</v>
      </c>
      <c r="AF31" s="42">
        <f t="shared" si="9"/>
        <v>0</v>
      </c>
      <c r="AG31" s="43">
        <f t="shared" si="10"/>
        <v>0.30000000000000004</v>
      </c>
      <c r="AH31" s="21">
        <f t="shared" si="0"/>
        <v>5.3</v>
      </c>
      <c r="AI31" s="47"/>
      <c r="AJ31" s="48">
        <f t="shared" si="1"/>
        <v>22.727272727272727</v>
      </c>
      <c r="AK31" s="45">
        <f t="shared" si="2"/>
        <v>0</v>
      </c>
      <c r="AL31" s="46">
        <f t="shared" si="3"/>
        <v>1.363636363636364</v>
      </c>
      <c r="AM31" s="8">
        <f t="shared" si="4"/>
        <v>24.09090909090909</v>
      </c>
    </row>
    <row r="32" spans="1:39" ht="52">
      <c r="A32" s="23">
        <v>2010</v>
      </c>
      <c r="B32" s="16" t="s">
        <v>57</v>
      </c>
      <c r="C32" s="16" t="s">
        <v>61</v>
      </c>
      <c r="D32" s="16"/>
      <c r="E32" s="16"/>
      <c r="F32" s="16" t="s">
        <v>69</v>
      </c>
      <c r="G32" s="28" t="s">
        <v>60</v>
      </c>
      <c r="H32" s="41">
        <v>0</v>
      </c>
      <c r="I32" s="41">
        <v>0</v>
      </c>
      <c r="J32" s="41">
        <v>0.6</v>
      </c>
      <c r="K32" s="41">
        <v>0.6</v>
      </c>
      <c r="L32" s="41">
        <v>0.7</v>
      </c>
      <c r="M32" s="41">
        <v>1</v>
      </c>
      <c r="N32" s="41">
        <v>0.8</v>
      </c>
      <c r="O32" s="41">
        <v>0.9</v>
      </c>
      <c r="P32" s="41">
        <v>0.2</v>
      </c>
      <c r="Q32" s="41">
        <v>0.1</v>
      </c>
      <c r="R32" s="41">
        <v>0.1</v>
      </c>
      <c r="S32" s="41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3">
        <v>0.1</v>
      </c>
      <c r="AA32" s="43">
        <v>0.1</v>
      </c>
      <c r="AB32" s="43">
        <v>0.1</v>
      </c>
      <c r="AC32" s="43">
        <v>0</v>
      </c>
      <c r="AD32" s="39"/>
      <c r="AE32" s="44">
        <f t="shared" si="8"/>
        <v>5</v>
      </c>
      <c r="AF32" s="42">
        <f t="shared" si="9"/>
        <v>0</v>
      </c>
      <c r="AG32" s="43">
        <f t="shared" si="10"/>
        <v>0.30000000000000004</v>
      </c>
      <c r="AH32" s="21">
        <f t="shared" si="0"/>
        <v>5.3</v>
      </c>
      <c r="AI32" s="47"/>
      <c r="AJ32" s="48">
        <f t="shared" si="1"/>
        <v>22.727272727272727</v>
      </c>
      <c r="AK32" s="45">
        <f t="shared" si="2"/>
        <v>0</v>
      </c>
      <c r="AL32" s="46">
        <f t="shared" si="3"/>
        <v>1.363636363636364</v>
      </c>
      <c r="AM32" s="8">
        <f t="shared" si="4"/>
        <v>24.09090909090909</v>
      </c>
    </row>
    <row r="33" spans="1:44" ht="13">
      <c r="A33" s="35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 t="s">
        <v>19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9" spans="1:44">
      <c r="AR39" s="1" t="s">
        <v>19</v>
      </c>
    </row>
  </sheetData>
  <mergeCells count="7">
    <mergeCell ref="A1:G1"/>
    <mergeCell ref="AE2:AH2"/>
    <mergeCell ref="AJ2:AM2"/>
    <mergeCell ref="A2:G2"/>
    <mergeCell ref="H2:S2"/>
    <mergeCell ref="T2:Y2"/>
    <mergeCell ref="Z2:AC2"/>
  </mergeCells>
  <phoneticPr fontId="16" type="noConversion"/>
  <dataValidations count="3">
    <dataValidation type="list" allowBlank="1" showInputMessage="1" showErrorMessage="1" sqref="AN7:AP33 AD6:AD32">
      <formula1>$AR$6:$AR$15</formula1>
    </dataValidation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H4:AC32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(2012). Taroom Shire, Brigalow Belt South bioregion Queensland. Ver. 1. VAST–2: 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taroom_site_a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dcterms:created xsi:type="dcterms:W3CDTF">2011-05-01T02:51:53Z</dcterms:created>
  <dcterms:modified xsi:type="dcterms:W3CDTF">2013-07-29T05:20:31Z</dcterms:modified>
</cp:coreProperties>
</file>