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Richard\Desktop\"/>
    </mc:Choice>
  </mc:AlternateContent>
  <xr:revisionPtr revIDLastSave="0" documentId="13_ncr:40009_{913B7140-6106-4C38-81F7-352F3D640EDB}" xr6:coauthVersionLast="47" xr6:coauthVersionMax="47" xr10:uidLastSave="{00000000-0000-0000-0000-000000000000}"/>
  <bookViews>
    <workbookView xWindow="-120" yWindow="-120" windowWidth="29040" windowHeight="15840" tabRatio="743" firstSheet="3" activeTab="7"/>
  </bookViews>
  <sheets>
    <sheet name="Ignore" sheetId="1" r:id="rId1"/>
    <sheet name="1 Closed Trade Log" sheetId="3" r:id="rId2"/>
    <sheet name="2 alarms" sheetId="4" r:id="rId3"/>
    <sheet name="3 auto open trades" sheetId="2" r:id="rId4"/>
    <sheet name="4 auto open update MULTIPLE" sheetId="5" r:id="rId5"/>
    <sheet name="5 auto open update SINGLE (2)" sheetId="11" r:id="rId6"/>
    <sheet name="6 supertrend and MACD indicator" sheetId="12" r:id="rId7"/>
    <sheet name="8 chart data log" sheetId="15" r:id="rId8"/>
    <sheet name=" auto open single with ATR" sheetId="6" r:id="rId9"/>
    <sheet name="ATR to create grid size" sheetId="7" r:id="rId10"/>
    <sheet name="testing ideas" sheetId="8" r:id="rId11"/>
    <sheet name="LOG and CONSOLE" sheetId="9" r:id="rId12"/>
  </sheets>
  <calcPr calcId="0"/>
</workbook>
</file>

<file path=xl/calcChain.xml><?xml version="1.0" encoding="utf-8"?>
<calcChain xmlns="http://schemas.openxmlformats.org/spreadsheetml/2006/main">
  <c r="N16" i="11" l="1"/>
  <c r="O16" i="11" s="1"/>
  <c r="N11" i="6"/>
  <c r="N12" i="6"/>
  <c r="N13" i="6"/>
  <c r="N14" i="6"/>
  <c r="N15" i="6"/>
  <c r="N16" i="6"/>
  <c r="N17" i="6"/>
  <c r="N18" i="6"/>
  <c r="N19" i="6"/>
  <c r="N20" i="6"/>
  <c r="N21" i="6"/>
  <c r="N22" i="6"/>
  <c r="N23" i="6"/>
  <c r="N24" i="6"/>
  <c r="N25" i="6"/>
  <c r="N26" i="6"/>
  <c r="N27" i="6"/>
  <c r="N28" i="6"/>
  <c r="N29" i="6"/>
  <c r="N10" i="6"/>
  <c r="N29" i="11"/>
  <c r="O29" i="11" s="1"/>
  <c r="N28" i="11"/>
  <c r="O28" i="11" s="1"/>
  <c r="N27" i="11"/>
  <c r="O27" i="11" s="1"/>
  <c r="N26" i="11"/>
  <c r="O26" i="11" s="1"/>
  <c r="N25" i="11"/>
  <c r="O25" i="11" s="1"/>
  <c r="N24" i="11"/>
  <c r="O24" i="11" s="1"/>
  <c r="N23" i="11"/>
  <c r="O23" i="11" s="1"/>
  <c r="N22" i="11"/>
  <c r="O22" i="11" s="1"/>
  <c r="N21" i="11"/>
  <c r="O21" i="11" s="1"/>
  <c r="N20" i="11"/>
  <c r="O20" i="11" s="1"/>
  <c r="N19" i="11"/>
  <c r="O19" i="11" s="1"/>
  <c r="N18" i="11"/>
  <c r="O18" i="11" s="1"/>
  <c r="N17" i="11"/>
  <c r="O17" i="11" s="1"/>
  <c r="N15" i="11"/>
  <c r="O15" i="11" s="1"/>
  <c r="N14" i="11"/>
  <c r="O14" i="11" s="1"/>
  <c r="N13" i="11"/>
  <c r="O13" i="11" s="1"/>
  <c r="N12" i="11"/>
  <c r="O12" i="11" s="1"/>
  <c r="N11" i="11"/>
  <c r="O11" i="11" s="1"/>
  <c r="N10" i="11"/>
  <c r="O10" i="11" s="1"/>
  <c r="P7" i="7"/>
  <c r="P8" i="7"/>
  <c r="P9" i="7"/>
  <c r="P10" i="7"/>
  <c r="P11" i="7"/>
  <c r="P12" i="7"/>
  <c r="P13" i="7"/>
  <c r="P14" i="7"/>
  <c r="P15" i="7"/>
  <c r="P16" i="7"/>
  <c r="P17" i="7"/>
  <c r="P18" i="7"/>
  <c r="P19" i="7"/>
  <c r="P20" i="7"/>
  <c r="P21" i="7"/>
  <c r="P22" i="7"/>
  <c r="P23" i="7"/>
  <c r="P24" i="7"/>
  <c r="P25" i="7"/>
  <c r="P6" i="7"/>
  <c r="O29" i="6"/>
  <c r="P29" i="6" s="1"/>
  <c r="O28" i="6"/>
  <c r="O27" i="6"/>
  <c r="P27" i="6" s="1"/>
  <c r="O26" i="6"/>
  <c r="O25" i="6"/>
  <c r="O24" i="6"/>
  <c r="O23" i="6"/>
  <c r="O22" i="6"/>
  <c r="O21" i="6"/>
  <c r="O20" i="6"/>
  <c r="O19" i="6"/>
  <c r="P19" i="6" s="1"/>
  <c r="O18" i="6"/>
  <c r="P18" i="6" s="1"/>
  <c r="O17" i="6"/>
  <c r="P17" i="6" s="1"/>
  <c r="O16" i="6"/>
  <c r="P16" i="6" s="1"/>
  <c r="O15" i="6"/>
  <c r="P15" i="6" s="1"/>
  <c r="O14" i="6"/>
  <c r="P14" i="6" s="1"/>
  <c r="O13" i="6"/>
  <c r="P13" i="6" s="1"/>
  <c r="O12" i="6"/>
  <c r="P12" i="6" s="1"/>
  <c r="O11" i="6"/>
  <c r="P11" i="6" s="1"/>
  <c r="O10" i="6"/>
  <c r="P10" i="6" s="1"/>
  <c r="L36" i="5"/>
  <c r="M36" i="5" s="1"/>
  <c r="L35" i="5"/>
  <c r="M35" i="5" s="1"/>
  <c r="L34" i="5"/>
  <c r="M34" i="5" s="1"/>
  <c r="L33" i="5"/>
  <c r="M33" i="5" s="1"/>
  <c r="L32" i="5"/>
  <c r="M32" i="5" s="1"/>
  <c r="L31" i="5"/>
  <c r="M31" i="5" s="1"/>
  <c r="L30" i="5"/>
  <c r="M30" i="5" s="1"/>
  <c r="L29" i="5"/>
  <c r="M29" i="5" s="1"/>
  <c r="L28" i="5"/>
  <c r="M28" i="5" s="1"/>
  <c r="L27" i="5"/>
  <c r="M27" i="5" s="1"/>
  <c r="L26" i="5"/>
  <c r="M26" i="5" s="1"/>
  <c r="L25" i="5"/>
  <c r="M25" i="5" s="1"/>
  <c r="L24" i="5"/>
  <c r="M24" i="5" s="1"/>
  <c r="L23" i="5"/>
  <c r="M23" i="5" s="1"/>
  <c r="L22" i="5"/>
  <c r="M22" i="5" s="1"/>
  <c r="L21" i="5"/>
  <c r="M21" i="5" s="1"/>
  <c r="L20" i="5"/>
  <c r="M20" i="5" s="1"/>
  <c r="L19" i="5"/>
  <c r="M19" i="5" s="1"/>
  <c r="L18" i="5"/>
  <c r="M18" i="5" s="1"/>
  <c r="L17" i="5"/>
  <c r="M17" i="5" s="1"/>
  <c r="L16" i="5"/>
  <c r="M16" i="5" s="1"/>
  <c r="L15" i="5"/>
  <c r="M15" i="5" s="1"/>
  <c r="L14" i="5"/>
  <c r="M14" i="5" s="1"/>
  <c r="L13" i="5"/>
  <c r="M13" i="5" s="1"/>
  <c r="L12" i="5"/>
  <c r="M12" i="5" s="1"/>
  <c r="L11" i="5"/>
  <c r="M11" i="5" s="1"/>
  <c r="L10" i="5"/>
  <c r="M10" i="5" s="1"/>
  <c r="H70" i="2"/>
  <c r="I70" i="2" s="1"/>
  <c r="H71" i="2"/>
  <c r="I71" i="2" s="1"/>
  <c r="H72" i="2"/>
  <c r="I72" i="2" s="1"/>
  <c r="H73" i="2"/>
  <c r="I73" i="2" s="1"/>
  <c r="H74" i="2"/>
  <c r="I74" i="2" s="1"/>
  <c r="H75" i="2"/>
  <c r="I75" i="2" s="1"/>
  <c r="H76" i="2"/>
  <c r="I76" i="2" s="1"/>
  <c r="H77" i="2"/>
  <c r="I77" i="2"/>
  <c r="H78" i="2"/>
  <c r="I78" i="2" s="1"/>
  <c r="H79" i="2"/>
  <c r="I79" i="2" s="1"/>
  <c r="H80" i="2"/>
  <c r="I80" i="2" s="1"/>
  <c r="H81" i="2"/>
  <c r="I81" i="2" s="1"/>
  <c r="H82" i="2"/>
  <c r="I82" i="2" s="1"/>
  <c r="H83" i="2"/>
  <c r="I83" i="2"/>
  <c r="H84" i="2"/>
  <c r="I84" i="2" s="1"/>
  <c r="H85" i="2"/>
  <c r="I85" i="2" s="1"/>
  <c r="H86" i="2"/>
  <c r="I86" i="2" s="1"/>
  <c r="H87" i="2"/>
  <c r="I87" i="2"/>
  <c r="H39" i="2"/>
  <c r="I39" i="2" s="1"/>
  <c r="H40" i="2"/>
  <c r="I40" i="2" s="1"/>
  <c r="H41" i="2"/>
  <c r="I41" i="2" s="1"/>
  <c r="H42" i="2"/>
  <c r="I42" i="2"/>
  <c r="H43" i="2"/>
  <c r="I43" i="2" s="1"/>
  <c r="H44" i="2"/>
  <c r="I44" i="2" s="1"/>
  <c r="H45" i="2"/>
  <c r="I45" i="2" s="1"/>
  <c r="H46" i="2"/>
  <c r="I46" i="2"/>
  <c r="H47" i="2"/>
  <c r="I47" i="2" s="1"/>
  <c r="H48" i="2"/>
  <c r="I48" i="2" s="1"/>
  <c r="H49" i="2"/>
  <c r="I49" i="2" s="1"/>
  <c r="H50" i="2"/>
  <c r="I50" i="2" s="1"/>
  <c r="H51" i="2"/>
  <c r="I51" i="2" s="1"/>
  <c r="H52" i="2"/>
  <c r="I52" i="2"/>
  <c r="H53" i="2"/>
  <c r="I53" i="2" s="1"/>
  <c r="H54" i="2"/>
  <c r="I54" i="2" s="1"/>
  <c r="H55" i="2"/>
  <c r="I55" i="2" s="1"/>
  <c r="H56" i="2"/>
  <c r="I56" i="2"/>
  <c r="H57" i="2"/>
  <c r="I57" i="2" s="1"/>
  <c r="H58" i="2"/>
  <c r="I58" i="2"/>
  <c r="H59" i="2"/>
  <c r="I59" i="2" s="1"/>
  <c r="H60" i="2"/>
  <c r="I60" i="2" s="1"/>
  <c r="H61" i="2"/>
  <c r="I61" i="2" s="1"/>
  <c r="H62" i="2"/>
  <c r="I62" i="2" s="1"/>
  <c r="H63" i="2"/>
  <c r="I63" i="2" s="1"/>
  <c r="H64" i="2"/>
  <c r="I64" i="2" s="1"/>
  <c r="H65" i="2"/>
  <c r="I65" i="2" s="1"/>
  <c r="H66" i="2"/>
  <c r="I66" i="2"/>
  <c r="H67" i="2"/>
  <c r="I67" i="2" s="1"/>
  <c r="H68" i="2"/>
  <c r="I68" i="2" s="1"/>
  <c r="H69" i="2"/>
  <c r="I69" i="2"/>
  <c r="H33" i="2"/>
  <c r="I33" i="2" s="1"/>
  <c r="H34" i="2"/>
  <c r="I34" i="2" s="1"/>
  <c r="H35" i="2"/>
  <c r="I35" i="2" s="1"/>
  <c r="H36" i="2"/>
  <c r="I36" i="2" s="1"/>
  <c r="H37" i="2"/>
  <c r="I37" i="2" s="1"/>
  <c r="H38" i="2"/>
  <c r="I38" i="2" s="1"/>
  <c r="H32" i="2"/>
  <c r="I32" i="2" s="1"/>
  <c r="P20" i="6" l="1"/>
  <c r="P21" i="6"/>
  <c r="P22" i="6"/>
  <c r="P23" i="6"/>
  <c r="P24" i="6"/>
  <c r="P25" i="6"/>
  <c r="P26" i="6"/>
  <c r="P28" i="6"/>
</calcChain>
</file>

<file path=xl/sharedStrings.xml><?xml version="1.0" encoding="utf-8"?>
<sst xmlns="http://schemas.openxmlformats.org/spreadsheetml/2006/main" count="1203" uniqueCount="374">
  <si>
    <t>Ticker</t>
  </si>
  <si>
    <t>Change %</t>
  </si>
  <si>
    <t>Volume</t>
  </si>
  <si>
    <t>GMT3LUSDT</t>
  </si>
  <si>
    <t>SUSHI3LUSDT</t>
  </si>
  <si>
    <t>SAND3LUSDT</t>
  </si>
  <si>
    <t>APE3LUSDT</t>
  </si>
  <si>
    <t>MATIC3LUSDT</t>
  </si>
  <si>
    <t>MANA3LUSDT</t>
  </si>
  <si>
    <t>SOL3LUSDT</t>
  </si>
  <si>
    <t>AVAX3LUSDT</t>
  </si>
  <si>
    <t>DOGE3LUSDT</t>
  </si>
  <si>
    <t>AXS3LUSDT</t>
  </si>
  <si>
    <t>NEAR3LUSDT</t>
  </si>
  <si>
    <t>GALAX3LUSDT</t>
  </si>
  <si>
    <t>EOS3LUSDT</t>
  </si>
  <si>
    <t>UNI3LUSDT</t>
  </si>
  <si>
    <t>ETH3LUSDT</t>
  </si>
  <si>
    <t>VET3LUSDT</t>
  </si>
  <si>
    <t>LTC3LUSDT</t>
  </si>
  <si>
    <t>FTM3LUSDT</t>
  </si>
  <si>
    <t>BTC3LUSDT</t>
  </si>
  <si>
    <t>ADA3LUSDT</t>
  </si>
  <si>
    <t>BNB3LUSDT</t>
  </si>
  <si>
    <t>JASMY3LUSDT</t>
  </si>
  <si>
    <t>DOT3LUSDT</t>
  </si>
  <si>
    <t>ATOM3LUSDT</t>
  </si>
  <si>
    <t>AAVE3LUSDT</t>
  </si>
  <si>
    <t>XRP3LUSDT</t>
  </si>
  <si>
    <t>LINK3LUSDT</t>
  </si>
  <si>
    <t>BCH3LUSDT</t>
  </si>
  <si>
    <t>Volatility</t>
  </si>
  <si>
    <t>PAIRS</t>
  </si>
  <si>
    <t>Investment Amount</t>
  </si>
  <si>
    <t>SOL3SUSDT</t>
  </si>
  <si>
    <t>ETH3SUSDT</t>
  </si>
  <si>
    <t>BTC3SUSDT</t>
  </si>
  <si>
    <t>Grid Levels</t>
  </si>
  <si>
    <t>Current Price</t>
  </si>
  <si>
    <t>High Price</t>
  </si>
  <si>
    <t>Low Price</t>
  </si>
  <si>
    <t>Grid Size %</t>
  </si>
  <si>
    <t>Closed Trades Log</t>
  </si>
  <si>
    <t>Pair</t>
  </si>
  <si>
    <t>Date</t>
  </si>
  <si>
    <t>Time</t>
  </si>
  <si>
    <t>Close Condition</t>
  </si>
  <si>
    <t>Multiple Stop Loss</t>
  </si>
  <si>
    <t>Multiple Take Profit</t>
  </si>
  <si>
    <t>Single Stop Loss</t>
  </si>
  <si>
    <t>Single Take Profit</t>
  </si>
  <si>
    <t>Change % on closure</t>
  </si>
  <si>
    <t>Create a running log that captures all closed trades.  Could be a txt file. Can we open and write another line on a txt file.  Separate txt files for each close would be no good</t>
  </si>
  <si>
    <t>If not txt then some other file type that allows new entries to be added at the bottom</t>
  </si>
  <si>
    <t>AUTO OPEN TRADES FOR MULTIPLE TRADES ONLY</t>
  </si>
  <si>
    <t>We will need a button down the bottom that switches from "auto reopen on"  "auto reopen off"</t>
  </si>
  <si>
    <t xml:space="preserve">"Auto reopen on".  </t>
  </si>
  <si>
    <t>Alarm when TP or SL is hit.</t>
  </si>
  <si>
    <t>Hopefully this will be easy.  Basically a sound alarm that I can here through speakers when TP or SL is hit</t>
  </si>
  <si>
    <t>Also an email sent to "richard@preciseroofrestoration.com.au" when sl or tp are hit. Can be same wording that goes to the log.</t>
  </si>
  <si>
    <t>BTCUSD</t>
  </si>
  <si>
    <t>Incude conditions below in the line that is written to the log</t>
  </si>
  <si>
    <t>"Auto reopen off" is the same that happens now.  Trades shutdown % are all reset to 0.tp to 1 and sl to -1</t>
  </si>
  <si>
    <t>The program will need to refer to the table below to get the data that is required to be inputed into the "new bot" window on bitsgap.</t>
  </si>
  <si>
    <t>The grey cells are manually input by me. I will need to adjust these so they need to maybe be on another tab on the app or an xls file</t>
  </si>
  <si>
    <t>Current Price to high price</t>
  </si>
  <si>
    <t>HIGH PRICE and LOW PRICE are calculated fromwithin  this table.  Format with no decimal points</t>
  </si>
  <si>
    <t>CURRENT PRICE is taken from the current price on the chart.  This is what we were looking at the other day.</t>
  </si>
  <si>
    <t>SEQUENCE</t>
  </si>
  <si>
    <t>On bitsgap.  At top of page Click on "start new bot"</t>
  </si>
  <si>
    <t>Selected for auto start</t>
  </si>
  <si>
    <t>NO</t>
  </si>
  <si>
    <t>YES</t>
  </si>
  <si>
    <t>Click on "S Bot"</t>
  </si>
  <si>
    <t>The "exhange will already de set to kucoin so leave this</t>
  </si>
  <si>
    <t>under "pair" enter in the first selected pair from below from the "selected for auto start". (When I enter this manually it opens a drop down menu that I have to select the pair from. Sometimes there are a few options.  Hopefully you can input the pair name directly or it will be tricky</t>
  </si>
  <si>
    <t>In the "Investment amount" box enter in the investment amount below.  This will be the same value used in all trades</t>
  </si>
  <si>
    <t>Enter in grid levels, high price , low price.  Don’t put anything in the grid step box this will calculate its self.</t>
  </si>
  <si>
    <t>other settings on bitsgap stay as default settings.</t>
  </si>
  <si>
    <t>Now repeat for any other coins that are "selected for auto trade" below</t>
  </si>
  <si>
    <t>Refer to "selected for auto start" in table below. these are the pairs that will be opened. The one with YES next to them</t>
  </si>
  <si>
    <t>On ce the pair is open.  The chart for that pair will open. Grab the CURRENT PRICE value and insert it in the table below next to the same pair.  The current price is the red or green price on the RH side of the chart.  Once in the table below it will generate the other values.</t>
  </si>
  <si>
    <t>Click on "start" "confirm".  Sometimes the "balance conversion" box will pop up, sometimes it wont.  It depends what coins I am holding in my account.  If it pops up click "confirm"  if it doesn’t then move on to next step. (Will this be an issues with 2 potential scenarios)</t>
  </si>
  <si>
    <t>I will select only pairs from the table below.  When the trades all close with either a sl or tp then the same trades will reopen again and so on</t>
  </si>
  <si>
    <t xml:space="preserve">Trades shutdown with tp or sl. All % are reset to 0.  tp to 1 and sl to -1. Retain the pairs in the table as I will continue to use the same pairs. </t>
  </si>
  <si>
    <t>GMT3L/USDT</t>
  </si>
  <si>
    <t>GMT3S/USDT</t>
  </si>
  <si>
    <t>SUSHI3L/USDT</t>
  </si>
  <si>
    <t>SUSHI3S/USDT</t>
  </si>
  <si>
    <t>SAND3L/USDT</t>
  </si>
  <si>
    <t>SAND3/SUSDT</t>
  </si>
  <si>
    <t>APE3L/USDT</t>
  </si>
  <si>
    <t>APE3S/USDT</t>
  </si>
  <si>
    <t>MATIC3L/USDT</t>
  </si>
  <si>
    <t>MATIC3S/USDT</t>
  </si>
  <si>
    <t>MANA3L/USDT</t>
  </si>
  <si>
    <t>MANA3S/USDT</t>
  </si>
  <si>
    <t>SOL3L/USDT</t>
  </si>
  <si>
    <t>SOL3S/USDT</t>
  </si>
  <si>
    <t>AVAX3L/USDT</t>
  </si>
  <si>
    <t>AVAX3S/USDT</t>
  </si>
  <si>
    <t>DOGE3L/USDT</t>
  </si>
  <si>
    <t>DOGE3S/USDT</t>
  </si>
  <si>
    <t>AXS3L/USDT</t>
  </si>
  <si>
    <t>AXS3S/USDT</t>
  </si>
  <si>
    <t>NEAR3L/USDT</t>
  </si>
  <si>
    <t>NEAR3S/USDT</t>
  </si>
  <si>
    <t>GALAX3L/USDT</t>
  </si>
  <si>
    <t>GALAX3S/USDT</t>
  </si>
  <si>
    <t>EOS3L/USDT</t>
  </si>
  <si>
    <t>EOS3S/USDT</t>
  </si>
  <si>
    <t>UNI3L/USDT</t>
  </si>
  <si>
    <t>UNI3S/USDT</t>
  </si>
  <si>
    <t>ETH3L/USDT</t>
  </si>
  <si>
    <t>ETH3S/USDT</t>
  </si>
  <si>
    <t>VET3L/USDT</t>
  </si>
  <si>
    <t>VET3S/USDT</t>
  </si>
  <si>
    <t>LTC3L/USDT</t>
  </si>
  <si>
    <t>LTC3S/USDT</t>
  </si>
  <si>
    <t>FTM3L/USDT</t>
  </si>
  <si>
    <t>FTM3S/USDT</t>
  </si>
  <si>
    <t>BTC3L/USDT</t>
  </si>
  <si>
    <t>BTC3S/USDT</t>
  </si>
  <si>
    <t>ADA3L/USDT</t>
  </si>
  <si>
    <t>ADA3S/USDT</t>
  </si>
  <si>
    <t>BNB3L/USDT</t>
  </si>
  <si>
    <t>BNB3S/USDT</t>
  </si>
  <si>
    <t>JASMY3/LUSDT</t>
  </si>
  <si>
    <t>JASMY3S/USDT</t>
  </si>
  <si>
    <t>DOT3L/USDT</t>
  </si>
  <si>
    <t>DOT3S/USDT</t>
  </si>
  <si>
    <t>ATOM3L/USDT</t>
  </si>
  <si>
    <t>ATOM3S/USDT</t>
  </si>
  <si>
    <t>AAVE3L/USDT</t>
  </si>
  <si>
    <t>AAVE3S/USDT</t>
  </si>
  <si>
    <t>XRP3L/USDT</t>
  </si>
  <si>
    <t>XRP3S/USDT</t>
  </si>
  <si>
    <t>LINK3L/USDT</t>
  </si>
  <si>
    <t>LINK3S/USDT</t>
  </si>
  <si>
    <t>BCH3L/USDT</t>
  </si>
  <si>
    <t>BCH3S/USDT</t>
  </si>
  <si>
    <t>AAVE</t>
  </si>
  <si>
    <t>EOS</t>
  </si>
  <si>
    <t>XRP</t>
  </si>
  <si>
    <t>CARDANO</t>
  </si>
  <si>
    <t>APECOIN</t>
  </si>
  <si>
    <t>COSMOS HUB</t>
  </si>
  <si>
    <t>AVALANCHE</t>
  </si>
  <si>
    <t>AXIE INFINITY</t>
  </si>
  <si>
    <t>BITCOIN CASH</t>
  </si>
  <si>
    <t>BINANCE COIN</t>
  </si>
  <si>
    <t>BITCOIN</t>
  </si>
  <si>
    <t>DOGECOIN</t>
  </si>
  <si>
    <t>JASMYCOIN</t>
  </si>
  <si>
    <t>POLKADOT</t>
  </si>
  <si>
    <t>ETHEREUM</t>
  </si>
  <si>
    <t>FANTOM</t>
  </si>
  <si>
    <t>GALA</t>
  </si>
  <si>
    <t>STEPN</t>
  </si>
  <si>
    <t>CHAINLINK</t>
  </si>
  <si>
    <t>LITECOIN</t>
  </si>
  <si>
    <t>DECENTRALAND</t>
  </si>
  <si>
    <t>POLYGON</t>
  </si>
  <si>
    <t>NEAR PROTOCOL</t>
  </si>
  <si>
    <t>THE SANDBOX</t>
  </si>
  <si>
    <t>SOLANA</t>
  </si>
  <si>
    <t>SUSHI SWAP</t>
  </si>
  <si>
    <t>UNISWAP</t>
  </si>
  <si>
    <t>VECHAIN</t>
  </si>
  <si>
    <t>BTCUSDT SIGNAL</t>
  </si>
  <si>
    <t>AAVEUSDT</t>
  </si>
  <si>
    <t>ADAUSDT</t>
  </si>
  <si>
    <t>APEUSDT</t>
  </si>
  <si>
    <t>ATOMUSDT</t>
  </si>
  <si>
    <t>AVAXUSDT</t>
  </si>
  <si>
    <t>AXSUSDT</t>
  </si>
  <si>
    <t>BCHUSDT</t>
  </si>
  <si>
    <t>BNBUSDT</t>
  </si>
  <si>
    <t>BTCUSDT</t>
  </si>
  <si>
    <t>DOGEUSDT</t>
  </si>
  <si>
    <t>DOTUSDT</t>
  </si>
  <si>
    <t>EOSUSDT</t>
  </si>
  <si>
    <t>ETHUSDT</t>
  </si>
  <si>
    <t>FTMUSDT</t>
  </si>
  <si>
    <t>GALAXUSDT</t>
  </si>
  <si>
    <t>GMTUSDT</t>
  </si>
  <si>
    <t>JASMYUSDT</t>
  </si>
  <si>
    <t>LINKUSDT</t>
  </si>
  <si>
    <t>LTCUSDT</t>
  </si>
  <si>
    <t>MANAUSDT</t>
  </si>
  <si>
    <t>MATICUSDT</t>
  </si>
  <si>
    <t>NEARUSDT</t>
  </si>
  <si>
    <t>SANDUSDT</t>
  </si>
  <si>
    <t>SOLUSDT</t>
  </si>
  <si>
    <t>SUSHIUSDT</t>
  </si>
  <si>
    <t>UNIUSDT</t>
  </si>
  <si>
    <t>VETUSDT</t>
  </si>
  <si>
    <t>XRPUSDT</t>
  </si>
  <si>
    <t>PAIR</t>
  </si>
  <si>
    <t>CHG%</t>
  </si>
  <si>
    <t>BUY</t>
  </si>
  <si>
    <t>SELL</t>
  </si>
  <si>
    <t>Get CHG% from scraping tradingview watchlist</t>
  </si>
  <si>
    <t>Automatically sort PAIR / CHG% columns to read from largest % to lowest %</t>
  </si>
  <si>
    <t>Bitcoin (BTC) is the largest of all the crypto.  When bitcoin moves up most other alt coins move with it. And vice versa.</t>
  </si>
  <si>
    <t>Number of pairs to open with BTC signal</t>
  </si>
  <si>
    <t>The idea is that when bitcoin gets a buy signal I don’t actually trade bitcoin but buy the current # of strongest coins selected from the list</t>
  </si>
  <si>
    <t>Scan trading view every 1 minute for the CHG% data</t>
  </si>
  <si>
    <t>The largest % are currently the strongest pairs and suitable for buy positions</t>
  </si>
  <si>
    <t>The smallest or negative % pairs are suitable for sell positions</t>
  </si>
  <si>
    <t>the "Number of pairs to open with BTC signal" determines how many pairs will be opened when BTCUSD signal activates</t>
  </si>
  <si>
    <t>Example:  The PAIR / CHG% is auto updating every 1 minute and sorting the CHG% from high to low.  The BTC SIGNAL is set manually to 4. The BTCUSD SIGNAL gets</t>
  </si>
  <si>
    <t xml:space="preserve"> automatically activated with a BUY (We will talk later how it gets this signal).  So the top 4 pairs get buy signals.  </t>
  </si>
  <si>
    <t>If the BTCUSDT SIGNAL got a sell signal then the bottom 4 pairs would get sell signals</t>
  </si>
  <si>
    <t>BUY PAIRS</t>
  </si>
  <si>
    <t>SELL PAIRS</t>
  </si>
  <si>
    <t>Unfortunately it is not as easy as  simply buying or sell a specific pair.  There are different version for each pair for BUY and SELL signals</t>
  </si>
  <si>
    <t xml:space="preserve">For example if AAVEUSDT, ADAUSDT, APEUSDT, ATOMUSDT were the top 4 highest % that got a buy signal the actual 4 pairs you </t>
  </si>
  <si>
    <t>ACTUAL ORDER TO BITSGAP</t>
  </si>
  <si>
    <t>FROM TRADINGVIEW</t>
  </si>
  <si>
    <t>SAND3S/USDT</t>
  </si>
  <si>
    <t>would send to bitsgap would be AAVE3L/USDT, ADA3LUSDT,APE3L/USDT, ATOM3S/USDT</t>
  </si>
  <si>
    <t>When Bitcoin gets a sell signal I trade the current # of weakest coins from the list. This helps me spread my risk.</t>
  </si>
  <si>
    <t xml:space="preserve"> And for a SELL BTCUSD SIGNAL it would be the bottom 4 but with the "3S/" in the middle…</t>
  </si>
  <si>
    <t>AUTO START SETTINGS</t>
  </si>
  <si>
    <t>Then refer to the AUTO START SETTINGS table for the actual settings to start the trades</t>
  </si>
  <si>
    <t>GALAUSDT</t>
  </si>
  <si>
    <t>MULTIPLE SYSTEM</t>
  </si>
  <si>
    <t>SINGLE SYSTEM</t>
  </si>
  <si>
    <t>Investment / USDT</t>
  </si>
  <si>
    <t>Tradingview signal</t>
  </si>
  <si>
    <t>Tradingview Signal</t>
  </si>
  <si>
    <t>Take</t>
  </si>
  <si>
    <t>Profit</t>
  </si>
  <si>
    <t>Stop</t>
  </si>
  <si>
    <t>Loss</t>
  </si>
  <si>
    <t>PAIR SELECTION TABLE</t>
  </si>
  <si>
    <t>Investment / USDT is the amount to be entered for each trade</t>
  </si>
  <si>
    <t>Each pair is traded individually, with it's own TP and SL</t>
  </si>
  <si>
    <t>See picture below.  I am using a simple MACD indicator on trading view to trigger the buy and sell orders for each pair.</t>
  </si>
  <si>
    <t>when a buy order closes a sell order will open at the same time.and vice versa.  So each pair will always be in a trade either a buy or sell</t>
  </si>
  <si>
    <t>See the BUY and SELL area on the table.  Green squares are activated buys and red are activated sells</t>
  </si>
  <si>
    <t>When the histogram bar crosses down over the 0 line this triggers a crossing down alert and opens the sell order(BTC3SUSDT) and also closes the buy order (BTC3LUSDT)</t>
  </si>
  <si>
    <t>When the histogram bar crosses up over the 0 line this triggers a crossing up alert and opens the buy order(BTC3LUSDT) and also closes the sell order (BTC3SUSDT)</t>
  </si>
  <si>
    <t>For example on the table you see that AAVE just got a CROSSING DOWN signal so it will open AAVE3S/USDT and would have closed AAVE3L/USDT</t>
  </si>
  <si>
    <t>also add the tp and the sl to the SINGLE app along with the other details as what happens now when we manually start a trade.</t>
  </si>
  <si>
    <t>This means each trade can be closed in 3 different ways.  By hitting the TP or SL, which is how the app currently works, and also closed when the crossing up / crossing down alert is received.</t>
  </si>
  <si>
    <t>I would imagine that most times they will close with the cross up / cross down alerts but want the sl and tp as an extra safety if the market drops / rises quickly.</t>
  </si>
  <si>
    <t>I will have the same alerts set on each of the pairs in the table so up to 28 alerts coming in.</t>
  </si>
  <si>
    <t xml:space="preserve">You need to set up the webhook to bring these alerts to this table and trigger the buys and sells of each pair.  </t>
  </si>
  <si>
    <t>Once opened it shows up in the existing app the way the manual trades show up now.</t>
  </si>
  <si>
    <t>It will close the 3L order first and then intiate the auto start sequence to open the 3S trade.  Open the start bot window in bitsgap and fill in the fields.  We have already covered this</t>
  </si>
  <si>
    <t>Not sure if you will need to refer to the pair selection table to the far left as the alerts will have the correct format to open the trade in bitsgap.</t>
  </si>
  <si>
    <t>Bitsgap needs the / in the pair name to correctly ID the pair but then drops the / after that when reffering to that pair…..</t>
  </si>
  <si>
    <t>Grey cells are manually filled in by me</t>
  </si>
  <si>
    <t>If the trade is closed by SL or TP then it wont reopen again until it gets an alert from trading view</t>
  </si>
  <si>
    <t>ATR</t>
  </si>
  <si>
    <t>Use current ATR to set grid range.  Stick with same no. of grid levels to simplify things</t>
  </si>
  <si>
    <t>Enter on cross of 0 exit on cross of 0</t>
  </si>
  <si>
    <t>Enter on cross of 0 exit on 1st pale</t>
  </si>
  <si>
    <t>different TF.  M15 H1 H4</t>
  </si>
  <si>
    <t>Use tighter SL and TP</t>
  </si>
  <si>
    <t>Use supertrend as trend indicator and lower TF macd pale change as a pull back indicator</t>
  </si>
  <si>
    <t>Set up multiple 7 day Bitsgap trials with different settings to compare forward demo results</t>
  </si>
  <si>
    <t>Create a live account balance api from kucoin.  Set position size as a % from account.  Giving compounding growth…</t>
  </si>
  <si>
    <t>Create a trailing SL to lock in profit…</t>
  </si>
  <si>
    <t>Add TV close condition to log</t>
  </si>
  <si>
    <t>Add Insurance trade to each trade and track combination of profits from both….  LATER</t>
  </si>
  <si>
    <t>Category</t>
  </si>
  <si>
    <t>TP</t>
  </si>
  <si>
    <t>SL</t>
  </si>
  <si>
    <t>Collective</t>
  </si>
  <si>
    <t>multiple</t>
  </si>
  <si>
    <t>2022-07-13</t>
  </si>
  <si>
    <t>15:20:06</t>
  </si>
  <si>
    <t>Hit TP</t>
  </si>
  <si>
    <t>15:48:39</t>
  </si>
  <si>
    <t>Hit SL</t>
  </si>
  <si>
    <t>JUPUSDT</t>
  </si>
  <si>
    <t>16:05:58</t>
  </si>
  <si>
    <t>THETAUSDT</t>
  </si>
  <si>
    <t>16:12:05</t>
  </si>
  <si>
    <t>single</t>
  </si>
  <si>
    <t>20:12:50</t>
  </si>
  <si>
    <t>20:34:23</t>
  </si>
  <si>
    <t>22:25:42</t>
  </si>
  <si>
    <t>2022-07-14</t>
  </si>
  <si>
    <t>17:22:31</t>
  </si>
  <si>
    <t>LUNCUSDT</t>
  </si>
  <si>
    <t>17:28:51</t>
  </si>
  <si>
    <t>17:41:43</t>
  </si>
  <si>
    <t>17:53:13</t>
  </si>
  <si>
    <t>2022-07-15</t>
  </si>
  <si>
    <t>01:47:12</t>
  </si>
  <si>
    <t>17:48:20</t>
  </si>
  <si>
    <t>17:48:49</t>
  </si>
  <si>
    <t>2022-07-17</t>
  </si>
  <si>
    <t>02:20:35</t>
  </si>
  <si>
    <t>IOTXUSDT</t>
  </si>
  <si>
    <t>10:07:01</t>
  </si>
  <si>
    <t>20:39:02</t>
  </si>
  <si>
    <t>SRMUSDT</t>
  </si>
  <si>
    <t>23:03:41</t>
  </si>
  <si>
    <t>2022-07-18</t>
  </si>
  <si>
    <t>03:58:49</t>
  </si>
  <si>
    <t>03:58:50</t>
  </si>
  <si>
    <t>Daily stats</t>
  </si>
  <si>
    <t>no. of closed trades in total</t>
  </si>
  <si>
    <t>win / loss ratio</t>
  </si>
  <si>
    <t>close cond - TP  SL TV</t>
  </si>
  <si>
    <t>total profit</t>
  </si>
  <si>
    <t>total loss</t>
  </si>
  <si>
    <t>win / loss amount</t>
  </si>
  <si>
    <t>PF</t>
  </si>
  <si>
    <t># trades</t>
  </si>
  <si>
    <t>win ratio</t>
  </si>
  <si>
    <t>% profit</t>
  </si>
  <si>
    <t>DAILY</t>
  </si>
  <si>
    <t>WEEKLY</t>
  </si>
  <si>
    <t>Weekly stats</t>
  </si>
  <si>
    <t>actual account start and finish of Week</t>
  </si>
  <si>
    <t>TV</t>
  </si>
  <si>
    <t>total winners %</t>
  </si>
  <si>
    <t>total losers %</t>
  </si>
  <si>
    <t>Total profit %</t>
  </si>
  <si>
    <t>Actual account start of day $</t>
  </si>
  <si>
    <t>Actual account End of day $</t>
  </si>
  <si>
    <t>Select the 20 coins I want to trade cull 8 coins for now.  Low volume. Excessive volatility</t>
  </si>
  <si>
    <t>add trading time and transactions to log when trade shuts</t>
  </si>
  <si>
    <t>Have different tagged versions of alerts from tv to match up and be read by different apps to allow demo variations</t>
  </si>
  <si>
    <t>Use 1 hour supertrend as the trend detector and only og long on green and short on red.</t>
  </si>
  <si>
    <t xml:space="preserve">use 1 hour macd as trigger to enter on 0 crossover </t>
  </si>
  <si>
    <t>H1</t>
  </si>
  <si>
    <t>x</t>
  </si>
  <si>
    <t>xx</t>
  </si>
  <si>
    <t>ATR RANGE</t>
  </si>
  <si>
    <t>MAX</t>
  </si>
  <si>
    <t>MIN</t>
  </si>
  <si>
    <t>RANGE %</t>
  </si>
  <si>
    <t>current price to high price</t>
  </si>
  <si>
    <t>so in the alert pull the</t>
  </si>
  <si>
    <t>New pinescript indicator</t>
  </si>
  <si>
    <t>MACD as we have now</t>
  </si>
  <si>
    <t>supertrend as tested</t>
  </si>
  <si>
    <t>ATR to give % range for grid</t>
  </si>
  <si>
    <t>Then refer ATR to table to get grid range % and "current price to high price" setting</t>
  </si>
  <si>
    <t>to be calculated???</t>
  </si>
  <si>
    <t>So live ATR no. will decide range size from 20 - 45.  Grid steps stays at 20….</t>
  </si>
  <si>
    <t>Work out the grid range % and no. of grid levels 4 each pair….  ATR FUCTION ADD TO TABLE AND EXCEL FORMULA RWQ</t>
  </si>
  <si>
    <t>From kucoin api</t>
  </si>
  <si>
    <t>from TV</t>
  </si>
  <si>
    <t>AND WORK OUT CURRENT TO HIGH PRICE  &gt;)1.6 ETC&gt;&gt;&gt;&gt;</t>
  </si>
  <si>
    <t>So basically there are 2 parts to this.  To create a multiple indicator that has macd and supertrend.</t>
  </si>
  <si>
    <t>We will use the existing MACD you have already made but add supertrend as another confirmation before opening orders</t>
  </si>
  <si>
    <t xml:space="preserve">Currently the macd swaps from 3s to 3l as the 0 line crosses on macd. So one or the other is always open. </t>
  </si>
  <si>
    <t>With the supertrend/macd that will not be the case there will be times when the criteria is not met and no trades will be opened.</t>
  </si>
  <si>
    <t>Both conditions must be met on ST and MACCD to open a trade</t>
  </si>
  <si>
    <t>When one condition changes trade is closed.</t>
  </si>
  <si>
    <t>For a trade to go long -open 3l - the macd must csossover the 0 line and the supertrend must be green - buy signal</t>
  </si>
  <si>
    <t>When either the macd crosses down below 0 or the ST turns red - sell. The trade close for that pair</t>
  </si>
  <si>
    <t>For a trade to go short -open 3s - the macd must cross down the 0 line and the supertrend must be red - sell signal</t>
  </si>
  <si>
    <t>When either the macd crosses up above 0 or the ST turns green - buy. The trade close for that pair</t>
  </si>
  <si>
    <t>The 2nd part is to work out how the differet alert signals get to the app.</t>
  </si>
  <si>
    <t>I might run up to 4 different trial bitsgap platforms at the same time.</t>
  </si>
  <si>
    <t>I will start all 4 at the same time and run for 1 week.</t>
  </si>
  <si>
    <t>The idea is to run different indicators / indicator settings and compare after 7 days to see which one is more profitable</t>
  </si>
  <si>
    <t>So first question.  Can the python server we set up have multiple URLs.  If so then each indicator can send its signals to different urls and each app can receive the correct signals.</t>
  </si>
  <si>
    <t>So 4 different bitsgap working with their own app and receiving the specific signals / alerts from TV tat I want to send to them.  What will be the best way to make this work????</t>
  </si>
  <si>
    <t>So green MACD are ignored if ST is red and red MACD are ignored if ST is green</t>
  </si>
  <si>
    <t>Set up headers as shown.</t>
  </si>
  <si>
    <t>If the particular pair is not open at the time obviously copy nothing to that cell</t>
  </si>
  <si>
    <t>store this SS in same folder as app.  Name it "Chart Data log"</t>
  </si>
  <si>
    <t>I will use all this data to make charts, etc in excel later….</t>
  </si>
  <si>
    <t>copy data every 60 seconds from app , "change %" to this 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</si>
</sst>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9"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9"/>
      <name val="Segoe UI"/>
      <family val="2"/>
    </font>
    <font>
      <sz val="11"/>
      <name val="Calibri"/>
      <family val="2"/>
      <scheme val="minor"/>
    </font>
    <font>
      <b/>
      <sz val="14"/>
      <color theme="1"/>
      <name val="Calibri"/>
      <family val="2"/>
      <scheme val="minor"/>
    </font>
    <font>
      <b/>
      <sz val="12"/>
      <color theme="1"/>
      <name val="Calibri"/>
      <family val="2"/>
      <scheme val="minor"/>
    </font>
    <font>
      <sz val="12"/>
      <color rgb="FF1E1E1E"/>
      <name val="Segoe UI"/>
      <family val="2"/>
    </font>
    <font>
      <sz val="11"/>
      <color rgb="FF1E1E1E"/>
      <name val="Calibri"/>
      <family val="2"/>
    </font>
    <font>
      <sz val="10"/>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rgb="FFFFFF00"/>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4">
    <xf numFmtId="0" fontId="0" fillId="0" borderId="0" xfId="0"/>
    <xf numFmtId="1" fontId="0" fillId="0" borderId="0" xfId="0" applyNumberFormat="1"/>
    <xf numFmtId="0" fontId="0" fillId="33" borderId="0" xfId="0" applyFill="1"/>
    <xf numFmtId="0" fontId="0" fillId="0" borderId="0" xfId="0" applyFill="1"/>
    <xf numFmtId="1" fontId="0" fillId="0" borderId="0" xfId="0" applyNumberFormat="1" applyFill="1"/>
    <xf numFmtId="0" fontId="16" fillId="0" borderId="0" xfId="0" applyFont="1"/>
    <xf numFmtId="0" fontId="0" fillId="0" borderId="10" xfId="0" applyBorder="1"/>
    <xf numFmtId="0" fontId="0" fillId="0" borderId="0" xfId="0" applyBorder="1"/>
    <xf numFmtId="164" fontId="0" fillId="0" borderId="0" xfId="0" applyNumberFormat="1"/>
    <xf numFmtId="164" fontId="16" fillId="0" borderId="0" xfId="0" applyNumberFormat="1" applyFont="1"/>
    <xf numFmtId="0" fontId="0" fillId="34" borderId="0" xfId="0" applyFill="1"/>
    <xf numFmtId="0" fontId="18" fillId="0" borderId="0" xfId="0" applyFont="1"/>
    <xf numFmtId="0" fontId="0" fillId="35" borderId="10" xfId="0" applyFill="1" applyBorder="1"/>
    <xf numFmtId="164" fontId="0" fillId="36" borderId="10" xfId="0" applyNumberFormat="1" applyFill="1" applyBorder="1"/>
    <xf numFmtId="0" fontId="19" fillId="37" borderId="10" xfId="0" applyFont="1" applyFill="1" applyBorder="1"/>
    <xf numFmtId="0" fontId="20" fillId="37" borderId="10" xfId="0" applyFont="1" applyFill="1" applyBorder="1"/>
    <xf numFmtId="0" fontId="0" fillId="33" borderId="10" xfId="0" applyFill="1" applyBorder="1"/>
    <xf numFmtId="0" fontId="0" fillId="0" borderId="11" xfId="0" applyBorder="1" applyAlignment="1">
      <alignment horizontal="center"/>
    </xf>
    <xf numFmtId="0" fontId="0" fillId="38" borderId="11" xfId="0" applyFont="1" applyFill="1" applyBorder="1" applyAlignment="1">
      <alignment horizontal="center"/>
    </xf>
    <xf numFmtId="0" fontId="16" fillId="0" borderId="0" xfId="0" applyFont="1" applyAlignment="1">
      <alignment horizontal="center"/>
    </xf>
    <xf numFmtId="0" fontId="16" fillId="0" borderId="0" xfId="0" applyFont="1" applyAlignment="1"/>
    <xf numFmtId="0" fontId="16" fillId="0" borderId="0" xfId="0" applyFont="1" applyAlignment="1">
      <alignment horizontal="center"/>
    </xf>
    <xf numFmtId="0" fontId="16" fillId="0" borderId="10" xfId="0" applyFont="1" applyBorder="1"/>
    <xf numFmtId="0" fontId="0" fillId="33" borderId="12" xfId="0" applyFill="1" applyBorder="1"/>
    <xf numFmtId="0" fontId="16" fillId="0" borderId="17" xfId="0" applyFont="1" applyBorder="1" applyAlignment="1">
      <alignment horizontal="center"/>
    </xf>
    <xf numFmtId="0" fontId="16" fillId="0" borderId="18"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164" fontId="0" fillId="36" borderId="12" xfId="0" applyNumberFormat="1" applyFill="1" applyBorder="1"/>
    <xf numFmtId="164" fontId="16" fillId="0" borderId="17" xfId="0" applyNumberFormat="1" applyFont="1" applyBorder="1" applyAlignment="1">
      <alignment horizontal="center"/>
    </xf>
    <xf numFmtId="0" fontId="0" fillId="39" borderId="12" xfId="0" applyFill="1" applyBorder="1"/>
    <xf numFmtId="0" fontId="0" fillId="39" borderId="10" xfId="0" applyFill="1" applyBorder="1"/>
    <xf numFmtId="0" fontId="0" fillId="39" borderId="11" xfId="0" applyFill="1" applyBorder="1" applyAlignment="1">
      <alignment horizontal="center"/>
    </xf>
    <xf numFmtId="0" fontId="16" fillId="0" borderId="17" xfId="0" applyFont="1" applyFill="1" applyBorder="1" applyAlignment="1">
      <alignment horizontal="center"/>
    </xf>
    <xf numFmtId="0" fontId="16" fillId="0" borderId="18" xfId="0" applyFont="1" applyFill="1" applyBorder="1" applyAlignment="1">
      <alignment horizontal="center"/>
    </xf>
    <xf numFmtId="0" fontId="0" fillId="0" borderId="10" xfId="0" applyFill="1" applyBorder="1"/>
    <xf numFmtId="0" fontId="0" fillId="0" borderId="22" xfId="0" applyBorder="1"/>
    <xf numFmtId="0" fontId="16" fillId="0" borderId="23" xfId="0" applyFont="1" applyBorder="1" applyAlignment="1">
      <alignment horizontal="center"/>
    </xf>
    <xf numFmtId="0" fontId="16" fillId="0" borderId="24" xfId="0" applyFont="1" applyBorder="1" applyAlignment="1">
      <alignment horizontal="center"/>
    </xf>
    <xf numFmtId="0" fontId="0" fillId="0" borderId="0" xfId="0" applyFill="1" applyBorder="1"/>
    <xf numFmtId="0" fontId="16" fillId="0" borderId="13" xfId="0" applyFont="1" applyBorder="1" applyAlignment="1">
      <alignment horizontal="center"/>
    </xf>
    <xf numFmtId="0" fontId="16" fillId="0" borderId="27" xfId="0" applyFont="1" applyBorder="1" applyAlignment="1">
      <alignment horizontal="center"/>
    </xf>
    <xf numFmtId="0" fontId="16" fillId="0" borderId="14" xfId="0" applyFont="1" applyBorder="1" applyAlignment="1">
      <alignment horizontal="center"/>
    </xf>
    <xf numFmtId="0" fontId="16" fillId="0" borderId="28" xfId="0" applyFont="1" applyBorder="1" applyAlignment="1">
      <alignment horizontal="center"/>
    </xf>
    <xf numFmtId="0" fontId="19" fillId="37" borderId="25" xfId="0" applyFont="1" applyFill="1" applyBorder="1"/>
    <xf numFmtId="0" fontId="20" fillId="37" borderId="26" xfId="0" applyFont="1" applyFill="1" applyBorder="1"/>
    <xf numFmtId="0" fontId="16" fillId="0" borderId="29" xfId="0" applyFont="1" applyBorder="1" applyAlignment="1">
      <alignment horizontal="center"/>
    </xf>
    <xf numFmtId="0" fontId="16" fillId="0" borderId="30" xfId="0" applyFont="1" applyBorder="1" applyAlignment="1">
      <alignment horizontal="center"/>
    </xf>
    <xf numFmtId="0" fontId="16" fillId="0" borderId="0" xfId="0" applyFont="1" applyBorder="1" applyAlignment="1">
      <alignment horizontal="center"/>
    </xf>
    <xf numFmtId="0" fontId="16" fillId="34" borderId="0" xfId="0" applyFont="1" applyFill="1" applyBorder="1" applyAlignment="1">
      <alignment horizontal="center"/>
    </xf>
    <xf numFmtId="0" fontId="0" fillId="34" borderId="0" xfId="0" applyFill="1" applyBorder="1"/>
    <xf numFmtId="0" fontId="0" fillId="34" borderId="12" xfId="0" applyFill="1" applyBorder="1"/>
    <xf numFmtId="0" fontId="0" fillId="34" borderId="10" xfId="0" applyFill="1" applyBorder="1"/>
    <xf numFmtId="0" fontId="16" fillId="34" borderId="0" xfId="0" applyFont="1" applyFill="1"/>
    <xf numFmtId="0" fontId="16" fillId="0" borderId="31" xfId="0" applyFont="1" applyBorder="1" applyAlignment="1">
      <alignment horizontal="center"/>
    </xf>
    <xf numFmtId="0" fontId="16" fillId="0" borderId="32" xfId="0" applyFont="1" applyBorder="1" applyAlignment="1">
      <alignment horizontal="center"/>
    </xf>
    <xf numFmtId="0" fontId="16" fillId="0" borderId="33" xfId="0" applyFont="1" applyBorder="1" applyAlignment="1">
      <alignment horizontal="center"/>
    </xf>
    <xf numFmtId="0" fontId="21" fillId="0" borderId="0" xfId="0" applyFont="1"/>
    <xf numFmtId="0" fontId="0" fillId="33" borderId="11" xfId="0" applyFill="1" applyBorder="1" applyAlignment="1">
      <alignment horizontal="center"/>
    </xf>
    <xf numFmtId="164" fontId="0" fillId="34" borderId="0" xfId="0" applyNumberFormat="1" applyFill="1" applyBorder="1"/>
    <xf numFmtId="0" fontId="0" fillId="34" borderId="0" xfId="0" applyFill="1" applyBorder="1" applyAlignment="1">
      <alignment horizontal="center"/>
    </xf>
    <xf numFmtId="0" fontId="0" fillId="0" borderId="10" xfId="0" applyFont="1" applyBorder="1"/>
    <xf numFmtId="0" fontId="22" fillId="0" borderId="0" xfId="0" applyFont="1"/>
    <xf numFmtId="169" fontId="0" fillId="33" borderId="12" xfId="0" applyNumberFormat="1" applyFill="1" applyBorder="1"/>
    <xf numFmtId="169" fontId="0" fillId="33" borderId="10" xfId="0" applyNumberFormat="1" applyFill="1" applyBorder="1"/>
    <xf numFmtId="0" fontId="16" fillId="0" borderId="34" xfId="0" applyFont="1" applyBorder="1" applyAlignment="1"/>
    <xf numFmtId="164" fontId="16" fillId="34" borderId="0" xfId="0" applyNumberFormat="1" applyFont="1" applyFill="1" applyBorder="1"/>
    <xf numFmtId="0" fontId="0" fillId="0" borderId="18" xfId="0" applyBorder="1"/>
    <xf numFmtId="0" fontId="0" fillId="0" borderId="18" xfId="0" applyBorder="1" applyAlignment="1">
      <alignment horizontal="center"/>
    </xf>
    <xf numFmtId="0" fontId="0" fillId="0" borderId="12" xfId="0" applyFont="1" applyFill="1" applyBorder="1" applyAlignment="1">
      <alignment horizontal="left"/>
    </xf>
    <xf numFmtId="0" fontId="0" fillId="0" borderId="12" xfId="0" applyBorder="1" applyAlignment="1">
      <alignment horizontal="left"/>
    </xf>
    <xf numFmtId="0" fontId="0" fillId="0" borderId="0" xfId="0" applyAlignment="1">
      <alignment horizontal="left"/>
    </xf>
    <xf numFmtId="0" fontId="0" fillId="34" borderId="12" xfId="0" applyFill="1" applyBorder="1" applyAlignment="1">
      <alignment horizontal="left"/>
    </xf>
    <xf numFmtId="0" fontId="0" fillId="34" borderId="10" xfId="0" applyFill="1" applyBorder="1" applyAlignment="1">
      <alignment horizontal="left"/>
    </xf>
    <xf numFmtId="0" fontId="0" fillId="0" borderId="10" xfId="0" applyBorder="1" applyAlignment="1">
      <alignment horizontal="left"/>
    </xf>
    <xf numFmtId="0" fontId="22" fillId="34" borderId="17" xfId="0" applyFont="1" applyFill="1" applyBorder="1" applyAlignment="1">
      <alignment horizontal="center"/>
    </xf>
    <xf numFmtId="0" fontId="0" fillId="0" borderId="0" xfId="0" applyAlignment="1">
      <alignment horizontal="center"/>
    </xf>
    <xf numFmtId="0" fontId="0" fillId="0" borderId="20" xfId="0" applyBorder="1"/>
    <xf numFmtId="0" fontId="0" fillId="34" borderId="21" xfId="0" applyFill="1" applyBorder="1"/>
    <xf numFmtId="0" fontId="0" fillId="34" borderId="22" xfId="0" applyFill="1" applyBorder="1"/>
    <xf numFmtId="0" fontId="22" fillId="0" borderId="19" xfId="0" applyFont="1" applyBorder="1" applyAlignment="1">
      <alignment horizontal="center"/>
    </xf>
    <xf numFmtId="0" fontId="22" fillId="0" borderId="19" xfId="0" applyFont="1" applyBorder="1" applyAlignment="1">
      <alignment horizontal="center"/>
    </xf>
    <xf numFmtId="0" fontId="0" fillId="0" borderId="35" xfId="0" applyBorder="1" applyAlignment="1">
      <alignment horizontal="center"/>
    </xf>
    <xf numFmtId="0" fontId="0" fillId="0" borderId="23" xfId="0" applyBorder="1" applyAlignment="1">
      <alignment horizontal="center"/>
    </xf>
    <xf numFmtId="0" fontId="22" fillId="0" borderId="15" xfId="0" applyFont="1" applyBorder="1" applyAlignment="1">
      <alignment horizontal="center"/>
    </xf>
    <xf numFmtId="0" fontId="22" fillId="0" borderId="28" xfId="0" applyFont="1" applyBorder="1" applyAlignment="1">
      <alignment horizontal="center"/>
    </xf>
    <xf numFmtId="0" fontId="22" fillId="0" borderId="16" xfId="0" applyFont="1" applyBorder="1" applyAlignment="1">
      <alignment horizontal="center"/>
    </xf>
    <xf numFmtId="0" fontId="0" fillId="0" borderId="13" xfId="0" applyBorder="1"/>
    <xf numFmtId="0" fontId="0" fillId="0" borderId="27" xfId="0" applyBorder="1"/>
    <xf numFmtId="0" fontId="0" fillId="0" borderId="14" xfId="0" applyBorder="1"/>
    <xf numFmtId="0" fontId="0" fillId="0" borderId="36" xfId="0" applyBorder="1"/>
    <xf numFmtId="0" fontId="0" fillId="0" borderId="37" xfId="0" applyBorder="1"/>
    <xf numFmtId="0" fontId="0" fillId="0" borderId="15" xfId="0" applyBorder="1"/>
    <xf numFmtId="0" fontId="0" fillId="0" borderId="28" xfId="0" applyBorder="1"/>
    <xf numFmtId="0" fontId="0" fillId="0" borderId="16" xfId="0" applyBorder="1"/>
    <xf numFmtId="9" fontId="0" fillId="0" borderId="10" xfId="0" applyNumberFormat="1" applyBorder="1"/>
    <xf numFmtId="14" fontId="0" fillId="33" borderId="10" xfId="0" applyNumberFormat="1" applyFill="1" applyBorder="1"/>
    <xf numFmtId="0" fontId="0" fillId="33" borderId="10" xfId="0" applyFill="1" applyBorder="1" applyAlignment="1">
      <alignment horizontal="left"/>
    </xf>
    <xf numFmtId="0" fontId="0" fillId="33" borderId="0" xfId="0" applyFill="1" applyAlignment="1">
      <alignment horizontal="left"/>
    </xf>
    <xf numFmtId="0" fontId="0" fillId="0" borderId="38" xfId="0" applyBorder="1" applyAlignment="1">
      <alignment horizontal="left"/>
    </xf>
    <xf numFmtId="0" fontId="0" fillId="0" borderId="39" xfId="0" applyBorder="1" applyAlignment="1">
      <alignment horizontal="left"/>
    </xf>
    <xf numFmtId="0" fontId="0" fillId="0" borderId="40" xfId="0" applyBorder="1" applyAlignment="1">
      <alignment horizontal="left"/>
    </xf>
    <xf numFmtId="0" fontId="0" fillId="0" borderId="41" xfId="0" applyBorder="1" applyAlignment="1">
      <alignment horizontal="left"/>
    </xf>
    <xf numFmtId="0" fontId="0" fillId="0" borderId="21" xfId="0" applyBorder="1" applyAlignment="1">
      <alignment horizontal="left"/>
    </xf>
    <xf numFmtId="0" fontId="0" fillId="0" borderId="25" xfId="0" applyBorder="1" applyAlignment="1">
      <alignment horizontal="left"/>
    </xf>
    <xf numFmtId="0" fontId="0" fillId="0" borderId="0" xfId="0" applyFill="1" applyBorder="1" applyAlignment="1">
      <alignment horizontal="left"/>
    </xf>
    <xf numFmtId="0" fontId="20" fillId="33" borderId="0" xfId="0" applyFont="1" applyFill="1" applyAlignment="1">
      <alignment horizontal="left"/>
    </xf>
    <xf numFmtId="0" fontId="23" fillId="0" borderId="0" xfId="0" applyFont="1"/>
    <xf numFmtId="0" fontId="20" fillId="37" borderId="25" xfId="0" applyFont="1" applyFill="1" applyBorder="1"/>
    <xf numFmtId="0" fontId="24" fillId="36" borderId="10" xfId="0" applyFont="1" applyFill="1" applyBorder="1" applyAlignment="1">
      <alignment horizontal="right"/>
    </xf>
    <xf numFmtId="0" fontId="24" fillId="36" borderId="12" xfId="0" applyFont="1" applyFill="1" applyBorder="1" applyAlignment="1">
      <alignment horizontal="right"/>
    </xf>
    <xf numFmtId="0" fontId="25" fillId="0" borderId="10" xfId="0" applyFont="1" applyBorder="1"/>
    <xf numFmtId="0" fontId="25" fillId="34" borderId="10" xfId="0" applyFont="1" applyFill="1" applyBorder="1"/>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552450</xdr:colOff>
      <xdr:row>26</xdr:row>
      <xdr:rowOff>114301</xdr:rowOff>
    </xdr:from>
    <xdr:to>
      <xdr:col>36</xdr:col>
      <xdr:colOff>546097</xdr:colOff>
      <xdr:row>56</xdr:row>
      <xdr:rowOff>152400</xdr:rowOff>
    </xdr:to>
    <xdr:pic>
      <xdr:nvPicPr>
        <xdr:cNvPr id="2" name="Picture 1">
          <a:extLst>
            <a:ext uri="{FF2B5EF4-FFF2-40B4-BE49-F238E27FC236}">
              <a16:creationId xmlns:a16="http://schemas.microsoft.com/office/drawing/2014/main" id="{1B5A228C-9644-4864-A27F-E68604FF212F}"/>
            </a:ext>
          </a:extLst>
        </xdr:cNvPr>
        <xdr:cNvPicPr>
          <a:picLocks noChangeAspect="1"/>
        </xdr:cNvPicPr>
      </xdr:nvPicPr>
      <xdr:blipFill>
        <a:blip xmlns:r="http://schemas.openxmlformats.org/officeDocument/2006/relationships" r:embed="rId1"/>
        <a:stretch>
          <a:fillRect/>
        </a:stretch>
      </xdr:blipFill>
      <xdr:spPr>
        <a:xfrm>
          <a:off x="17659350" y="4991101"/>
          <a:ext cx="12014197" cy="5753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323850</xdr:colOff>
      <xdr:row>9</xdr:row>
      <xdr:rowOff>57151</xdr:rowOff>
    </xdr:from>
    <xdr:to>
      <xdr:col>17</xdr:col>
      <xdr:colOff>329387</xdr:colOff>
      <xdr:row>39</xdr:row>
      <xdr:rowOff>57151</xdr:rowOff>
    </xdr:to>
    <xdr:pic>
      <xdr:nvPicPr>
        <xdr:cNvPr id="2" name="Picture 1">
          <a:extLst>
            <a:ext uri="{FF2B5EF4-FFF2-40B4-BE49-F238E27FC236}">
              <a16:creationId xmlns:a16="http://schemas.microsoft.com/office/drawing/2014/main" id="{583C8CF8-7BA9-499B-AC18-B8A6849802D9}"/>
            </a:ext>
          </a:extLst>
        </xdr:cNvPr>
        <xdr:cNvPicPr>
          <a:picLocks noChangeAspect="1"/>
        </xdr:cNvPicPr>
      </xdr:nvPicPr>
      <xdr:blipFill>
        <a:blip xmlns:r="http://schemas.openxmlformats.org/officeDocument/2006/relationships" r:embed="rId1"/>
        <a:stretch>
          <a:fillRect/>
        </a:stretch>
      </xdr:blipFill>
      <xdr:spPr>
        <a:xfrm>
          <a:off x="323850" y="1771651"/>
          <a:ext cx="10368737" cy="5715000"/>
        </a:xfrm>
        <a:prstGeom prst="rect">
          <a:avLst/>
        </a:prstGeom>
      </xdr:spPr>
    </xdr:pic>
    <xdr:clientData/>
  </xdr:twoCellAnchor>
  <xdr:twoCellAnchor editAs="oneCell">
    <xdr:from>
      <xdr:col>1</xdr:col>
      <xdr:colOff>1</xdr:colOff>
      <xdr:row>46</xdr:row>
      <xdr:rowOff>1</xdr:rowOff>
    </xdr:from>
    <xdr:to>
      <xdr:col>17</xdr:col>
      <xdr:colOff>220133</xdr:colOff>
      <xdr:row>75</xdr:row>
      <xdr:rowOff>85725</xdr:rowOff>
    </xdr:to>
    <xdr:pic>
      <xdr:nvPicPr>
        <xdr:cNvPr id="3" name="Picture 2">
          <a:extLst>
            <a:ext uri="{FF2B5EF4-FFF2-40B4-BE49-F238E27FC236}">
              <a16:creationId xmlns:a16="http://schemas.microsoft.com/office/drawing/2014/main" id="{27AD23C8-BB41-4212-B224-E1A6E444091E}"/>
            </a:ext>
          </a:extLst>
        </xdr:cNvPr>
        <xdr:cNvPicPr>
          <a:picLocks noChangeAspect="1"/>
        </xdr:cNvPicPr>
      </xdr:nvPicPr>
      <xdr:blipFill>
        <a:blip xmlns:r="http://schemas.openxmlformats.org/officeDocument/2006/relationships" r:embed="rId2"/>
        <a:stretch>
          <a:fillRect/>
        </a:stretch>
      </xdr:blipFill>
      <xdr:spPr>
        <a:xfrm>
          <a:off x="609601" y="8382001"/>
          <a:ext cx="9973732" cy="56102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552450</xdr:colOff>
      <xdr:row>25</xdr:row>
      <xdr:rowOff>114301</xdr:rowOff>
    </xdr:from>
    <xdr:to>
      <xdr:col>37</xdr:col>
      <xdr:colOff>546097</xdr:colOff>
      <xdr:row>55</xdr:row>
      <xdr:rowOff>152400</xdr:rowOff>
    </xdr:to>
    <xdr:pic>
      <xdr:nvPicPr>
        <xdr:cNvPr id="2" name="Picture 1">
          <a:extLst>
            <a:ext uri="{FF2B5EF4-FFF2-40B4-BE49-F238E27FC236}">
              <a16:creationId xmlns:a16="http://schemas.microsoft.com/office/drawing/2014/main" id="{7C6783AA-634F-44F5-ABD0-D23A213D2787}"/>
            </a:ext>
          </a:extLst>
        </xdr:cNvPr>
        <xdr:cNvPicPr>
          <a:picLocks noChangeAspect="1"/>
        </xdr:cNvPicPr>
      </xdr:nvPicPr>
      <xdr:blipFill>
        <a:blip xmlns:r="http://schemas.openxmlformats.org/officeDocument/2006/relationships" r:embed="rId1"/>
        <a:stretch>
          <a:fillRect/>
        </a:stretch>
      </xdr:blipFill>
      <xdr:spPr>
        <a:xfrm>
          <a:off x="17659350" y="4991101"/>
          <a:ext cx="12014197" cy="57530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N1" sqref="N1:N28"/>
    </sheetView>
  </sheetViews>
  <sheetFormatPr defaultRowHeight="15" x14ac:dyDescent="0.25"/>
  <cols>
    <col min="1" max="1" width="15.42578125" customWidth="1"/>
    <col min="6" max="6" width="14.7109375" customWidth="1"/>
    <col min="7" max="7" width="20.85546875" customWidth="1"/>
    <col min="8" max="8" width="14.85546875" customWidth="1"/>
    <col min="10" max="10" width="13.85546875" customWidth="1"/>
    <col min="14" max="14" width="18.7109375" customWidth="1"/>
    <col min="15" max="15" width="15.28515625" customWidth="1"/>
  </cols>
  <sheetData>
    <row r="1" spans="1:15" x14ac:dyDescent="0.25">
      <c r="A1" t="s">
        <v>0</v>
      </c>
      <c r="B1" t="s">
        <v>1</v>
      </c>
      <c r="F1" t="s">
        <v>0</v>
      </c>
      <c r="G1" s="1" t="s">
        <v>2</v>
      </c>
      <c r="H1" t="s">
        <v>1</v>
      </c>
      <c r="J1" t="s">
        <v>0</v>
      </c>
      <c r="K1" t="s">
        <v>31</v>
      </c>
      <c r="N1" t="s">
        <v>27</v>
      </c>
      <c r="O1" t="s">
        <v>141</v>
      </c>
    </row>
    <row r="2" spans="1:15" x14ac:dyDescent="0.25">
      <c r="A2" t="s">
        <v>3</v>
      </c>
      <c r="B2">
        <v>-24.441132639999999</v>
      </c>
      <c r="D2" s="3">
        <v>1</v>
      </c>
      <c r="E2" s="3"/>
      <c r="F2" s="2" t="s">
        <v>9</v>
      </c>
      <c r="G2" s="4">
        <v>423166838.27758098</v>
      </c>
      <c r="H2">
        <v>11</v>
      </c>
      <c r="J2" t="s">
        <v>3</v>
      </c>
      <c r="K2">
        <v>39.723344349999998</v>
      </c>
      <c r="N2" t="s">
        <v>22</v>
      </c>
      <c r="O2" t="s">
        <v>144</v>
      </c>
    </row>
    <row r="3" spans="1:15" x14ac:dyDescent="0.25">
      <c r="A3" t="s">
        <v>4</v>
      </c>
      <c r="B3">
        <v>-18.446126660000001</v>
      </c>
      <c r="D3" s="3">
        <v>2</v>
      </c>
      <c r="E3" s="3"/>
      <c r="F3" s="2" t="s">
        <v>10</v>
      </c>
      <c r="G3" s="4">
        <v>139124408.28778601</v>
      </c>
      <c r="H3">
        <v>10</v>
      </c>
      <c r="J3" t="s">
        <v>4</v>
      </c>
      <c r="K3">
        <v>32.24</v>
      </c>
      <c r="N3" t="s">
        <v>6</v>
      </c>
      <c r="O3" t="s">
        <v>145</v>
      </c>
    </row>
    <row r="4" spans="1:15" x14ac:dyDescent="0.25">
      <c r="A4" t="s">
        <v>5</v>
      </c>
      <c r="B4">
        <v>-13.7409201</v>
      </c>
      <c r="D4" s="3">
        <v>3</v>
      </c>
      <c r="E4" s="3"/>
      <c r="F4" s="2" t="s">
        <v>30</v>
      </c>
      <c r="G4" s="4">
        <v>104703142.98912901</v>
      </c>
      <c r="H4">
        <v>8</v>
      </c>
      <c r="J4" t="s">
        <v>5</v>
      </c>
      <c r="K4">
        <v>20.386227000000002</v>
      </c>
      <c r="N4" t="s">
        <v>26</v>
      </c>
      <c r="O4" t="s">
        <v>146</v>
      </c>
    </row>
    <row r="5" spans="1:15" x14ac:dyDescent="0.25">
      <c r="A5" t="s">
        <v>6</v>
      </c>
      <c r="B5">
        <v>-13.456293029999999</v>
      </c>
      <c r="D5" s="3">
        <v>4</v>
      </c>
      <c r="E5" s="3"/>
      <c r="F5" s="2" t="s">
        <v>27</v>
      </c>
      <c r="G5" s="4">
        <v>77714554.569397196</v>
      </c>
      <c r="H5">
        <v>2</v>
      </c>
      <c r="J5" t="s">
        <v>8</v>
      </c>
      <c r="K5">
        <v>20.043258829999999</v>
      </c>
      <c r="N5" t="s">
        <v>10</v>
      </c>
      <c r="O5" t="s">
        <v>147</v>
      </c>
    </row>
    <row r="6" spans="1:15" x14ac:dyDescent="0.25">
      <c r="A6" t="s">
        <v>7</v>
      </c>
      <c r="B6">
        <v>-12.379919429999999</v>
      </c>
      <c r="D6" s="3">
        <v>5</v>
      </c>
      <c r="E6" s="3"/>
      <c r="F6" s="2" t="s">
        <v>26</v>
      </c>
      <c r="G6" s="4">
        <v>64382362.634084798</v>
      </c>
      <c r="H6">
        <v>3</v>
      </c>
      <c r="J6" t="s">
        <v>7</v>
      </c>
      <c r="K6">
        <v>20.022267580000001</v>
      </c>
      <c r="N6" t="s">
        <v>12</v>
      </c>
      <c r="O6" t="s">
        <v>148</v>
      </c>
    </row>
    <row r="7" spans="1:15" x14ac:dyDescent="0.25">
      <c r="A7" t="s">
        <v>8</v>
      </c>
      <c r="B7">
        <v>-12.25225225</v>
      </c>
      <c r="D7" s="3">
        <v>6</v>
      </c>
      <c r="E7" s="3"/>
      <c r="F7" s="2" t="s">
        <v>17</v>
      </c>
      <c r="G7" s="4">
        <v>54424068.356497601</v>
      </c>
      <c r="H7">
        <v>7</v>
      </c>
      <c r="J7" t="s">
        <v>16</v>
      </c>
      <c r="K7">
        <v>19.151376150000001</v>
      </c>
      <c r="N7" t="s">
        <v>30</v>
      </c>
      <c r="O7" t="s">
        <v>149</v>
      </c>
    </row>
    <row r="8" spans="1:15" x14ac:dyDescent="0.25">
      <c r="A8" t="s">
        <v>9</v>
      </c>
      <c r="B8">
        <v>-11.703511049999999</v>
      </c>
      <c r="D8" s="3">
        <v>7</v>
      </c>
      <c r="E8" s="3"/>
      <c r="F8" s="2" t="s">
        <v>7</v>
      </c>
      <c r="G8" s="4">
        <v>46188148.810249902</v>
      </c>
      <c r="H8">
        <v>12</v>
      </c>
      <c r="J8" t="s">
        <v>6</v>
      </c>
      <c r="K8">
        <v>18.446153850000002</v>
      </c>
      <c r="N8" t="s">
        <v>23</v>
      </c>
      <c r="O8" t="s">
        <v>150</v>
      </c>
    </row>
    <row r="9" spans="1:15" x14ac:dyDescent="0.25">
      <c r="A9" t="s">
        <v>10</v>
      </c>
      <c r="B9">
        <v>-10.484581500000001</v>
      </c>
      <c r="D9" s="3">
        <v>8</v>
      </c>
      <c r="E9" s="3"/>
      <c r="F9" s="2" t="s">
        <v>13</v>
      </c>
      <c r="G9" s="4">
        <v>44438414.264775999</v>
      </c>
      <c r="H9">
        <v>9</v>
      </c>
      <c r="J9" t="s">
        <v>30</v>
      </c>
      <c r="K9">
        <v>18.023255809999998</v>
      </c>
      <c r="N9" t="s">
        <v>21</v>
      </c>
      <c r="O9" t="s">
        <v>151</v>
      </c>
    </row>
    <row r="10" spans="1:15" x14ac:dyDescent="0.25">
      <c r="A10" t="s">
        <v>11</v>
      </c>
      <c r="B10">
        <v>-9.0217391300000003</v>
      </c>
      <c r="D10" s="3">
        <v>9</v>
      </c>
      <c r="E10" s="3"/>
      <c r="F10" s="2" t="s">
        <v>21</v>
      </c>
      <c r="G10" s="4">
        <v>36438673.187471896</v>
      </c>
      <c r="H10">
        <v>6</v>
      </c>
      <c r="J10" t="s">
        <v>10</v>
      </c>
      <c r="K10">
        <v>17.946058090000001</v>
      </c>
      <c r="N10" t="s">
        <v>11</v>
      </c>
      <c r="O10" t="s">
        <v>152</v>
      </c>
    </row>
    <row r="11" spans="1:15" x14ac:dyDescent="0.25">
      <c r="A11" t="s">
        <v>12</v>
      </c>
      <c r="B11">
        <v>-9.0010405799999997</v>
      </c>
      <c r="D11" s="3">
        <v>10</v>
      </c>
      <c r="E11" s="3"/>
      <c r="F11" s="2" t="s">
        <v>29</v>
      </c>
      <c r="G11" s="4">
        <v>23012096.798315998</v>
      </c>
      <c r="H11">
        <v>6</v>
      </c>
      <c r="J11" t="s">
        <v>9</v>
      </c>
      <c r="K11">
        <v>16.742081450000001</v>
      </c>
      <c r="N11" t="s">
        <v>25</v>
      </c>
      <c r="O11" t="s">
        <v>154</v>
      </c>
    </row>
    <row r="12" spans="1:15" x14ac:dyDescent="0.25">
      <c r="A12" t="s">
        <v>13</v>
      </c>
      <c r="B12">
        <v>-8.9932885900000006</v>
      </c>
      <c r="D12">
        <v>11</v>
      </c>
      <c r="F12" s="10" t="s">
        <v>8</v>
      </c>
      <c r="G12" s="1">
        <v>18829513.158002298</v>
      </c>
      <c r="H12">
        <v>12</v>
      </c>
      <c r="J12" t="s">
        <v>12</v>
      </c>
      <c r="K12">
        <v>15.320665079999999</v>
      </c>
      <c r="N12" t="s">
        <v>15</v>
      </c>
      <c r="O12" t="s">
        <v>142</v>
      </c>
    </row>
    <row r="13" spans="1:15" x14ac:dyDescent="0.25">
      <c r="A13" t="s">
        <v>14</v>
      </c>
      <c r="B13">
        <v>-8.9539522700000003</v>
      </c>
      <c r="D13">
        <v>12</v>
      </c>
      <c r="F13" s="10" t="s">
        <v>16</v>
      </c>
      <c r="G13" s="1">
        <v>15176942.310206899</v>
      </c>
      <c r="H13">
        <v>7</v>
      </c>
      <c r="J13" t="s">
        <v>13</v>
      </c>
      <c r="K13">
        <v>14.728288470000001</v>
      </c>
      <c r="N13" t="s">
        <v>17</v>
      </c>
      <c r="O13" t="s">
        <v>155</v>
      </c>
    </row>
    <row r="14" spans="1:15" x14ac:dyDescent="0.25">
      <c r="A14" t="s">
        <v>15</v>
      </c>
      <c r="B14">
        <v>-7.17249873</v>
      </c>
      <c r="D14">
        <v>13</v>
      </c>
      <c r="F14" s="10" t="s">
        <v>5</v>
      </c>
      <c r="G14" s="1">
        <v>13110511.8667116</v>
      </c>
      <c r="H14">
        <v>14</v>
      </c>
      <c r="J14" t="s">
        <v>14</v>
      </c>
      <c r="K14">
        <v>14.352554080000001</v>
      </c>
      <c r="N14" t="s">
        <v>20</v>
      </c>
      <c r="O14" t="s">
        <v>156</v>
      </c>
    </row>
    <row r="15" spans="1:15" x14ac:dyDescent="0.25">
      <c r="A15" t="s">
        <v>16</v>
      </c>
      <c r="B15">
        <v>-6.9892473099999997</v>
      </c>
      <c r="D15">
        <v>14</v>
      </c>
      <c r="F15" s="10" t="s">
        <v>28</v>
      </c>
      <c r="G15" s="1">
        <v>9112572.6392128598</v>
      </c>
      <c r="H15">
        <v>0</v>
      </c>
      <c r="J15" t="s">
        <v>24</v>
      </c>
      <c r="K15">
        <v>13.85538109</v>
      </c>
      <c r="N15" t="s">
        <v>14</v>
      </c>
      <c r="O15" t="s">
        <v>157</v>
      </c>
    </row>
    <row r="16" spans="1:15" x14ac:dyDescent="0.25">
      <c r="A16" t="s">
        <v>17</v>
      </c>
      <c r="B16">
        <v>-6.8779714700000003</v>
      </c>
      <c r="D16">
        <v>15</v>
      </c>
      <c r="F16" s="10" t="s">
        <v>12</v>
      </c>
      <c r="G16" s="1">
        <v>8451529.1581217796</v>
      </c>
      <c r="H16">
        <v>9</v>
      </c>
      <c r="J16" t="s">
        <v>11</v>
      </c>
      <c r="K16">
        <v>13.73425437</v>
      </c>
      <c r="N16" t="s">
        <v>3</v>
      </c>
      <c r="O16" t="s">
        <v>158</v>
      </c>
    </row>
    <row r="17" spans="1:17" x14ac:dyDescent="0.25">
      <c r="A17" t="s">
        <v>18</v>
      </c>
      <c r="B17">
        <v>-6.8246272100000001</v>
      </c>
      <c r="D17">
        <v>16</v>
      </c>
      <c r="F17" s="10" t="s">
        <v>25</v>
      </c>
      <c r="G17" s="1">
        <v>8254856.1596925296</v>
      </c>
      <c r="H17">
        <v>3</v>
      </c>
      <c r="J17" t="s">
        <v>18</v>
      </c>
      <c r="K17">
        <v>12.88116419</v>
      </c>
      <c r="N17" t="s">
        <v>24</v>
      </c>
      <c r="O17" t="s">
        <v>153</v>
      </c>
    </row>
    <row r="18" spans="1:17" x14ac:dyDescent="0.25">
      <c r="A18" t="s">
        <v>19</v>
      </c>
      <c r="B18">
        <v>-6.7437379599999998</v>
      </c>
      <c r="D18">
        <v>17</v>
      </c>
      <c r="F18" s="10" t="s">
        <v>11</v>
      </c>
      <c r="G18" s="1">
        <v>7309955.7504227199</v>
      </c>
      <c r="H18">
        <v>9</v>
      </c>
      <c r="J18" t="s">
        <v>29</v>
      </c>
      <c r="K18">
        <v>12.20435194</v>
      </c>
      <c r="N18" t="s">
        <v>29</v>
      </c>
      <c r="O18" t="s">
        <v>159</v>
      </c>
    </row>
    <row r="19" spans="1:17" x14ac:dyDescent="0.25">
      <c r="A19" t="s">
        <v>20</v>
      </c>
      <c r="B19">
        <v>-6.3625510299999997</v>
      </c>
      <c r="D19">
        <v>18</v>
      </c>
      <c r="F19" s="10" t="s">
        <v>19</v>
      </c>
      <c r="G19" s="1">
        <v>5388194.1627746597</v>
      </c>
      <c r="H19">
        <v>7</v>
      </c>
      <c r="J19" t="s">
        <v>26</v>
      </c>
      <c r="K19">
        <v>11.66477916</v>
      </c>
      <c r="N19" t="s">
        <v>19</v>
      </c>
      <c r="O19" t="s">
        <v>160</v>
      </c>
    </row>
    <row r="20" spans="1:17" x14ac:dyDescent="0.25">
      <c r="A20" t="s">
        <v>21</v>
      </c>
      <c r="B20">
        <v>-6.0109289600000002</v>
      </c>
      <c r="D20">
        <v>19</v>
      </c>
      <c r="F20" t="s">
        <v>18</v>
      </c>
      <c r="G20" s="1">
        <v>304455.45506264002</v>
      </c>
      <c r="H20">
        <v>7</v>
      </c>
      <c r="J20" t="s">
        <v>27</v>
      </c>
      <c r="K20">
        <v>11.66044776</v>
      </c>
      <c r="N20" t="s">
        <v>8</v>
      </c>
      <c r="O20" t="s">
        <v>161</v>
      </c>
    </row>
    <row r="21" spans="1:17" x14ac:dyDescent="0.25">
      <c r="A21" t="s">
        <v>22</v>
      </c>
      <c r="B21">
        <v>-5.4799035299999996</v>
      </c>
      <c r="D21">
        <v>20</v>
      </c>
      <c r="F21" t="s">
        <v>20</v>
      </c>
      <c r="G21" s="1">
        <v>247414.46077626001</v>
      </c>
      <c r="H21">
        <v>6</v>
      </c>
      <c r="J21" t="s">
        <v>28</v>
      </c>
      <c r="K21">
        <v>11.290959340000001</v>
      </c>
      <c r="N21" t="s">
        <v>7</v>
      </c>
      <c r="O21" t="s">
        <v>162</v>
      </c>
    </row>
    <row r="22" spans="1:17" x14ac:dyDescent="0.25">
      <c r="A22" t="s">
        <v>23</v>
      </c>
      <c r="B22">
        <v>-5.3017484499999998</v>
      </c>
      <c r="D22">
        <v>21</v>
      </c>
      <c r="F22" t="s">
        <v>14</v>
      </c>
      <c r="G22" s="1">
        <v>234468.60090103</v>
      </c>
      <c r="H22">
        <v>9</v>
      </c>
      <c r="J22" t="s">
        <v>15</v>
      </c>
      <c r="K22">
        <v>11.082049680000001</v>
      </c>
      <c r="N22" t="s">
        <v>13</v>
      </c>
      <c r="O22" t="s">
        <v>163</v>
      </c>
    </row>
    <row r="23" spans="1:17" x14ac:dyDescent="0.25">
      <c r="A23" t="s">
        <v>24</v>
      </c>
      <c r="B23">
        <v>-4.7417442799999998</v>
      </c>
      <c r="D23">
        <v>22</v>
      </c>
      <c r="F23" t="s">
        <v>3</v>
      </c>
      <c r="G23" s="1">
        <v>100303.26896725</v>
      </c>
      <c r="H23">
        <v>24</v>
      </c>
      <c r="J23" t="s">
        <v>20</v>
      </c>
      <c r="K23">
        <v>10.94462562</v>
      </c>
      <c r="N23" t="s">
        <v>5</v>
      </c>
      <c r="O23" t="s">
        <v>164</v>
      </c>
    </row>
    <row r="24" spans="1:17" x14ac:dyDescent="0.25">
      <c r="A24" t="s">
        <v>25</v>
      </c>
      <c r="B24">
        <v>-2.6956972499999998</v>
      </c>
      <c r="D24">
        <v>23</v>
      </c>
      <c r="F24" t="s">
        <v>4</v>
      </c>
      <c r="G24" s="1">
        <v>77094.098979600007</v>
      </c>
      <c r="H24">
        <v>18</v>
      </c>
      <c r="J24" t="s">
        <v>22</v>
      </c>
      <c r="K24">
        <v>10.531142859999999</v>
      </c>
      <c r="N24" t="s">
        <v>9</v>
      </c>
      <c r="O24" t="s">
        <v>165</v>
      </c>
    </row>
    <row r="25" spans="1:17" x14ac:dyDescent="0.25">
      <c r="A25" t="s">
        <v>26</v>
      </c>
      <c r="B25">
        <v>-2.6014568200000001</v>
      </c>
      <c r="D25">
        <v>24</v>
      </c>
      <c r="F25" t="s">
        <v>6</v>
      </c>
      <c r="G25" s="1">
        <v>36246.531529669999</v>
      </c>
      <c r="H25">
        <v>13</v>
      </c>
      <c r="J25" t="s">
        <v>17</v>
      </c>
      <c r="K25">
        <v>10.25730181</v>
      </c>
      <c r="N25" t="s">
        <v>4</v>
      </c>
      <c r="O25" t="s">
        <v>166</v>
      </c>
    </row>
    <row r="26" spans="1:17" x14ac:dyDescent="0.25">
      <c r="A26" t="s">
        <v>27</v>
      </c>
      <c r="B26">
        <v>-1.5424164499999999</v>
      </c>
      <c r="D26">
        <v>25</v>
      </c>
      <c r="F26" t="s">
        <v>23</v>
      </c>
      <c r="G26" s="1">
        <v>16213.336215159999</v>
      </c>
      <c r="H26">
        <v>5</v>
      </c>
      <c r="J26" t="s">
        <v>19</v>
      </c>
      <c r="K26">
        <v>10.07556675</v>
      </c>
      <c r="N26" t="s">
        <v>16</v>
      </c>
      <c r="O26" t="s">
        <v>167</v>
      </c>
    </row>
    <row r="27" spans="1:17" x14ac:dyDescent="0.25">
      <c r="A27" t="s">
        <v>28</v>
      </c>
      <c r="B27">
        <v>-3.6859570000000001E-2</v>
      </c>
      <c r="D27">
        <v>26</v>
      </c>
      <c r="F27" t="s">
        <v>22</v>
      </c>
      <c r="G27" s="1">
        <v>10688.394359190001</v>
      </c>
      <c r="H27">
        <v>6</v>
      </c>
      <c r="J27" t="s">
        <v>21</v>
      </c>
      <c r="K27">
        <v>8.6301369900000005</v>
      </c>
      <c r="N27" t="s">
        <v>18</v>
      </c>
      <c r="O27" t="s">
        <v>168</v>
      </c>
      <c r="Q27" s="2"/>
    </row>
    <row r="28" spans="1:17" x14ac:dyDescent="0.25">
      <c r="A28" t="s">
        <v>29</v>
      </c>
      <c r="B28">
        <v>5.5953446700000002</v>
      </c>
      <c r="D28">
        <v>27</v>
      </c>
      <c r="F28" t="s">
        <v>24</v>
      </c>
      <c r="G28" s="1">
        <v>5677.0801114100004</v>
      </c>
      <c r="H28">
        <v>5</v>
      </c>
      <c r="J28" t="s">
        <v>23</v>
      </c>
      <c r="K28">
        <v>8.3078802700000001</v>
      </c>
      <c r="N28" t="s">
        <v>28</v>
      </c>
      <c r="O28" t="s">
        <v>143</v>
      </c>
    </row>
    <row r="29" spans="1:17" x14ac:dyDescent="0.25">
      <c r="A29" t="s">
        <v>30</v>
      </c>
      <c r="B29">
        <v>8.0459770099999997</v>
      </c>
      <c r="D29">
        <v>28</v>
      </c>
      <c r="F29" t="s">
        <v>15</v>
      </c>
      <c r="G29" s="1">
        <v>1762.0320643299999</v>
      </c>
      <c r="H29">
        <v>7</v>
      </c>
      <c r="J29" t="s">
        <v>25</v>
      </c>
      <c r="K29">
        <v>7.4053452100000001</v>
      </c>
    </row>
  </sheetData>
  <sortState xmlns:xlrd2="http://schemas.microsoft.com/office/spreadsheetml/2017/richdata2" ref="N1:N29">
    <sortCondition ref="N1:N2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7"/>
  <sheetViews>
    <sheetView topLeftCell="A4" workbookViewId="0">
      <selection activeCell="P6" sqref="P6"/>
    </sheetView>
  </sheetViews>
  <sheetFormatPr defaultRowHeight="15" x14ac:dyDescent="0.25"/>
  <cols>
    <col min="2" max="2" width="14.7109375" customWidth="1"/>
    <col min="3" max="3" width="12.85546875" customWidth="1"/>
    <col min="11" max="11" width="14.140625" customWidth="1"/>
    <col min="12" max="12" width="12.140625" customWidth="1"/>
    <col min="13" max="14" width="14" customWidth="1"/>
    <col min="19" max="19" width="10.42578125" bestFit="1" customWidth="1"/>
    <col min="20" max="20" width="24.140625" bestFit="1" customWidth="1"/>
  </cols>
  <sheetData>
    <row r="2" spans="2:21" x14ac:dyDescent="0.25">
      <c r="E2" t="s">
        <v>257</v>
      </c>
    </row>
    <row r="3" spans="2:21" ht="15.75" thickBot="1" x14ac:dyDescent="0.3">
      <c r="B3" t="s">
        <v>332</v>
      </c>
    </row>
    <row r="4" spans="2:21" s="5" customFormat="1" x14ac:dyDescent="0.25">
      <c r="B4" s="33" t="s">
        <v>198</v>
      </c>
      <c r="C4" s="24" t="s">
        <v>256</v>
      </c>
      <c r="K4" s="33" t="s">
        <v>198</v>
      </c>
      <c r="L4" s="24" t="s">
        <v>256</v>
      </c>
      <c r="M4" s="24" t="s">
        <v>256</v>
      </c>
      <c r="N4" s="24" t="s">
        <v>256</v>
      </c>
      <c r="Q4" s="21" t="s">
        <v>335</v>
      </c>
      <c r="R4" s="21"/>
      <c r="S4" s="5" t="s">
        <v>338</v>
      </c>
      <c r="T4" s="5" t="s">
        <v>339</v>
      </c>
    </row>
    <row r="5" spans="2:21" ht="15.75" thickBot="1" x14ac:dyDescent="0.3">
      <c r="B5" s="34"/>
      <c r="C5" s="68"/>
      <c r="K5" s="34"/>
      <c r="L5" s="68" t="s">
        <v>332</v>
      </c>
      <c r="M5" s="68" t="s">
        <v>332</v>
      </c>
      <c r="N5" s="68" t="s">
        <v>332</v>
      </c>
      <c r="Q5" s="76" t="s">
        <v>337</v>
      </c>
      <c r="R5" s="76" t="s">
        <v>336</v>
      </c>
    </row>
    <row r="6" spans="2:21" s="71" customFormat="1" ht="17.25" x14ac:dyDescent="0.3">
      <c r="B6" s="69" t="s">
        <v>178</v>
      </c>
      <c r="C6" s="70">
        <v>1.5</v>
      </c>
      <c r="K6" s="69" t="s">
        <v>178</v>
      </c>
      <c r="L6" s="70">
        <v>1.5</v>
      </c>
      <c r="M6" s="70">
        <v>0.9</v>
      </c>
      <c r="N6" s="70">
        <v>0.7</v>
      </c>
      <c r="O6" s="98">
        <v>15</v>
      </c>
      <c r="P6" s="107" t="str">
        <f>_xlfn.IFS(N6&gt;5.5,"47",N6&gt;5,"44",N6&gt;4.5,"41",N6&gt;4,"38",N6&gt;3.5,"35",N6&gt;3,"32",N6&gt;2.5,"29",N6&gt;2,"26",N6&gt;1.5,"23",N6&gt;1,"20",N6&gt;0,"15",TRUE,"F")</f>
        <v>15</v>
      </c>
    </row>
    <row r="7" spans="2:21" s="71" customFormat="1" ht="17.25" x14ac:dyDescent="0.3">
      <c r="B7" s="72" t="s">
        <v>170</v>
      </c>
      <c r="C7" s="70">
        <v>1.76</v>
      </c>
      <c r="K7" s="72" t="s">
        <v>170</v>
      </c>
      <c r="L7" s="70">
        <v>1.76</v>
      </c>
      <c r="M7" s="70">
        <v>1.44</v>
      </c>
      <c r="N7" s="70">
        <v>1.3</v>
      </c>
      <c r="O7" s="71">
        <v>20</v>
      </c>
      <c r="P7" s="107" t="str">
        <f t="shared" ref="P7:P25" si="0">_xlfn.IFS(N7&gt;5.5,"47",N7&gt;5,"44",N7&gt;4.5,"41",N7&gt;4,"38",N7&gt;3.5,"35",N7&gt;3,"32",N7&gt;2.5,"29",N7&gt;2,"26",N7&gt;1.5,"23",N7&gt;1,"20",N7&gt;0,"15",TRUE,"F")</f>
        <v>20</v>
      </c>
      <c r="Q7" s="76">
        <v>0</v>
      </c>
      <c r="R7" s="76">
        <v>0.99</v>
      </c>
      <c r="S7" s="76">
        <v>15</v>
      </c>
    </row>
    <row r="8" spans="2:21" s="71" customFormat="1" ht="17.25" x14ac:dyDescent="0.3">
      <c r="B8" s="73" t="s">
        <v>171</v>
      </c>
      <c r="C8" s="74">
        <v>1.84</v>
      </c>
      <c r="K8" s="73" t="s">
        <v>171</v>
      </c>
      <c r="L8" s="74">
        <v>1.84</v>
      </c>
      <c r="M8" s="74">
        <v>2</v>
      </c>
      <c r="N8" s="74">
        <v>0.9</v>
      </c>
      <c r="O8" s="98">
        <v>15</v>
      </c>
      <c r="P8" s="107" t="str">
        <f t="shared" si="0"/>
        <v>15</v>
      </c>
      <c r="Q8" s="76">
        <v>1</v>
      </c>
      <c r="R8" s="76">
        <v>1.5</v>
      </c>
      <c r="S8" s="76">
        <v>20</v>
      </c>
      <c r="T8" s="71">
        <v>1.6E-2</v>
      </c>
    </row>
    <row r="9" spans="2:21" s="71" customFormat="1" ht="17.25" x14ac:dyDescent="0.3">
      <c r="B9" s="73" t="s">
        <v>172</v>
      </c>
      <c r="C9" s="74">
        <v>2.42</v>
      </c>
      <c r="K9" s="73" t="s">
        <v>172</v>
      </c>
      <c r="L9" s="74">
        <v>2.42</v>
      </c>
      <c r="M9" s="74">
        <v>2.6</v>
      </c>
      <c r="N9" s="74">
        <v>1.3</v>
      </c>
      <c r="O9" s="98">
        <v>20</v>
      </c>
      <c r="P9" s="107" t="str">
        <f t="shared" si="0"/>
        <v>20</v>
      </c>
      <c r="Q9" s="76">
        <v>1.51</v>
      </c>
      <c r="R9" s="76">
        <v>2</v>
      </c>
      <c r="S9" s="76">
        <v>23</v>
      </c>
      <c r="T9" s="106">
        <v>2</v>
      </c>
    </row>
    <row r="10" spans="2:21" s="71" customFormat="1" ht="17.25" x14ac:dyDescent="0.3">
      <c r="B10" s="73" t="s">
        <v>173</v>
      </c>
      <c r="C10" s="74">
        <v>1.95</v>
      </c>
      <c r="K10" s="73" t="s">
        <v>173</v>
      </c>
      <c r="L10" s="74">
        <v>1.95</v>
      </c>
      <c r="M10" s="74">
        <v>1.7</v>
      </c>
      <c r="N10" s="74">
        <v>1.3</v>
      </c>
      <c r="O10" s="71">
        <v>20</v>
      </c>
      <c r="P10" s="107" t="str">
        <f t="shared" si="0"/>
        <v>20</v>
      </c>
      <c r="Q10" s="76">
        <v>2.0099999999999998</v>
      </c>
      <c r="R10" s="76">
        <v>2.5</v>
      </c>
      <c r="S10" s="76">
        <v>26</v>
      </c>
      <c r="T10" s="106">
        <v>3</v>
      </c>
    </row>
    <row r="11" spans="2:21" s="71" customFormat="1" ht="17.25" x14ac:dyDescent="0.3">
      <c r="B11" s="74" t="s">
        <v>174</v>
      </c>
      <c r="C11" s="74">
        <v>2.14</v>
      </c>
      <c r="K11" s="74" t="s">
        <v>174</v>
      </c>
      <c r="L11" s="74">
        <v>2.14</v>
      </c>
      <c r="M11" s="74">
        <v>1.5</v>
      </c>
      <c r="N11" s="74">
        <v>1.3</v>
      </c>
      <c r="O11" s="71">
        <v>20</v>
      </c>
      <c r="P11" s="107" t="str">
        <f t="shared" si="0"/>
        <v>20</v>
      </c>
      <c r="Q11" s="76">
        <v>2.5099999999999998</v>
      </c>
      <c r="R11" s="76">
        <v>3</v>
      </c>
      <c r="S11" s="76">
        <v>29</v>
      </c>
      <c r="T11" s="106">
        <v>4</v>
      </c>
      <c r="U11" s="71" t="s">
        <v>346</v>
      </c>
    </row>
    <row r="12" spans="2:21" s="71" customFormat="1" ht="17.25" x14ac:dyDescent="0.3">
      <c r="B12" s="97" t="s">
        <v>175</v>
      </c>
      <c r="C12" s="97">
        <v>1.98</v>
      </c>
      <c r="D12" s="71" t="s">
        <v>333</v>
      </c>
      <c r="K12" s="74" t="s">
        <v>180</v>
      </c>
      <c r="L12" s="74">
        <v>1.69</v>
      </c>
      <c r="M12" s="74">
        <v>1.3</v>
      </c>
      <c r="N12" s="74">
        <v>0.9</v>
      </c>
      <c r="O12" s="71">
        <v>15</v>
      </c>
      <c r="P12" s="107" t="str">
        <f t="shared" si="0"/>
        <v>15</v>
      </c>
      <c r="Q12" s="76">
        <v>3.01</v>
      </c>
      <c r="R12" s="76">
        <v>3.5</v>
      </c>
      <c r="S12" s="76">
        <v>32</v>
      </c>
      <c r="T12" s="106">
        <v>5</v>
      </c>
    </row>
    <row r="13" spans="2:21" s="71" customFormat="1" ht="17.25" x14ac:dyDescent="0.3">
      <c r="B13" s="97" t="s">
        <v>176</v>
      </c>
      <c r="C13" s="97">
        <v>1.54</v>
      </c>
      <c r="D13" s="71" t="s">
        <v>333</v>
      </c>
      <c r="K13" s="74" t="s">
        <v>182</v>
      </c>
      <c r="L13" s="74">
        <v>1.71</v>
      </c>
      <c r="M13" s="74">
        <v>1.36</v>
      </c>
      <c r="N13" s="74">
        <v>1.2</v>
      </c>
      <c r="O13" s="71">
        <v>20</v>
      </c>
      <c r="P13" s="107" t="str">
        <f t="shared" si="0"/>
        <v>20</v>
      </c>
      <c r="Q13" s="76">
        <v>3.51</v>
      </c>
      <c r="R13" s="76">
        <v>4</v>
      </c>
      <c r="S13" s="76">
        <v>35</v>
      </c>
      <c r="T13" s="106">
        <v>6</v>
      </c>
    </row>
    <row r="14" spans="2:21" s="71" customFormat="1" ht="17.25" x14ac:dyDescent="0.3">
      <c r="B14" s="97" t="s">
        <v>177</v>
      </c>
      <c r="C14" s="97">
        <v>0.86</v>
      </c>
      <c r="D14" s="71" t="s">
        <v>333</v>
      </c>
      <c r="K14" s="74" t="s">
        <v>183</v>
      </c>
      <c r="L14" s="74">
        <v>2.4700000000000002</v>
      </c>
      <c r="M14" s="74">
        <v>1.86</v>
      </c>
      <c r="N14" s="74">
        <v>1.9</v>
      </c>
      <c r="O14" s="71">
        <v>23</v>
      </c>
      <c r="P14" s="107" t="str">
        <f t="shared" si="0"/>
        <v>23</v>
      </c>
      <c r="Q14" s="76">
        <v>4.01</v>
      </c>
      <c r="R14" s="76">
        <v>4.5</v>
      </c>
      <c r="S14" s="76">
        <v>38</v>
      </c>
      <c r="T14" s="106">
        <v>7</v>
      </c>
    </row>
    <row r="15" spans="2:21" s="71" customFormat="1" ht="17.25" x14ac:dyDescent="0.3">
      <c r="B15" s="97" t="s">
        <v>179</v>
      </c>
      <c r="C15" s="97">
        <v>2.06</v>
      </c>
      <c r="D15" s="71" t="s">
        <v>333</v>
      </c>
      <c r="K15" s="74" t="s">
        <v>184</v>
      </c>
      <c r="L15" s="74">
        <v>3.27</v>
      </c>
      <c r="M15" s="74">
        <v>1.41</v>
      </c>
      <c r="N15" s="74">
        <v>1.2</v>
      </c>
      <c r="O15" s="71">
        <v>20</v>
      </c>
      <c r="P15" s="107" t="str">
        <f t="shared" si="0"/>
        <v>20</v>
      </c>
      <c r="Q15" s="76">
        <v>4.51</v>
      </c>
      <c r="R15" s="76">
        <v>5</v>
      </c>
      <c r="S15" s="76">
        <v>41</v>
      </c>
      <c r="T15" s="106">
        <v>8</v>
      </c>
    </row>
    <row r="16" spans="2:21" s="71" customFormat="1" ht="17.25" x14ac:dyDescent="0.3">
      <c r="B16" s="74" t="s">
        <v>180</v>
      </c>
      <c r="C16" s="74">
        <v>1.69</v>
      </c>
      <c r="K16" s="74" t="s">
        <v>185</v>
      </c>
      <c r="L16" s="74">
        <v>2.0699999999999998</v>
      </c>
      <c r="M16" s="74">
        <v>1.69</v>
      </c>
      <c r="N16" s="74">
        <v>1.1000000000000001</v>
      </c>
      <c r="O16" s="71">
        <v>20</v>
      </c>
      <c r="P16" s="107" t="str">
        <f t="shared" si="0"/>
        <v>20</v>
      </c>
      <c r="Q16" s="76">
        <v>5.01</v>
      </c>
      <c r="R16" s="76">
        <v>5.5</v>
      </c>
      <c r="S16" s="76">
        <v>44</v>
      </c>
      <c r="T16" s="106">
        <v>9</v>
      </c>
    </row>
    <row r="17" spans="2:19" s="71" customFormat="1" ht="17.25" x14ac:dyDescent="0.3">
      <c r="B17" s="97" t="s">
        <v>181</v>
      </c>
      <c r="C17" s="97">
        <v>1.3</v>
      </c>
      <c r="D17" s="71" t="s">
        <v>334</v>
      </c>
      <c r="K17" s="74" t="s">
        <v>189</v>
      </c>
      <c r="L17" s="74">
        <v>1.84</v>
      </c>
      <c r="M17" s="74">
        <v>1.35</v>
      </c>
      <c r="N17" s="74">
        <v>1</v>
      </c>
      <c r="O17" s="71">
        <v>20</v>
      </c>
      <c r="P17" s="107" t="str">
        <f t="shared" si="0"/>
        <v>15</v>
      </c>
      <c r="Q17" s="76">
        <v>5.51</v>
      </c>
      <c r="R17" s="76">
        <v>50</v>
      </c>
      <c r="S17" s="76">
        <v>47</v>
      </c>
    </row>
    <row r="18" spans="2:19" s="71" customFormat="1" ht="17.25" x14ac:dyDescent="0.3">
      <c r="B18" s="74" t="s">
        <v>182</v>
      </c>
      <c r="C18" s="74">
        <v>1.71</v>
      </c>
      <c r="K18" s="74" t="s">
        <v>190</v>
      </c>
      <c r="L18" s="74">
        <v>2.3199999999999998</v>
      </c>
      <c r="M18" s="74">
        <v>1.8</v>
      </c>
      <c r="N18" s="74">
        <v>1.6</v>
      </c>
      <c r="O18" s="71">
        <v>23</v>
      </c>
      <c r="P18" s="107" t="str">
        <f t="shared" si="0"/>
        <v>23</v>
      </c>
      <c r="Q18" s="76"/>
      <c r="R18" s="76"/>
    </row>
    <row r="19" spans="2:19" s="71" customFormat="1" ht="17.25" x14ac:dyDescent="0.3">
      <c r="B19" s="74" t="s">
        <v>183</v>
      </c>
      <c r="C19" s="74">
        <v>2.4700000000000002</v>
      </c>
      <c r="K19" s="74" t="s">
        <v>191</v>
      </c>
      <c r="L19" s="74">
        <v>2.14</v>
      </c>
      <c r="M19" s="74">
        <v>2</v>
      </c>
      <c r="N19" s="74">
        <v>1.2</v>
      </c>
      <c r="O19" s="71">
        <v>20</v>
      </c>
      <c r="P19" s="107" t="str">
        <f t="shared" si="0"/>
        <v>20</v>
      </c>
      <c r="Q19" s="76"/>
      <c r="R19" s="76"/>
    </row>
    <row r="20" spans="2:19" s="71" customFormat="1" ht="17.25" x14ac:dyDescent="0.3">
      <c r="B20" s="74" t="s">
        <v>184</v>
      </c>
      <c r="C20" s="74">
        <v>3.27</v>
      </c>
      <c r="K20" s="74" t="s">
        <v>192</v>
      </c>
      <c r="L20" s="74">
        <v>2.2799999999999998</v>
      </c>
      <c r="M20" s="74">
        <v>1.58</v>
      </c>
      <c r="N20" s="74">
        <v>1.1000000000000001</v>
      </c>
      <c r="O20" s="71">
        <v>20</v>
      </c>
      <c r="P20" s="107" t="str">
        <f t="shared" si="0"/>
        <v>20</v>
      </c>
      <c r="Q20" s="76"/>
      <c r="R20" s="76"/>
    </row>
    <row r="21" spans="2:19" s="71" customFormat="1" ht="17.25" x14ac:dyDescent="0.3">
      <c r="B21" s="74" t="s">
        <v>185</v>
      </c>
      <c r="C21" s="74">
        <v>2.0699999999999998</v>
      </c>
      <c r="K21" s="74" t="s">
        <v>193</v>
      </c>
      <c r="L21" s="74">
        <v>1.83</v>
      </c>
      <c r="M21" s="74">
        <v>1.54</v>
      </c>
      <c r="N21" s="74">
        <v>1.2</v>
      </c>
      <c r="O21" s="71">
        <v>20</v>
      </c>
      <c r="P21" s="107" t="str">
        <f t="shared" si="0"/>
        <v>20</v>
      </c>
      <c r="Q21" s="76"/>
      <c r="R21" s="76"/>
    </row>
    <row r="22" spans="2:19" s="71" customFormat="1" ht="17.25" x14ac:dyDescent="0.3">
      <c r="B22" s="97" t="s">
        <v>186</v>
      </c>
      <c r="C22" s="97">
        <v>2.11</v>
      </c>
      <c r="D22" s="71" t="s">
        <v>333</v>
      </c>
      <c r="K22" s="73" t="s">
        <v>194</v>
      </c>
      <c r="L22" s="74">
        <v>1.95</v>
      </c>
      <c r="M22" s="74">
        <v>1.44</v>
      </c>
      <c r="N22" s="74">
        <v>1.1000000000000001</v>
      </c>
      <c r="O22" s="71">
        <v>20</v>
      </c>
      <c r="P22" s="107" t="str">
        <f t="shared" si="0"/>
        <v>20</v>
      </c>
      <c r="Q22" s="76"/>
      <c r="R22" s="76"/>
    </row>
    <row r="23" spans="2:19" s="71" customFormat="1" ht="17.25" x14ac:dyDescent="0.3">
      <c r="B23" s="97" t="s">
        <v>187</v>
      </c>
      <c r="C23" s="97">
        <v>4.4400000000000004</v>
      </c>
      <c r="D23" s="71" t="s">
        <v>333</v>
      </c>
      <c r="K23" s="73" t="s">
        <v>195</v>
      </c>
      <c r="L23" s="74">
        <v>1.79</v>
      </c>
      <c r="M23" s="74">
        <v>1.24</v>
      </c>
      <c r="N23" s="74">
        <v>2.1</v>
      </c>
      <c r="O23" s="71">
        <v>26</v>
      </c>
      <c r="P23" s="107" t="str">
        <f t="shared" si="0"/>
        <v>26</v>
      </c>
      <c r="Q23" s="76"/>
      <c r="R23" s="76"/>
    </row>
    <row r="24" spans="2:19" s="71" customFormat="1" ht="17.25" x14ac:dyDescent="0.3">
      <c r="B24" s="97" t="s">
        <v>188</v>
      </c>
      <c r="C24" s="97">
        <v>1.25</v>
      </c>
      <c r="D24" s="71" t="s">
        <v>334</v>
      </c>
      <c r="K24" s="73" t="s">
        <v>196</v>
      </c>
      <c r="L24" s="74">
        <v>1.41</v>
      </c>
      <c r="M24" s="74">
        <v>1.44</v>
      </c>
      <c r="N24" s="74">
        <v>0.9</v>
      </c>
      <c r="O24" s="71">
        <v>15</v>
      </c>
      <c r="P24" s="107" t="str">
        <f t="shared" si="0"/>
        <v>15</v>
      </c>
      <c r="Q24" s="76"/>
      <c r="R24" s="76"/>
    </row>
    <row r="25" spans="2:19" s="71" customFormat="1" ht="17.25" x14ac:dyDescent="0.3">
      <c r="B25" s="74" t="s">
        <v>189</v>
      </c>
      <c r="C25" s="74">
        <v>1.84</v>
      </c>
      <c r="K25" s="73" t="s">
        <v>197</v>
      </c>
      <c r="L25" s="74">
        <v>1.31</v>
      </c>
      <c r="M25" s="74">
        <v>1</v>
      </c>
      <c r="N25" s="74">
        <v>0.8</v>
      </c>
      <c r="O25" s="71">
        <v>15</v>
      </c>
      <c r="P25" s="107" t="str">
        <f t="shared" si="0"/>
        <v>15</v>
      </c>
      <c r="Q25" s="76"/>
      <c r="R25" s="76"/>
    </row>
    <row r="26" spans="2:19" s="71" customFormat="1" x14ac:dyDescent="0.25">
      <c r="B26" s="74" t="s">
        <v>190</v>
      </c>
      <c r="C26" s="74">
        <v>2.3199999999999998</v>
      </c>
    </row>
    <row r="27" spans="2:19" s="71" customFormat="1" x14ac:dyDescent="0.25">
      <c r="B27" s="74" t="s">
        <v>191</v>
      </c>
      <c r="C27" s="74">
        <v>2.14</v>
      </c>
    </row>
    <row r="28" spans="2:19" s="71" customFormat="1" x14ac:dyDescent="0.25">
      <c r="B28" s="74" t="s">
        <v>192</v>
      </c>
      <c r="C28" s="74">
        <v>2.2799999999999998</v>
      </c>
      <c r="K28" s="71" t="s">
        <v>340</v>
      </c>
    </row>
    <row r="29" spans="2:19" s="71" customFormat="1" x14ac:dyDescent="0.25">
      <c r="B29" s="74" t="s">
        <v>193</v>
      </c>
      <c r="C29" s="74">
        <v>1.83</v>
      </c>
    </row>
    <row r="30" spans="2:19" s="71" customFormat="1" x14ac:dyDescent="0.25">
      <c r="B30" s="73" t="s">
        <v>194</v>
      </c>
      <c r="C30" s="74">
        <v>1.95</v>
      </c>
      <c r="K30" s="99" t="s">
        <v>341</v>
      </c>
      <c r="L30" s="100"/>
    </row>
    <row r="31" spans="2:19" s="71" customFormat="1" x14ac:dyDescent="0.25">
      <c r="B31" s="73" t="s">
        <v>195</v>
      </c>
      <c r="C31" s="74">
        <v>1.79</v>
      </c>
      <c r="K31" s="101" t="s">
        <v>342</v>
      </c>
      <c r="L31" s="102"/>
    </row>
    <row r="32" spans="2:19" s="71" customFormat="1" x14ac:dyDescent="0.25">
      <c r="B32" s="73" t="s">
        <v>196</v>
      </c>
      <c r="C32" s="74">
        <v>1.41</v>
      </c>
      <c r="K32" s="101" t="s">
        <v>343</v>
      </c>
      <c r="L32" s="102"/>
    </row>
    <row r="33" spans="2:12" s="71" customFormat="1" x14ac:dyDescent="0.25">
      <c r="B33" s="73" t="s">
        <v>197</v>
      </c>
      <c r="C33" s="74">
        <v>1.31</v>
      </c>
      <c r="K33" s="103" t="s">
        <v>344</v>
      </c>
      <c r="L33" s="104"/>
    </row>
    <row r="35" spans="2:12" x14ac:dyDescent="0.25">
      <c r="K35" s="105" t="s">
        <v>345</v>
      </c>
    </row>
    <row r="37" spans="2:12" x14ac:dyDescent="0.25">
      <c r="K37" s="105" t="s">
        <v>347</v>
      </c>
    </row>
  </sheetData>
  <mergeCells count="1">
    <mergeCell ref="Q4:R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workbookViewId="0">
      <selection activeCell="L28" sqref="L28"/>
    </sheetView>
  </sheetViews>
  <sheetFormatPr defaultRowHeight="15" x14ac:dyDescent="0.25"/>
  <sheetData>
    <row r="2" spans="2:17" x14ac:dyDescent="0.25">
      <c r="B2" t="s">
        <v>258</v>
      </c>
      <c r="L2" t="s">
        <v>263</v>
      </c>
    </row>
    <row r="3" spans="2:17" x14ac:dyDescent="0.25">
      <c r="B3" t="s">
        <v>259</v>
      </c>
      <c r="L3" t="s">
        <v>329</v>
      </c>
    </row>
    <row r="4" spans="2:17" x14ac:dyDescent="0.25">
      <c r="B4" t="s">
        <v>260</v>
      </c>
    </row>
    <row r="5" spans="2:17" x14ac:dyDescent="0.25">
      <c r="B5" t="s">
        <v>261</v>
      </c>
    </row>
    <row r="6" spans="2:17" x14ac:dyDescent="0.25">
      <c r="B6" t="s">
        <v>262</v>
      </c>
    </row>
    <row r="13" spans="2:17" x14ac:dyDescent="0.25">
      <c r="B13" t="s">
        <v>328</v>
      </c>
    </row>
    <row r="14" spans="2:17" x14ac:dyDescent="0.25">
      <c r="Q14" t="s">
        <v>330</v>
      </c>
    </row>
    <row r="15" spans="2:17" x14ac:dyDescent="0.25">
      <c r="B15" s="5" t="s">
        <v>348</v>
      </c>
      <c r="Q15" t="s">
        <v>331</v>
      </c>
    </row>
    <row r="16" spans="2:17" ht="18.75" x14ac:dyDescent="0.3">
      <c r="B16" s="57" t="s">
        <v>351</v>
      </c>
    </row>
    <row r="17" spans="2:2" x14ac:dyDescent="0.25">
      <c r="B17" t="s">
        <v>327</v>
      </c>
    </row>
    <row r="19" spans="2:2" x14ac:dyDescent="0.25">
      <c r="B19" t="s">
        <v>266</v>
      </c>
    </row>
    <row r="21" spans="2:2" x14ac:dyDescent="0.25">
      <c r="B21" t="s">
        <v>264</v>
      </c>
    </row>
    <row r="23" spans="2:2" x14ac:dyDescent="0.25">
      <c r="B23" t="s">
        <v>265</v>
      </c>
    </row>
    <row r="25" spans="2:2" x14ac:dyDescent="0.25">
      <c r="B25" t="s">
        <v>267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topLeftCell="B1" workbookViewId="0">
      <selection activeCell="P10" sqref="P10"/>
    </sheetView>
  </sheetViews>
  <sheetFormatPr defaultRowHeight="15" x14ac:dyDescent="0.25"/>
  <cols>
    <col min="1" max="1" width="18.140625" customWidth="1"/>
    <col min="2" max="2" width="12.42578125" customWidth="1"/>
    <col min="3" max="3" width="14" customWidth="1"/>
    <col min="5" max="5" width="12.28515625" customWidth="1"/>
    <col min="6" max="6" width="17.28515625" customWidth="1"/>
    <col min="12" max="12" width="36.140625" customWidth="1"/>
    <col min="13" max="13" width="10.85546875" customWidth="1"/>
    <col min="14" max="14" width="12.140625" customWidth="1"/>
    <col min="15" max="15" width="10.5703125" customWidth="1"/>
    <col min="16" max="16" width="10.85546875" customWidth="1"/>
    <col min="17" max="17" width="13.140625" customWidth="1"/>
    <col min="18" max="18" width="10.5703125" customWidth="1"/>
    <col min="20" max="20" width="35.85546875" customWidth="1"/>
  </cols>
  <sheetData>
    <row r="1" spans="1:21" x14ac:dyDescent="0.25">
      <c r="A1" t="s">
        <v>43</v>
      </c>
      <c r="B1" t="s">
        <v>268</v>
      </c>
      <c r="C1" t="s">
        <v>44</v>
      </c>
      <c r="D1" t="s">
        <v>45</v>
      </c>
      <c r="E1" t="s">
        <v>51</v>
      </c>
      <c r="F1" t="s">
        <v>46</v>
      </c>
      <c r="G1" t="s">
        <v>269</v>
      </c>
      <c r="H1" t="s">
        <v>270</v>
      </c>
      <c r="I1" t="s">
        <v>271</v>
      </c>
    </row>
    <row r="2" spans="1:21" x14ac:dyDescent="0.25">
      <c r="A2" t="s">
        <v>17</v>
      </c>
      <c r="B2" t="s">
        <v>272</v>
      </c>
      <c r="C2" t="s">
        <v>273</v>
      </c>
      <c r="D2" t="s">
        <v>274</v>
      </c>
      <c r="E2">
        <v>-0.3</v>
      </c>
      <c r="F2" t="s">
        <v>275</v>
      </c>
      <c r="G2">
        <v>0.52</v>
      </c>
      <c r="H2">
        <v>-0.5</v>
      </c>
      <c r="I2">
        <v>0.53</v>
      </c>
      <c r="L2" s="19" t="s">
        <v>306</v>
      </c>
      <c r="M2" s="5" t="s">
        <v>44</v>
      </c>
      <c r="N2" s="96">
        <v>44757</v>
      </c>
    </row>
    <row r="3" spans="1:21" x14ac:dyDescent="0.25">
      <c r="A3" t="s">
        <v>21</v>
      </c>
      <c r="B3" t="s">
        <v>272</v>
      </c>
      <c r="C3" t="s">
        <v>273</v>
      </c>
      <c r="D3" t="s">
        <v>274</v>
      </c>
      <c r="E3">
        <v>0.05</v>
      </c>
      <c r="F3" t="s">
        <v>275</v>
      </c>
      <c r="G3">
        <v>0.52</v>
      </c>
      <c r="H3">
        <v>-0.5</v>
      </c>
      <c r="I3">
        <v>0.53</v>
      </c>
      <c r="T3" s="22" t="s">
        <v>319</v>
      </c>
      <c r="U3" s="6"/>
    </row>
    <row r="4" spans="1:21" x14ac:dyDescent="0.25">
      <c r="A4" t="s">
        <v>35</v>
      </c>
      <c r="B4" t="s">
        <v>272</v>
      </c>
      <c r="C4" t="s">
        <v>273</v>
      </c>
      <c r="D4" t="s">
        <v>274</v>
      </c>
      <c r="E4">
        <v>0.89</v>
      </c>
      <c r="F4" t="s">
        <v>275</v>
      </c>
      <c r="G4">
        <v>0.52</v>
      </c>
      <c r="H4">
        <v>-0.5</v>
      </c>
      <c r="I4">
        <v>0.53</v>
      </c>
      <c r="L4" s="6" t="s">
        <v>307</v>
      </c>
      <c r="M4" s="6">
        <v>12</v>
      </c>
      <c r="T4" s="6" t="s">
        <v>307</v>
      </c>
      <c r="U4" s="6"/>
    </row>
    <row r="5" spans="1:21" x14ac:dyDescent="0.25">
      <c r="A5" t="s">
        <v>36</v>
      </c>
      <c r="B5" t="s">
        <v>272</v>
      </c>
      <c r="C5" t="s">
        <v>273</v>
      </c>
      <c r="D5" t="s">
        <v>274</v>
      </c>
      <c r="E5">
        <v>1.48</v>
      </c>
      <c r="F5" t="s">
        <v>275</v>
      </c>
      <c r="G5">
        <v>0.52</v>
      </c>
      <c r="H5">
        <v>-0.5</v>
      </c>
      <c r="I5">
        <v>0.53</v>
      </c>
      <c r="L5" s="6" t="s">
        <v>309</v>
      </c>
      <c r="M5" s="6" t="s">
        <v>269</v>
      </c>
      <c r="N5" s="6" t="s">
        <v>270</v>
      </c>
      <c r="O5" s="6" t="s">
        <v>321</v>
      </c>
      <c r="T5" s="6" t="s">
        <v>309</v>
      </c>
      <c r="U5" s="6"/>
    </row>
    <row r="6" spans="1:21" x14ac:dyDescent="0.25">
      <c r="A6" t="s">
        <v>9</v>
      </c>
      <c r="B6" t="s">
        <v>272</v>
      </c>
      <c r="C6" t="s">
        <v>273</v>
      </c>
      <c r="D6" t="s">
        <v>276</v>
      </c>
      <c r="E6">
        <v>0.53</v>
      </c>
      <c r="F6" t="s">
        <v>277</v>
      </c>
      <c r="G6">
        <v>0.5</v>
      </c>
      <c r="H6">
        <v>0.46</v>
      </c>
      <c r="I6">
        <v>0.40500000000000003</v>
      </c>
      <c r="L6" s="6" t="s">
        <v>308</v>
      </c>
      <c r="M6" s="95">
        <v>0.6</v>
      </c>
      <c r="T6" s="6" t="s">
        <v>308</v>
      </c>
      <c r="U6" s="6"/>
    </row>
    <row r="7" spans="1:21" x14ac:dyDescent="0.25">
      <c r="A7" t="s">
        <v>173</v>
      </c>
      <c r="B7" t="s">
        <v>272</v>
      </c>
      <c r="C7" t="s">
        <v>273</v>
      </c>
      <c r="D7" t="s">
        <v>276</v>
      </c>
      <c r="E7">
        <v>0.28000000000000003</v>
      </c>
      <c r="F7" t="s">
        <v>277</v>
      </c>
      <c r="G7">
        <v>0.5</v>
      </c>
      <c r="H7">
        <v>0.46</v>
      </c>
      <c r="I7">
        <v>0.40500000000000003</v>
      </c>
      <c r="L7" s="6" t="s">
        <v>322</v>
      </c>
      <c r="M7" s="6">
        <v>17</v>
      </c>
      <c r="T7" s="6" t="s">
        <v>310</v>
      </c>
      <c r="U7" s="6"/>
    </row>
    <row r="8" spans="1:21" x14ac:dyDescent="0.25">
      <c r="A8" t="s">
        <v>278</v>
      </c>
      <c r="B8" t="s">
        <v>272</v>
      </c>
      <c r="C8" t="s">
        <v>273</v>
      </c>
      <c r="D8" t="s">
        <v>279</v>
      </c>
      <c r="E8">
        <v>0.47</v>
      </c>
      <c r="F8" t="s">
        <v>277</v>
      </c>
      <c r="G8">
        <v>0.24</v>
      </c>
      <c r="H8">
        <v>0.22</v>
      </c>
      <c r="I8">
        <v>0.22</v>
      </c>
      <c r="L8" s="6" t="s">
        <v>323</v>
      </c>
      <c r="M8" s="6">
        <v>12</v>
      </c>
      <c r="T8" s="6" t="s">
        <v>311</v>
      </c>
      <c r="U8" s="6"/>
    </row>
    <row r="9" spans="1:21" x14ac:dyDescent="0.25">
      <c r="A9" t="s">
        <v>280</v>
      </c>
      <c r="B9" t="s">
        <v>272</v>
      </c>
      <c r="C9" t="s">
        <v>273</v>
      </c>
      <c r="D9" t="s">
        <v>279</v>
      </c>
      <c r="E9">
        <v>-0.03</v>
      </c>
      <c r="F9" t="s">
        <v>277</v>
      </c>
      <c r="G9">
        <v>0.24</v>
      </c>
      <c r="H9">
        <v>0.22</v>
      </c>
      <c r="I9">
        <v>0.22</v>
      </c>
      <c r="L9" s="6" t="s">
        <v>324</v>
      </c>
      <c r="M9" s="6">
        <v>5</v>
      </c>
      <c r="T9" s="6" t="s">
        <v>312</v>
      </c>
      <c r="U9" s="6"/>
    </row>
    <row r="10" spans="1:21" x14ac:dyDescent="0.25">
      <c r="A10" t="s">
        <v>278</v>
      </c>
      <c r="B10" t="s">
        <v>272</v>
      </c>
      <c r="C10" t="s">
        <v>273</v>
      </c>
      <c r="D10" t="s">
        <v>281</v>
      </c>
      <c r="E10">
        <v>-6.04</v>
      </c>
      <c r="F10" t="s">
        <v>277</v>
      </c>
      <c r="G10">
        <v>0.24</v>
      </c>
      <c r="H10">
        <v>0.22</v>
      </c>
      <c r="I10">
        <v>-6.04</v>
      </c>
      <c r="L10" s="6" t="s">
        <v>313</v>
      </c>
      <c r="M10" s="6">
        <v>1.41</v>
      </c>
      <c r="T10" s="6" t="s">
        <v>313</v>
      </c>
      <c r="U10" s="6"/>
    </row>
    <row r="11" spans="1:21" x14ac:dyDescent="0.25">
      <c r="A11" t="s">
        <v>9</v>
      </c>
      <c r="B11" t="s">
        <v>282</v>
      </c>
      <c r="C11" t="s">
        <v>273</v>
      </c>
      <c r="D11" t="s">
        <v>283</v>
      </c>
      <c r="E11">
        <v>-1.82</v>
      </c>
      <c r="F11" t="s">
        <v>277</v>
      </c>
      <c r="G11">
        <v>1</v>
      </c>
      <c r="H11">
        <v>-1</v>
      </c>
      <c r="L11" s="6" t="s">
        <v>325</v>
      </c>
      <c r="M11" s="6">
        <v>10000</v>
      </c>
      <c r="T11" s="6" t="s">
        <v>320</v>
      </c>
      <c r="U11" s="6"/>
    </row>
    <row r="12" spans="1:21" x14ac:dyDescent="0.25">
      <c r="A12" t="s">
        <v>9</v>
      </c>
      <c r="B12" t="s">
        <v>282</v>
      </c>
      <c r="C12" t="s">
        <v>273</v>
      </c>
      <c r="D12" t="s">
        <v>284</v>
      </c>
      <c r="E12">
        <v>0</v>
      </c>
      <c r="F12" t="s">
        <v>275</v>
      </c>
      <c r="G12">
        <v>0</v>
      </c>
      <c r="H12">
        <v>-1</v>
      </c>
      <c r="L12" s="35" t="s">
        <v>326</v>
      </c>
      <c r="M12" s="6">
        <v>10030</v>
      </c>
    </row>
    <row r="13" spans="1:21" ht="15.75" thickBot="1" x14ac:dyDescent="0.3">
      <c r="A13" t="s">
        <v>9</v>
      </c>
      <c r="B13" t="s">
        <v>282</v>
      </c>
      <c r="C13" t="s">
        <v>273</v>
      </c>
      <c r="D13" t="s">
        <v>285</v>
      </c>
      <c r="E13">
        <v>1.01</v>
      </c>
      <c r="F13" t="s">
        <v>275</v>
      </c>
      <c r="G13">
        <v>1</v>
      </c>
      <c r="H13">
        <v>-1</v>
      </c>
    </row>
    <row r="14" spans="1:21" ht="15.75" x14ac:dyDescent="0.25">
      <c r="A14" t="s">
        <v>36</v>
      </c>
      <c r="B14" t="s">
        <v>282</v>
      </c>
      <c r="C14" t="s">
        <v>286</v>
      </c>
      <c r="D14" t="s">
        <v>287</v>
      </c>
      <c r="E14">
        <v>-0.45</v>
      </c>
      <c r="F14" t="s">
        <v>277</v>
      </c>
      <c r="G14">
        <v>0.4</v>
      </c>
      <c r="H14">
        <v>-0.42</v>
      </c>
      <c r="L14" s="80" t="s">
        <v>200</v>
      </c>
      <c r="M14" s="81" t="s">
        <v>317</v>
      </c>
      <c r="N14" s="82"/>
      <c r="O14" s="83"/>
      <c r="P14" s="81" t="s">
        <v>318</v>
      </c>
      <c r="Q14" s="82"/>
      <c r="R14" s="83"/>
    </row>
    <row r="15" spans="1:21" ht="16.5" thickBot="1" x14ac:dyDescent="0.3">
      <c r="A15" t="s">
        <v>288</v>
      </c>
      <c r="B15" t="s">
        <v>282</v>
      </c>
      <c r="C15" t="s">
        <v>286</v>
      </c>
      <c r="D15" t="s">
        <v>289</v>
      </c>
      <c r="E15">
        <v>-0.87</v>
      </c>
      <c r="F15" t="s">
        <v>277</v>
      </c>
      <c r="G15">
        <v>5</v>
      </c>
      <c r="H15">
        <v>5</v>
      </c>
      <c r="L15" s="77"/>
      <c r="M15" s="84" t="s">
        <v>314</v>
      </c>
      <c r="N15" s="85" t="s">
        <v>315</v>
      </c>
      <c r="O15" s="86" t="s">
        <v>316</v>
      </c>
      <c r="P15" s="84" t="s">
        <v>314</v>
      </c>
      <c r="Q15" s="85" t="s">
        <v>315</v>
      </c>
      <c r="R15" s="86" t="s">
        <v>316</v>
      </c>
    </row>
    <row r="16" spans="1:21" x14ac:dyDescent="0.25">
      <c r="A16" t="s">
        <v>288</v>
      </c>
      <c r="B16" t="s">
        <v>282</v>
      </c>
      <c r="C16" t="s">
        <v>286</v>
      </c>
      <c r="D16" t="s">
        <v>290</v>
      </c>
      <c r="E16">
        <v>0</v>
      </c>
      <c r="F16" t="s">
        <v>277</v>
      </c>
      <c r="G16">
        <v>0.1</v>
      </c>
      <c r="H16">
        <v>0</v>
      </c>
      <c r="L16" s="78" t="s">
        <v>133</v>
      </c>
      <c r="M16" s="87"/>
      <c r="N16" s="88"/>
      <c r="O16" s="89"/>
      <c r="P16" s="87"/>
      <c r="Q16" s="88"/>
      <c r="R16" s="89"/>
    </row>
    <row r="17" spans="1:18" x14ac:dyDescent="0.25">
      <c r="A17" t="s">
        <v>34</v>
      </c>
      <c r="B17" t="s">
        <v>272</v>
      </c>
      <c r="C17" t="s">
        <v>286</v>
      </c>
      <c r="D17" t="s">
        <v>291</v>
      </c>
      <c r="E17">
        <v>-5.22</v>
      </c>
      <c r="F17" t="s">
        <v>277</v>
      </c>
      <c r="G17">
        <v>2</v>
      </c>
      <c r="H17">
        <v>-2</v>
      </c>
      <c r="I17">
        <v>-5.22</v>
      </c>
      <c r="L17" s="79" t="s">
        <v>123</v>
      </c>
      <c r="M17" s="90"/>
      <c r="N17" s="6"/>
      <c r="O17" s="91"/>
      <c r="P17" s="90"/>
      <c r="Q17" s="6"/>
      <c r="R17" s="91"/>
    </row>
    <row r="18" spans="1:18" x14ac:dyDescent="0.25">
      <c r="A18" t="s">
        <v>35</v>
      </c>
      <c r="B18" t="s">
        <v>272</v>
      </c>
      <c r="C18" t="s">
        <v>292</v>
      </c>
      <c r="D18" t="s">
        <v>293</v>
      </c>
      <c r="E18">
        <v>-2.78</v>
      </c>
      <c r="F18" t="s">
        <v>277</v>
      </c>
      <c r="G18">
        <v>1</v>
      </c>
      <c r="H18">
        <v>-1</v>
      </c>
      <c r="I18">
        <v>-1.0249999999999999</v>
      </c>
      <c r="L18" s="79" t="s">
        <v>91</v>
      </c>
      <c r="M18" s="90"/>
      <c r="N18" s="6"/>
      <c r="O18" s="91"/>
      <c r="P18" s="90"/>
      <c r="Q18" s="6"/>
      <c r="R18" s="91"/>
    </row>
    <row r="19" spans="1:18" x14ac:dyDescent="0.25">
      <c r="A19" t="s">
        <v>17</v>
      </c>
      <c r="B19" t="s">
        <v>272</v>
      </c>
      <c r="C19" t="s">
        <v>292</v>
      </c>
      <c r="D19" t="s">
        <v>293</v>
      </c>
      <c r="E19">
        <v>0.73</v>
      </c>
      <c r="F19" t="s">
        <v>277</v>
      </c>
      <c r="G19">
        <v>1</v>
      </c>
      <c r="H19">
        <v>-1</v>
      </c>
      <c r="I19">
        <v>-1.0249999999999999</v>
      </c>
      <c r="L19" s="79" t="s">
        <v>131</v>
      </c>
      <c r="M19" s="90"/>
      <c r="N19" s="6"/>
      <c r="O19" s="91"/>
      <c r="P19" s="90"/>
      <c r="Q19" s="6"/>
      <c r="R19" s="91"/>
    </row>
    <row r="20" spans="1:18" x14ac:dyDescent="0.25">
      <c r="A20" t="s">
        <v>280</v>
      </c>
      <c r="B20" t="s">
        <v>282</v>
      </c>
      <c r="C20" t="s">
        <v>292</v>
      </c>
      <c r="D20" t="s">
        <v>294</v>
      </c>
      <c r="E20">
        <v>2.17</v>
      </c>
      <c r="F20" t="s">
        <v>277</v>
      </c>
      <c r="G20">
        <v>5</v>
      </c>
      <c r="H20">
        <v>5</v>
      </c>
      <c r="L20" s="36" t="s">
        <v>99</v>
      </c>
      <c r="M20" s="90"/>
      <c r="N20" s="6"/>
      <c r="O20" s="91"/>
      <c r="P20" s="90"/>
      <c r="Q20" s="6"/>
      <c r="R20" s="91"/>
    </row>
    <row r="21" spans="1:18" x14ac:dyDescent="0.25">
      <c r="A21" t="s">
        <v>278</v>
      </c>
      <c r="B21" t="s">
        <v>282</v>
      </c>
      <c r="C21" t="s">
        <v>292</v>
      </c>
      <c r="D21" t="s">
        <v>294</v>
      </c>
      <c r="E21">
        <v>3.22</v>
      </c>
      <c r="F21" t="s">
        <v>277</v>
      </c>
      <c r="G21">
        <v>5</v>
      </c>
      <c r="H21">
        <v>5</v>
      </c>
      <c r="L21" s="36" t="s">
        <v>103</v>
      </c>
      <c r="M21" s="90"/>
      <c r="N21" s="6"/>
      <c r="O21" s="91"/>
      <c r="P21" s="90"/>
      <c r="Q21" s="6"/>
      <c r="R21" s="91"/>
    </row>
    <row r="22" spans="1:18" x14ac:dyDescent="0.25">
      <c r="A22" t="s">
        <v>21</v>
      </c>
      <c r="B22" t="s">
        <v>272</v>
      </c>
      <c r="C22" t="s">
        <v>292</v>
      </c>
      <c r="D22" t="s">
        <v>295</v>
      </c>
      <c r="E22">
        <v>0.43</v>
      </c>
      <c r="F22" t="s">
        <v>275</v>
      </c>
      <c r="G22">
        <v>1</v>
      </c>
      <c r="H22">
        <v>-2</v>
      </c>
      <c r="I22">
        <v>1.095</v>
      </c>
      <c r="L22" s="36" t="s">
        <v>139</v>
      </c>
      <c r="M22" s="90"/>
      <c r="N22" s="6"/>
      <c r="O22" s="91"/>
      <c r="P22" s="90"/>
      <c r="Q22" s="6"/>
      <c r="R22" s="91"/>
    </row>
    <row r="23" spans="1:18" x14ac:dyDescent="0.25">
      <c r="A23" t="s">
        <v>17</v>
      </c>
      <c r="B23" t="s">
        <v>272</v>
      </c>
      <c r="C23" t="s">
        <v>292</v>
      </c>
      <c r="D23" t="s">
        <v>295</v>
      </c>
      <c r="E23">
        <v>1.76</v>
      </c>
      <c r="F23" t="s">
        <v>275</v>
      </c>
      <c r="G23">
        <v>1</v>
      </c>
      <c r="H23">
        <v>-2</v>
      </c>
      <c r="I23">
        <v>1.095</v>
      </c>
      <c r="L23" s="36" t="s">
        <v>125</v>
      </c>
      <c r="M23" s="90"/>
      <c r="N23" s="6"/>
      <c r="O23" s="91"/>
      <c r="P23" s="90"/>
      <c r="Q23" s="6"/>
      <c r="R23" s="91"/>
    </row>
    <row r="24" spans="1:18" x14ac:dyDescent="0.25">
      <c r="A24" t="s">
        <v>30</v>
      </c>
      <c r="B24" t="s">
        <v>282</v>
      </c>
      <c r="C24" t="s">
        <v>296</v>
      </c>
      <c r="D24" t="s">
        <v>297</v>
      </c>
      <c r="E24">
        <v>2</v>
      </c>
      <c r="F24" t="s">
        <v>275</v>
      </c>
      <c r="G24">
        <v>2</v>
      </c>
      <c r="H24">
        <v>-2</v>
      </c>
      <c r="L24" s="36" t="s">
        <v>101</v>
      </c>
      <c r="M24" s="90"/>
      <c r="N24" s="6"/>
      <c r="O24" s="91"/>
      <c r="P24" s="90"/>
      <c r="Q24" s="6"/>
      <c r="R24" s="91"/>
    </row>
    <row r="25" spans="1:18" x14ac:dyDescent="0.25">
      <c r="A25" t="s">
        <v>298</v>
      </c>
      <c r="B25" t="s">
        <v>272</v>
      </c>
      <c r="C25" t="s">
        <v>296</v>
      </c>
      <c r="D25" t="s">
        <v>299</v>
      </c>
      <c r="E25">
        <v>0.34</v>
      </c>
      <c r="F25" t="s">
        <v>275</v>
      </c>
      <c r="G25">
        <v>0.85</v>
      </c>
      <c r="H25">
        <v>-1</v>
      </c>
      <c r="I25">
        <v>0.89</v>
      </c>
      <c r="L25" s="36" t="s">
        <v>129</v>
      </c>
      <c r="M25" s="90"/>
      <c r="N25" s="6"/>
      <c r="O25" s="91"/>
      <c r="P25" s="90"/>
      <c r="Q25" s="6"/>
      <c r="R25" s="91"/>
    </row>
    <row r="26" spans="1:18" x14ac:dyDescent="0.25">
      <c r="A26" t="s">
        <v>21</v>
      </c>
      <c r="B26" t="s">
        <v>272</v>
      </c>
      <c r="C26" t="s">
        <v>296</v>
      </c>
      <c r="D26" t="s">
        <v>299</v>
      </c>
      <c r="E26">
        <v>1.44</v>
      </c>
      <c r="F26" t="s">
        <v>275</v>
      </c>
      <c r="G26">
        <v>0.85</v>
      </c>
      <c r="H26">
        <v>-1</v>
      </c>
      <c r="I26">
        <v>0.89</v>
      </c>
      <c r="L26" s="36" t="s">
        <v>109</v>
      </c>
      <c r="M26" s="90"/>
      <c r="N26" s="6"/>
      <c r="O26" s="91"/>
      <c r="P26" s="90"/>
      <c r="Q26" s="6"/>
      <c r="R26" s="91"/>
    </row>
    <row r="27" spans="1:18" x14ac:dyDescent="0.25">
      <c r="A27" t="s">
        <v>36</v>
      </c>
      <c r="B27" t="s">
        <v>282</v>
      </c>
      <c r="C27" t="s">
        <v>296</v>
      </c>
      <c r="D27" t="s">
        <v>300</v>
      </c>
      <c r="E27">
        <v>-2.09</v>
      </c>
      <c r="F27" t="s">
        <v>277</v>
      </c>
      <c r="G27">
        <v>3</v>
      </c>
      <c r="H27">
        <v>-2</v>
      </c>
      <c r="L27" s="36" t="s">
        <v>113</v>
      </c>
      <c r="M27" s="90"/>
      <c r="N27" s="6"/>
      <c r="O27" s="91"/>
      <c r="P27" s="90"/>
      <c r="Q27" s="6"/>
      <c r="R27" s="91"/>
    </row>
    <row r="28" spans="1:18" x14ac:dyDescent="0.25">
      <c r="A28" t="s">
        <v>301</v>
      </c>
      <c r="B28" t="s">
        <v>282</v>
      </c>
      <c r="C28" t="s">
        <v>296</v>
      </c>
      <c r="D28" t="s">
        <v>302</v>
      </c>
      <c r="E28">
        <v>-2.0099999999999998</v>
      </c>
      <c r="F28" t="s">
        <v>277</v>
      </c>
      <c r="G28">
        <v>3</v>
      </c>
      <c r="H28">
        <v>-2</v>
      </c>
      <c r="L28" s="36" t="s">
        <v>119</v>
      </c>
      <c r="M28" s="90"/>
      <c r="N28" s="6"/>
      <c r="O28" s="91"/>
      <c r="P28" s="90"/>
      <c r="Q28" s="6"/>
      <c r="R28" s="91"/>
    </row>
    <row r="29" spans="1:18" x14ac:dyDescent="0.25">
      <c r="A29" t="s">
        <v>9</v>
      </c>
      <c r="B29" t="s">
        <v>272</v>
      </c>
      <c r="C29" t="s">
        <v>303</v>
      </c>
      <c r="D29" t="s">
        <v>304</v>
      </c>
      <c r="E29">
        <v>-7.64</v>
      </c>
      <c r="F29" t="s">
        <v>277</v>
      </c>
      <c r="G29">
        <v>4</v>
      </c>
      <c r="H29">
        <v>-4</v>
      </c>
      <c r="I29">
        <v>-4.25</v>
      </c>
      <c r="L29" s="36" t="s">
        <v>107</v>
      </c>
      <c r="M29" s="90"/>
      <c r="N29" s="6"/>
      <c r="O29" s="91"/>
      <c r="P29" s="90"/>
      <c r="Q29" s="6"/>
      <c r="R29" s="91"/>
    </row>
    <row r="30" spans="1:18" x14ac:dyDescent="0.25">
      <c r="A30" t="s">
        <v>20</v>
      </c>
      <c r="B30" t="s">
        <v>272</v>
      </c>
      <c r="C30" t="s">
        <v>303</v>
      </c>
      <c r="D30" t="s">
        <v>304</v>
      </c>
      <c r="E30">
        <v>-5.4</v>
      </c>
      <c r="F30" t="s">
        <v>277</v>
      </c>
      <c r="G30">
        <v>4</v>
      </c>
      <c r="H30">
        <v>-4</v>
      </c>
      <c r="I30">
        <v>-4.25</v>
      </c>
      <c r="L30" s="36" t="s">
        <v>85</v>
      </c>
      <c r="M30" s="90"/>
      <c r="N30" s="6"/>
      <c r="O30" s="91"/>
      <c r="P30" s="90"/>
      <c r="Q30" s="6"/>
      <c r="R30" s="91"/>
    </row>
    <row r="31" spans="1:18" x14ac:dyDescent="0.25">
      <c r="A31" t="s">
        <v>7</v>
      </c>
      <c r="B31" t="s">
        <v>272</v>
      </c>
      <c r="C31" t="s">
        <v>303</v>
      </c>
      <c r="D31" t="s">
        <v>305</v>
      </c>
      <c r="E31">
        <v>-1.2</v>
      </c>
      <c r="F31" t="s">
        <v>277</v>
      </c>
      <c r="G31">
        <v>4</v>
      </c>
      <c r="H31">
        <v>-4</v>
      </c>
      <c r="I31">
        <v>-4.25</v>
      </c>
      <c r="L31" s="36" t="s">
        <v>127</v>
      </c>
      <c r="M31" s="90"/>
      <c r="N31" s="6"/>
      <c r="O31" s="91"/>
      <c r="P31" s="90"/>
      <c r="Q31" s="6"/>
      <c r="R31" s="91"/>
    </row>
    <row r="32" spans="1:18" x14ac:dyDescent="0.25">
      <c r="A32" t="s">
        <v>28</v>
      </c>
      <c r="B32" t="s">
        <v>272</v>
      </c>
      <c r="C32" t="s">
        <v>303</v>
      </c>
      <c r="D32" t="s">
        <v>305</v>
      </c>
      <c r="E32">
        <v>-2.76</v>
      </c>
      <c r="F32" t="s">
        <v>277</v>
      </c>
      <c r="G32">
        <v>4</v>
      </c>
      <c r="H32">
        <v>-4</v>
      </c>
      <c r="I32">
        <v>-4.25</v>
      </c>
      <c r="L32" s="36" t="s">
        <v>137</v>
      </c>
      <c r="M32" s="90"/>
      <c r="N32" s="6"/>
      <c r="O32" s="91"/>
      <c r="P32" s="90"/>
      <c r="Q32" s="6"/>
      <c r="R32" s="91"/>
    </row>
    <row r="33" spans="12:18" x14ac:dyDescent="0.25">
      <c r="L33" s="36" t="s">
        <v>117</v>
      </c>
      <c r="M33" s="90"/>
      <c r="N33" s="6"/>
      <c r="O33" s="91"/>
      <c r="P33" s="90"/>
      <c r="Q33" s="6"/>
      <c r="R33" s="91"/>
    </row>
    <row r="34" spans="12:18" x14ac:dyDescent="0.25">
      <c r="L34" s="36" t="s">
        <v>95</v>
      </c>
      <c r="M34" s="90"/>
      <c r="N34" s="6"/>
      <c r="O34" s="91"/>
      <c r="P34" s="90"/>
      <c r="Q34" s="6"/>
      <c r="R34" s="91"/>
    </row>
    <row r="35" spans="12:18" x14ac:dyDescent="0.25">
      <c r="L35" s="36" t="s">
        <v>93</v>
      </c>
      <c r="M35" s="90"/>
      <c r="N35" s="6"/>
      <c r="O35" s="91"/>
      <c r="P35" s="90"/>
      <c r="Q35" s="6"/>
      <c r="R35" s="91"/>
    </row>
    <row r="36" spans="12:18" x14ac:dyDescent="0.25">
      <c r="L36" s="36" t="s">
        <v>105</v>
      </c>
      <c r="M36" s="90"/>
      <c r="N36" s="6"/>
      <c r="O36" s="91"/>
      <c r="P36" s="90"/>
      <c r="Q36" s="6"/>
      <c r="R36" s="91"/>
    </row>
    <row r="37" spans="12:18" x14ac:dyDescent="0.25">
      <c r="L37" s="36" t="s">
        <v>89</v>
      </c>
      <c r="M37" s="90"/>
      <c r="N37" s="6"/>
      <c r="O37" s="91"/>
      <c r="P37" s="90"/>
      <c r="Q37" s="6"/>
      <c r="R37" s="91"/>
    </row>
    <row r="38" spans="12:18" x14ac:dyDescent="0.25">
      <c r="L38" s="36" t="s">
        <v>97</v>
      </c>
      <c r="M38" s="90"/>
      <c r="N38" s="6"/>
      <c r="O38" s="91"/>
      <c r="P38" s="90"/>
      <c r="Q38" s="6"/>
      <c r="R38" s="91"/>
    </row>
    <row r="39" spans="12:18" x14ac:dyDescent="0.25">
      <c r="L39" s="79" t="s">
        <v>87</v>
      </c>
      <c r="M39" s="90"/>
      <c r="N39" s="6"/>
      <c r="O39" s="91"/>
      <c r="P39" s="90"/>
      <c r="Q39" s="6"/>
      <c r="R39" s="91"/>
    </row>
    <row r="40" spans="12:18" x14ac:dyDescent="0.25">
      <c r="L40" s="79" t="s">
        <v>111</v>
      </c>
      <c r="M40" s="90"/>
      <c r="N40" s="6"/>
      <c r="O40" s="91"/>
      <c r="P40" s="90"/>
      <c r="Q40" s="6"/>
      <c r="R40" s="91"/>
    </row>
    <row r="41" spans="12:18" x14ac:dyDescent="0.25">
      <c r="L41" s="79" t="s">
        <v>115</v>
      </c>
      <c r="M41" s="90"/>
      <c r="N41" s="6"/>
      <c r="O41" s="91"/>
      <c r="P41" s="90"/>
      <c r="Q41" s="6"/>
      <c r="R41" s="91"/>
    </row>
    <row r="42" spans="12:18" ht="15.75" thickBot="1" x14ac:dyDescent="0.3">
      <c r="L42" s="79" t="s">
        <v>135</v>
      </c>
      <c r="M42" s="92"/>
      <c r="N42" s="93"/>
      <c r="O42" s="94"/>
      <c r="P42" s="92"/>
      <c r="Q42" s="93"/>
      <c r="R42" s="94"/>
    </row>
    <row r="43" spans="12:18" ht="15.75" thickBot="1" x14ac:dyDescent="0.3">
      <c r="L43" s="50"/>
    </row>
    <row r="44" spans="12:18" ht="15.75" x14ac:dyDescent="0.25">
      <c r="L44" s="75" t="s">
        <v>201</v>
      </c>
      <c r="M44" s="81" t="s">
        <v>317</v>
      </c>
      <c r="N44" s="82"/>
      <c r="O44" s="83"/>
      <c r="P44" s="81" t="s">
        <v>318</v>
      </c>
      <c r="Q44" s="82"/>
      <c r="R44" s="83"/>
    </row>
    <row r="45" spans="12:18" ht="16.5" thickBot="1" x14ac:dyDescent="0.3">
      <c r="L45" s="67"/>
      <c r="M45" s="84" t="s">
        <v>314</v>
      </c>
      <c r="N45" s="85" t="s">
        <v>315</v>
      </c>
      <c r="O45" s="86" t="s">
        <v>316</v>
      </c>
      <c r="P45" s="84" t="s">
        <v>314</v>
      </c>
      <c r="Q45" s="85" t="s">
        <v>315</v>
      </c>
      <c r="R45" s="86" t="s">
        <v>316</v>
      </c>
    </row>
    <row r="46" spans="12:18" x14ac:dyDescent="0.25">
      <c r="L46" s="51" t="s">
        <v>134</v>
      </c>
      <c r="M46" s="87"/>
      <c r="N46" s="88"/>
      <c r="O46" s="89"/>
      <c r="P46" s="87"/>
      <c r="Q46" s="88"/>
      <c r="R46" s="89"/>
    </row>
    <row r="47" spans="12:18" x14ac:dyDescent="0.25">
      <c r="L47" s="52" t="s">
        <v>124</v>
      </c>
      <c r="M47" s="90"/>
      <c r="N47" s="6"/>
      <c r="O47" s="91"/>
      <c r="P47" s="90"/>
      <c r="Q47" s="6"/>
      <c r="R47" s="91"/>
    </row>
    <row r="48" spans="12:18" x14ac:dyDescent="0.25">
      <c r="L48" s="52" t="s">
        <v>92</v>
      </c>
      <c r="M48" s="90"/>
      <c r="N48" s="6"/>
      <c r="O48" s="91"/>
      <c r="P48" s="90"/>
      <c r="Q48" s="6"/>
      <c r="R48" s="91"/>
    </row>
    <row r="49" spans="12:18" x14ac:dyDescent="0.25">
      <c r="L49" s="52" t="s">
        <v>132</v>
      </c>
      <c r="M49" s="90"/>
      <c r="N49" s="6"/>
      <c r="O49" s="91"/>
      <c r="P49" s="90"/>
      <c r="Q49" s="6"/>
      <c r="R49" s="91"/>
    </row>
    <row r="50" spans="12:18" x14ac:dyDescent="0.25">
      <c r="L50" s="6" t="s">
        <v>100</v>
      </c>
      <c r="M50" s="90"/>
      <c r="N50" s="6"/>
      <c r="O50" s="91"/>
      <c r="P50" s="90"/>
      <c r="Q50" s="6"/>
      <c r="R50" s="91"/>
    </row>
    <row r="51" spans="12:18" x14ac:dyDescent="0.25">
      <c r="L51" s="6" t="s">
        <v>104</v>
      </c>
      <c r="M51" s="90"/>
      <c r="N51" s="6"/>
      <c r="O51" s="91"/>
      <c r="P51" s="90"/>
      <c r="Q51" s="6"/>
      <c r="R51" s="91"/>
    </row>
    <row r="52" spans="12:18" x14ac:dyDescent="0.25">
      <c r="L52" s="6" t="s">
        <v>140</v>
      </c>
      <c r="M52" s="90"/>
      <c r="N52" s="6"/>
      <c r="O52" s="91"/>
      <c r="P52" s="90"/>
      <c r="Q52" s="6"/>
      <c r="R52" s="91"/>
    </row>
    <row r="53" spans="12:18" x14ac:dyDescent="0.25">
      <c r="L53" s="6" t="s">
        <v>126</v>
      </c>
      <c r="M53" s="90"/>
      <c r="N53" s="6"/>
      <c r="O53" s="91"/>
      <c r="P53" s="90"/>
      <c r="Q53" s="6"/>
      <c r="R53" s="91"/>
    </row>
    <row r="54" spans="12:18" x14ac:dyDescent="0.25">
      <c r="L54" s="6" t="s">
        <v>102</v>
      </c>
      <c r="M54" s="90"/>
      <c r="N54" s="6"/>
      <c r="O54" s="91"/>
      <c r="P54" s="90"/>
      <c r="Q54" s="6"/>
      <c r="R54" s="91"/>
    </row>
    <row r="55" spans="12:18" x14ac:dyDescent="0.25">
      <c r="L55" s="6" t="s">
        <v>130</v>
      </c>
      <c r="M55" s="90"/>
      <c r="N55" s="6"/>
      <c r="O55" s="91"/>
      <c r="P55" s="90"/>
      <c r="Q55" s="6"/>
      <c r="R55" s="91"/>
    </row>
    <row r="56" spans="12:18" x14ac:dyDescent="0.25">
      <c r="L56" s="6" t="s">
        <v>110</v>
      </c>
      <c r="M56" s="90"/>
      <c r="N56" s="6"/>
      <c r="O56" s="91"/>
      <c r="P56" s="90"/>
      <c r="Q56" s="6"/>
      <c r="R56" s="91"/>
    </row>
    <row r="57" spans="12:18" x14ac:dyDescent="0.25">
      <c r="L57" s="6" t="s">
        <v>114</v>
      </c>
      <c r="M57" s="90"/>
      <c r="N57" s="6"/>
      <c r="O57" s="91"/>
      <c r="P57" s="90"/>
      <c r="Q57" s="6"/>
      <c r="R57" s="91"/>
    </row>
    <row r="58" spans="12:18" x14ac:dyDescent="0.25">
      <c r="L58" s="6" t="s">
        <v>120</v>
      </c>
      <c r="M58" s="90"/>
      <c r="N58" s="6"/>
      <c r="O58" s="91"/>
      <c r="P58" s="90"/>
      <c r="Q58" s="6"/>
      <c r="R58" s="91"/>
    </row>
    <row r="59" spans="12:18" x14ac:dyDescent="0.25">
      <c r="L59" s="6" t="s">
        <v>108</v>
      </c>
      <c r="M59" s="90"/>
      <c r="N59" s="6"/>
      <c r="O59" s="91"/>
      <c r="P59" s="90"/>
      <c r="Q59" s="6"/>
      <c r="R59" s="91"/>
    </row>
    <row r="60" spans="12:18" x14ac:dyDescent="0.25">
      <c r="L60" s="6" t="s">
        <v>86</v>
      </c>
      <c r="M60" s="90"/>
      <c r="N60" s="6"/>
      <c r="O60" s="91"/>
      <c r="P60" s="90"/>
      <c r="Q60" s="6"/>
      <c r="R60" s="91"/>
    </row>
    <row r="61" spans="12:18" x14ac:dyDescent="0.25">
      <c r="L61" s="6" t="s">
        <v>128</v>
      </c>
      <c r="M61" s="90"/>
      <c r="N61" s="6"/>
      <c r="O61" s="91"/>
      <c r="P61" s="90"/>
      <c r="Q61" s="6"/>
      <c r="R61" s="91"/>
    </row>
    <row r="62" spans="12:18" x14ac:dyDescent="0.25">
      <c r="L62" s="6" t="s">
        <v>138</v>
      </c>
      <c r="M62" s="90"/>
      <c r="N62" s="6"/>
      <c r="O62" s="91"/>
      <c r="P62" s="90"/>
      <c r="Q62" s="6"/>
      <c r="R62" s="91"/>
    </row>
    <row r="63" spans="12:18" x14ac:dyDescent="0.25">
      <c r="L63" s="6" t="s">
        <v>118</v>
      </c>
      <c r="M63" s="90"/>
      <c r="N63" s="6"/>
      <c r="O63" s="91"/>
      <c r="P63" s="90"/>
      <c r="Q63" s="6"/>
      <c r="R63" s="91"/>
    </row>
    <row r="64" spans="12:18" x14ac:dyDescent="0.25">
      <c r="L64" s="6" t="s">
        <v>96</v>
      </c>
      <c r="M64" s="90"/>
      <c r="N64" s="6"/>
      <c r="O64" s="91"/>
      <c r="P64" s="90"/>
      <c r="Q64" s="6"/>
      <c r="R64" s="91"/>
    </row>
    <row r="65" spans="12:18" x14ac:dyDescent="0.25">
      <c r="L65" s="6" t="s">
        <v>94</v>
      </c>
      <c r="M65" s="90"/>
      <c r="N65" s="6"/>
      <c r="O65" s="91"/>
      <c r="P65" s="90"/>
      <c r="Q65" s="6"/>
      <c r="R65" s="91"/>
    </row>
    <row r="66" spans="12:18" x14ac:dyDescent="0.25">
      <c r="L66" s="6" t="s">
        <v>106</v>
      </c>
      <c r="M66" s="90"/>
      <c r="N66" s="6"/>
      <c r="O66" s="91"/>
      <c r="P66" s="90"/>
      <c r="Q66" s="6"/>
      <c r="R66" s="91"/>
    </row>
    <row r="67" spans="12:18" x14ac:dyDescent="0.25">
      <c r="L67" s="6" t="s">
        <v>220</v>
      </c>
      <c r="M67" s="90"/>
      <c r="N67" s="6"/>
      <c r="O67" s="91"/>
      <c r="P67" s="90"/>
      <c r="Q67" s="6"/>
      <c r="R67" s="91"/>
    </row>
    <row r="68" spans="12:18" x14ac:dyDescent="0.25">
      <c r="L68" s="6" t="s">
        <v>98</v>
      </c>
      <c r="M68" s="90"/>
      <c r="N68" s="6"/>
      <c r="O68" s="91"/>
      <c r="P68" s="90"/>
      <c r="Q68" s="6"/>
      <c r="R68" s="91"/>
    </row>
    <row r="69" spans="12:18" x14ac:dyDescent="0.25">
      <c r="L69" s="52" t="s">
        <v>88</v>
      </c>
      <c r="M69" s="90"/>
      <c r="N69" s="6"/>
      <c r="O69" s="91"/>
      <c r="P69" s="90"/>
      <c r="Q69" s="6"/>
      <c r="R69" s="91"/>
    </row>
    <row r="70" spans="12:18" x14ac:dyDescent="0.25">
      <c r="L70" s="52" t="s">
        <v>112</v>
      </c>
      <c r="M70" s="90"/>
      <c r="N70" s="6"/>
      <c r="O70" s="91"/>
      <c r="P70" s="90"/>
      <c r="Q70" s="6"/>
      <c r="R70" s="91"/>
    </row>
    <row r="71" spans="12:18" x14ac:dyDescent="0.25">
      <c r="L71" s="52" t="s">
        <v>116</v>
      </c>
      <c r="M71" s="90"/>
      <c r="N71" s="6"/>
      <c r="O71" s="91"/>
      <c r="P71" s="90"/>
      <c r="Q71" s="6"/>
      <c r="R71" s="91"/>
    </row>
    <row r="72" spans="12:18" ht="15.75" thickBot="1" x14ac:dyDescent="0.3">
      <c r="L72" s="52" t="s">
        <v>136</v>
      </c>
      <c r="M72" s="92"/>
      <c r="N72" s="93"/>
      <c r="O72" s="94"/>
      <c r="P72" s="92"/>
      <c r="Q72" s="93"/>
      <c r="R72" s="94"/>
    </row>
  </sheetData>
  <mergeCells count="4">
    <mergeCell ref="M14:O14"/>
    <mergeCell ref="P14:R14"/>
    <mergeCell ref="M44:O44"/>
    <mergeCell ref="P44:R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workbookViewId="0">
      <selection activeCell="K10" sqref="K10"/>
    </sheetView>
  </sheetViews>
  <sheetFormatPr defaultRowHeight="15" x14ac:dyDescent="0.25"/>
  <cols>
    <col min="6" max="6" width="20.85546875" customWidth="1"/>
    <col min="7" max="7" width="19.42578125" bestFit="1" customWidth="1"/>
  </cols>
  <sheetData>
    <row r="1" spans="2:8" s="11" customFormat="1" x14ac:dyDescent="0.25">
      <c r="C1" s="11" t="s">
        <v>42</v>
      </c>
      <c r="F1" s="11" t="s">
        <v>52</v>
      </c>
    </row>
    <row r="2" spans="2:8" s="11" customFormat="1" x14ac:dyDescent="0.25">
      <c r="F2" s="11" t="s">
        <v>53</v>
      </c>
    </row>
    <row r="3" spans="2:8" s="11" customFormat="1" x14ac:dyDescent="0.25">
      <c r="F3" s="11" t="s">
        <v>61</v>
      </c>
    </row>
    <row r="14" spans="2:8" x14ac:dyDescent="0.25">
      <c r="B14" s="5"/>
      <c r="C14" s="5" t="s">
        <v>43</v>
      </c>
      <c r="D14" s="5" t="s">
        <v>44</v>
      </c>
      <c r="E14" s="5" t="s">
        <v>45</v>
      </c>
      <c r="F14" s="5" t="s">
        <v>46</v>
      </c>
      <c r="G14" s="5" t="s">
        <v>51</v>
      </c>
      <c r="H14" s="5"/>
    </row>
    <row r="15" spans="2:8" x14ac:dyDescent="0.25">
      <c r="C15" t="s">
        <v>60</v>
      </c>
      <c r="F15" t="s">
        <v>47</v>
      </c>
      <c r="G15">
        <v>-2</v>
      </c>
    </row>
    <row r="16" spans="2:8" x14ac:dyDescent="0.25">
      <c r="F16" t="s">
        <v>48</v>
      </c>
      <c r="G16">
        <v>2</v>
      </c>
    </row>
    <row r="17" spans="6:7" x14ac:dyDescent="0.25">
      <c r="F17" t="s">
        <v>49</v>
      </c>
      <c r="G17">
        <v>-1</v>
      </c>
    </row>
    <row r="18" spans="6:7" x14ac:dyDescent="0.25">
      <c r="F18" t="s">
        <v>50</v>
      </c>
      <c r="G1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4"/>
  <sheetViews>
    <sheetView workbookViewId="0">
      <selection activeCell="J13" sqref="J13"/>
    </sheetView>
  </sheetViews>
  <sheetFormatPr defaultRowHeight="15" x14ac:dyDescent="0.25"/>
  <sheetData>
    <row r="1" spans="3:3" x14ac:dyDescent="0.25">
      <c r="C1" t="s">
        <v>57</v>
      </c>
    </row>
    <row r="3" spans="3:3" x14ac:dyDescent="0.25">
      <c r="C3" t="s">
        <v>58</v>
      </c>
    </row>
    <row r="4" spans="3:3" x14ac:dyDescent="0.25">
      <c r="C4"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zoomScaleNormal="100" workbookViewId="0">
      <selection activeCell="D31" sqref="D31:I58"/>
    </sheetView>
  </sheetViews>
  <sheetFormatPr defaultRowHeight="15" x14ac:dyDescent="0.25"/>
  <cols>
    <col min="2" max="2" width="20.85546875" bestFit="1" customWidth="1"/>
    <col min="3" max="3" width="15" customWidth="1"/>
    <col min="4" max="4" width="19.85546875" customWidth="1"/>
    <col min="5" max="5" width="14.42578125" customWidth="1"/>
    <col min="6" max="6" width="26.5703125" bestFit="1" customWidth="1"/>
    <col min="7" max="7" width="26.5703125" customWidth="1"/>
    <col min="8" max="8" width="11.85546875" style="8" customWidth="1"/>
    <col min="9" max="9" width="11" style="8" customWidth="1"/>
  </cols>
  <sheetData>
    <row r="1" spans="2:2" x14ac:dyDescent="0.25">
      <c r="B1" t="s">
        <v>54</v>
      </c>
    </row>
    <row r="2" spans="2:2" x14ac:dyDescent="0.25">
      <c r="B2" t="s">
        <v>83</v>
      </c>
    </row>
    <row r="3" spans="2:2" x14ac:dyDescent="0.25">
      <c r="B3" t="s">
        <v>55</v>
      </c>
    </row>
    <row r="4" spans="2:2" x14ac:dyDescent="0.25">
      <c r="B4" t="s">
        <v>62</v>
      </c>
    </row>
    <row r="6" spans="2:2" x14ac:dyDescent="0.25">
      <c r="B6" t="s">
        <v>56</v>
      </c>
    </row>
    <row r="8" spans="2:2" x14ac:dyDescent="0.25">
      <c r="B8" t="s">
        <v>84</v>
      </c>
    </row>
    <row r="9" spans="2:2" x14ac:dyDescent="0.25">
      <c r="B9" t="s">
        <v>63</v>
      </c>
    </row>
    <row r="10" spans="2:2" x14ac:dyDescent="0.25">
      <c r="B10" t="s">
        <v>64</v>
      </c>
    </row>
    <row r="11" spans="2:2" x14ac:dyDescent="0.25">
      <c r="B11" t="s">
        <v>66</v>
      </c>
    </row>
    <row r="12" spans="2:2" x14ac:dyDescent="0.25">
      <c r="B12" t="s">
        <v>67</v>
      </c>
    </row>
    <row r="14" spans="2:2" x14ac:dyDescent="0.25">
      <c r="B14" t="s">
        <v>68</v>
      </c>
    </row>
    <row r="15" spans="2:2" x14ac:dyDescent="0.25">
      <c r="B15" t="s">
        <v>80</v>
      </c>
    </row>
    <row r="16" spans="2:2" x14ac:dyDescent="0.25">
      <c r="B16" t="s">
        <v>69</v>
      </c>
    </row>
    <row r="17" spans="1:14" x14ac:dyDescent="0.25">
      <c r="B17" t="s">
        <v>73</v>
      </c>
    </row>
    <row r="18" spans="1:14" x14ac:dyDescent="0.25">
      <c r="B18" t="s">
        <v>74</v>
      </c>
    </row>
    <row r="19" spans="1:14" x14ac:dyDescent="0.25">
      <c r="B19" t="s">
        <v>75</v>
      </c>
    </row>
    <row r="20" spans="1:14" x14ac:dyDescent="0.25">
      <c r="B20" t="s">
        <v>76</v>
      </c>
    </row>
    <row r="21" spans="1:14" x14ac:dyDescent="0.25">
      <c r="B21" t="s">
        <v>81</v>
      </c>
    </row>
    <row r="22" spans="1:14" x14ac:dyDescent="0.25">
      <c r="B22" t="s">
        <v>77</v>
      </c>
    </row>
    <row r="23" spans="1:14" x14ac:dyDescent="0.25">
      <c r="B23" t="s">
        <v>78</v>
      </c>
    </row>
    <row r="24" spans="1:14" x14ac:dyDescent="0.25">
      <c r="B24" t="s">
        <v>82</v>
      </c>
    </row>
    <row r="25" spans="1:14" x14ac:dyDescent="0.25">
      <c r="B25" t="s">
        <v>79</v>
      </c>
    </row>
    <row r="29" spans="1:14" x14ac:dyDescent="0.25">
      <c r="D29" s="5" t="s">
        <v>33</v>
      </c>
      <c r="E29" s="12">
        <v>100</v>
      </c>
      <c r="F29" s="7"/>
      <c r="G29" s="7"/>
    </row>
    <row r="30" spans="1:14" x14ac:dyDescent="0.25">
      <c r="L30" s="10"/>
      <c r="M30" s="10"/>
      <c r="N30" s="10"/>
    </row>
    <row r="31" spans="1:14" s="5" customFormat="1" x14ac:dyDescent="0.25">
      <c r="B31" s="5" t="s">
        <v>70</v>
      </c>
      <c r="C31" s="5" t="s">
        <v>32</v>
      </c>
      <c r="D31" s="5" t="s">
        <v>37</v>
      </c>
      <c r="E31" s="5" t="s">
        <v>38</v>
      </c>
      <c r="F31" s="5" t="s">
        <v>65</v>
      </c>
      <c r="G31" s="5" t="s">
        <v>41</v>
      </c>
      <c r="H31" s="9" t="s">
        <v>39</v>
      </c>
      <c r="I31" s="9" t="s">
        <v>40</v>
      </c>
    </row>
    <row r="32" spans="1:14" x14ac:dyDescent="0.25">
      <c r="A32">
        <v>1</v>
      </c>
      <c r="B32" s="16" t="s">
        <v>71</v>
      </c>
      <c r="C32" s="16" t="s">
        <v>85</v>
      </c>
      <c r="D32" s="16">
        <v>20</v>
      </c>
      <c r="E32" s="14">
        <v>19555</v>
      </c>
      <c r="F32" s="16">
        <v>1.6E-2</v>
      </c>
      <c r="G32" s="16">
        <v>20</v>
      </c>
      <c r="H32" s="13">
        <f>E32+(F32*E32)</f>
        <v>19867.88</v>
      </c>
      <c r="I32" s="13">
        <f>((100-G32)*0.01)*H32</f>
        <v>15894.304000000002</v>
      </c>
    </row>
    <row r="33" spans="1:9" x14ac:dyDescent="0.25">
      <c r="A33">
        <v>2</v>
      </c>
      <c r="B33" s="16" t="s">
        <v>71</v>
      </c>
      <c r="C33" s="16" t="s">
        <v>86</v>
      </c>
      <c r="D33" s="16">
        <v>20</v>
      </c>
      <c r="E33" s="15">
        <v>19510</v>
      </c>
      <c r="F33" s="16">
        <v>2.1999999999999999E-2</v>
      </c>
      <c r="G33" s="16">
        <v>30</v>
      </c>
      <c r="H33" s="13">
        <f t="shared" ref="H33:H39" si="0">E33+(F33*E33)</f>
        <v>19939.22</v>
      </c>
      <c r="I33" s="13">
        <f t="shared" ref="I33:I39" si="1">((100-G33)*0.01)*H33</f>
        <v>13957.454000000002</v>
      </c>
    </row>
    <row r="34" spans="1:9" x14ac:dyDescent="0.25">
      <c r="A34">
        <v>3</v>
      </c>
      <c r="B34" s="16" t="s">
        <v>72</v>
      </c>
      <c r="C34" s="16" t="s">
        <v>87</v>
      </c>
      <c r="D34" s="16">
        <v>20</v>
      </c>
      <c r="E34" s="15"/>
      <c r="F34" s="16"/>
      <c r="G34" s="16"/>
      <c r="H34" s="13">
        <f t="shared" si="0"/>
        <v>0</v>
      </c>
      <c r="I34" s="13">
        <f t="shared" si="1"/>
        <v>0</v>
      </c>
    </row>
    <row r="35" spans="1:9" x14ac:dyDescent="0.25">
      <c r="A35">
        <v>4</v>
      </c>
      <c r="B35" s="16" t="s">
        <v>72</v>
      </c>
      <c r="C35" s="16" t="s">
        <v>88</v>
      </c>
      <c r="D35" s="16">
        <v>20</v>
      </c>
      <c r="E35" s="15"/>
      <c r="F35" s="16"/>
      <c r="G35" s="16"/>
      <c r="H35" s="13">
        <f t="shared" si="0"/>
        <v>0</v>
      </c>
      <c r="I35" s="13">
        <f t="shared" si="1"/>
        <v>0</v>
      </c>
    </row>
    <row r="36" spans="1:9" x14ac:dyDescent="0.25">
      <c r="A36">
        <v>5</v>
      </c>
      <c r="B36" s="16" t="s">
        <v>71</v>
      </c>
      <c r="C36" s="16" t="s">
        <v>89</v>
      </c>
      <c r="D36" s="16">
        <v>20</v>
      </c>
      <c r="E36" s="15"/>
      <c r="F36" s="16"/>
      <c r="G36" s="16"/>
      <c r="H36" s="13">
        <f t="shared" si="0"/>
        <v>0</v>
      </c>
      <c r="I36" s="13">
        <f t="shared" si="1"/>
        <v>0</v>
      </c>
    </row>
    <row r="37" spans="1:9" x14ac:dyDescent="0.25">
      <c r="A37">
        <v>6</v>
      </c>
      <c r="B37" s="16" t="s">
        <v>71</v>
      </c>
      <c r="C37" s="16" t="s">
        <v>90</v>
      </c>
      <c r="D37" s="16">
        <v>20</v>
      </c>
      <c r="E37" s="15"/>
      <c r="F37" s="16"/>
      <c r="G37" s="16"/>
      <c r="H37" s="13">
        <f t="shared" si="0"/>
        <v>0</v>
      </c>
      <c r="I37" s="13">
        <f t="shared" si="1"/>
        <v>0</v>
      </c>
    </row>
    <row r="38" spans="1:9" x14ac:dyDescent="0.25">
      <c r="A38">
        <v>7</v>
      </c>
      <c r="B38" s="16" t="s">
        <v>71</v>
      </c>
      <c r="C38" s="16" t="s">
        <v>91</v>
      </c>
      <c r="D38" s="16">
        <v>20</v>
      </c>
      <c r="E38" s="15"/>
      <c r="F38" s="16"/>
      <c r="G38" s="16"/>
      <c r="H38" s="13">
        <f t="shared" si="0"/>
        <v>0</v>
      </c>
      <c r="I38" s="13">
        <f t="shared" si="1"/>
        <v>0</v>
      </c>
    </row>
    <row r="39" spans="1:9" x14ac:dyDescent="0.25">
      <c r="A39">
        <v>8</v>
      </c>
      <c r="B39" s="16" t="s">
        <v>71</v>
      </c>
      <c r="C39" s="16" t="s">
        <v>92</v>
      </c>
      <c r="D39" s="16">
        <v>20</v>
      </c>
      <c r="E39" s="15"/>
      <c r="F39" s="16"/>
      <c r="G39" s="16"/>
      <c r="H39" s="13">
        <f t="shared" si="0"/>
        <v>0</v>
      </c>
      <c r="I39" s="13">
        <f t="shared" si="1"/>
        <v>0</v>
      </c>
    </row>
    <row r="40" spans="1:9" x14ac:dyDescent="0.25">
      <c r="A40">
        <v>9</v>
      </c>
      <c r="B40" s="16" t="s">
        <v>71</v>
      </c>
      <c r="C40" s="16" t="s">
        <v>93</v>
      </c>
      <c r="D40" s="16">
        <v>20</v>
      </c>
      <c r="E40" s="15"/>
      <c r="F40" s="16"/>
      <c r="G40" s="16"/>
      <c r="H40" s="13">
        <f t="shared" ref="H40:H69" si="2">E40+(F40*E40)</f>
        <v>0</v>
      </c>
      <c r="I40" s="13">
        <f t="shared" ref="I40:I69" si="3">((100-G40)*0.01)*H40</f>
        <v>0</v>
      </c>
    </row>
    <row r="41" spans="1:9" x14ac:dyDescent="0.25">
      <c r="A41">
        <v>10</v>
      </c>
      <c r="B41" s="16" t="s">
        <v>71</v>
      </c>
      <c r="C41" s="16" t="s">
        <v>94</v>
      </c>
      <c r="D41" s="16">
        <v>20</v>
      </c>
      <c r="E41" s="15"/>
      <c r="F41" s="16"/>
      <c r="G41" s="16"/>
      <c r="H41" s="13">
        <f t="shared" si="2"/>
        <v>0</v>
      </c>
      <c r="I41" s="13">
        <f t="shared" si="3"/>
        <v>0</v>
      </c>
    </row>
    <row r="42" spans="1:9" x14ac:dyDescent="0.25">
      <c r="A42">
        <v>11</v>
      </c>
      <c r="B42" s="16" t="s">
        <v>71</v>
      </c>
      <c r="C42" s="16" t="s">
        <v>95</v>
      </c>
      <c r="D42" s="16">
        <v>20</v>
      </c>
      <c r="E42" s="15"/>
      <c r="F42" s="16"/>
      <c r="G42" s="16"/>
      <c r="H42" s="13">
        <f t="shared" si="2"/>
        <v>0</v>
      </c>
      <c r="I42" s="13">
        <f t="shared" si="3"/>
        <v>0</v>
      </c>
    </row>
    <row r="43" spans="1:9" x14ac:dyDescent="0.25">
      <c r="A43">
        <v>12</v>
      </c>
      <c r="B43" s="16" t="s">
        <v>71</v>
      </c>
      <c r="C43" s="16" t="s">
        <v>96</v>
      </c>
      <c r="D43" s="16">
        <v>20</v>
      </c>
      <c r="E43" s="15"/>
      <c r="F43" s="16"/>
      <c r="G43" s="16"/>
      <c r="H43" s="13">
        <f t="shared" si="2"/>
        <v>0</v>
      </c>
      <c r="I43" s="13">
        <f t="shared" si="3"/>
        <v>0</v>
      </c>
    </row>
    <row r="44" spans="1:9" x14ac:dyDescent="0.25">
      <c r="A44">
        <v>13</v>
      </c>
      <c r="B44" s="16" t="s">
        <v>71</v>
      </c>
      <c r="C44" s="16" t="s">
        <v>97</v>
      </c>
      <c r="D44" s="16">
        <v>20</v>
      </c>
      <c r="E44" s="15"/>
      <c r="F44" s="16"/>
      <c r="G44" s="16"/>
      <c r="H44" s="13">
        <f t="shared" si="2"/>
        <v>0</v>
      </c>
      <c r="I44" s="13">
        <f t="shared" si="3"/>
        <v>0</v>
      </c>
    </row>
    <row r="45" spans="1:9" x14ac:dyDescent="0.25">
      <c r="A45">
        <v>14</v>
      </c>
      <c r="B45" s="16" t="s">
        <v>71</v>
      </c>
      <c r="C45" s="16" t="s">
        <v>98</v>
      </c>
      <c r="D45" s="16">
        <v>20</v>
      </c>
      <c r="E45" s="15"/>
      <c r="F45" s="16"/>
      <c r="G45" s="16"/>
      <c r="H45" s="13">
        <f t="shared" si="2"/>
        <v>0</v>
      </c>
      <c r="I45" s="13">
        <f t="shared" si="3"/>
        <v>0</v>
      </c>
    </row>
    <row r="46" spans="1:9" x14ac:dyDescent="0.25">
      <c r="A46">
        <v>15</v>
      </c>
      <c r="B46" s="16" t="s">
        <v>71</v>
      </c>
      <c r="C46" s="16" t="s">
        <v>99</v>
      </c>
      <c r="D46" s="16">
        <v>20</v>
      </c>
      <c r="E46" s="15"/>
      <c r="F46" s="16"/>
      <c r="G46" s="16"/>
      <c r="H46" s="13">
        <f t="shared" si="2"/>
        <v>0</v>
      </c>
      <c r="I46" s="13">
        <f t="shared" si="3"/>
        <v>0</v>
      </c>
    </row>
    <row r="47" spans="1:9" x14ac:dyDescent="0.25">
      <c r="A47">
        <v>16</v>
      </c>
      <c r="B47" s="16" t="s">
        <v>71</v>
      </c>
      <c r="C47" s="16" t="s">
        <v>100</v>
      </c>
      <c r="D47" s="16">
        <v>20</v>
      </c>
      <c r="E47" s="15"/>
      <c r="F47" s="16"/>
      <c r="G47" s="16"/>
      <c r="H47" s="13">
        <f t="shared" si="2"/>
        <v>0</v>
      </c>
      <c r="I47" s="13">
        <f t="shared" si="3"/>
        <v>0</v>
      </c>
    </row>
    <row r="48" spans="1:9" x14ac:dyDescent="0.25">
      <c r="A48">
        <v>17</v>
      </c>
      <c r="B48" s="16" t="s">
        <v>71</v>
      </c>
      <c r="C48" s="16" t="s">
        <v>101</v>
      </c>
      <c r="D48" s="16">
        <v>20</v>
      </c>
      <c r="E48" s="15"/>
      <c r="F48" s="16"/>
      <c r="G48" s="16"/>
      <c r="H48" s="13">
        <f t="shared" si="2"/>
        <v>0</v>
      </c>
      <c r="I48" s="13">
        <f t="shared" si="3"/>
        <v>0</v>
      </c>
    </row>
    <row r="49" spans="1:9" x14ac:dyDescent="0.25">
      <c r="A49">
        <v>18</v>
      </c>
      <c r="B49" s="16" t="s">
        <v>71</v>
      </c>
      <c r="C49" s="16" t="s">
        <v>102</v>
      </c>
      <c r="D49" s="16">
        <v>20</v>
      </c>
      <c r="E49" s="15"/>
      <c r="F49" s="16"/>
      <c r="G49" s="16"/>
      <c r="H49" s="13">
        <f t="shared" si="2"/>
        <v>0</v>
      </c>
      <c r="I49" s="13">
        <f t="shared" si="3"/>
        <v>0</v>
      </c>
    </row>
    <row r="50" spans="1:9" x14ac:dyDescent="0.25">
      <c r="A50">
        <v>19</v>
      </c>
      <c r="B50" s="16" t="s">
        <v>71</v>
      </c>
      <c r="C50" s="16" t="s">
        <v>103</v>
      </c>
      <c r="D50" s="16">
        <v>20</v>
      </c>
      <c r="E50" s="15"/>
      <c r="F50" s="16"/>
      <c r="G50" s="16"/>
      <c r="H50" s="13">
        <f t="shared" si="2"/>
        <v>0</v>
      </c>
      <c r="I50" s="13">
        <f t="shared" si="3"/>
        <v>0</v>
      </c>
    </row>
    <row r="51" spans="1:9" x14ac:dyDescent="0.25">
      <c r="A51">
        <v>20</v>
      </c>
      <c r="B51" s="16" t="s">
        <v>71</v>
      </c>
      <c r="C51" s="16" t="s">
        <v>104</v>
      </c>
      <c r="D51" s="16">
        <v>20</v>
      </c>
      <c r="E51" s="15"/>
      <c r="F51" s="16"/>
      <c r="G51" s="16"/>
      <c r="H51" s="13">
        <f t="shared" si="2"/>
        <v>0</v>
      </c>
      <c r="I51" s="13">
        <f t="shared" si="3"/>
        <v>0</v>
      </c>
    </row>
    <row r="52" spans="1:9" x14ac:dyDescent="0.25">
      <c r="A52">
        <v>21</v>
      </c>
      <c r="B52" s="16" t="s">
        <v>71</v>
      </c>
      <c r="C52" s="16" t="s">
        <v>105</v>
      </c>
      <c r="D52" s="16">
        <v>20</v>
      </c>
      <c r="E52" s="15"/>
      <c r="F52" s="16"/>
      <c r="G52" s="16"/>
      <c r="H52" s="13">
        <f t="shared" si="2"/>
        <v>0</v>
      </c>
      <c r="I52" s="13">
        <f t="shared" si="3"/>
        <v>0</v>
      </c>
    </row>
    <row r="53" spans="1:9" x14ac:dyDescent="0.25">
      <c r="A53">
        <v>22</v>
      </c>
      <c r="B53" s="16" t="s">
        <v>71</v>
      </c>
      <c r="C53" s="16" t="s">
        <v>106</v>
      </c>
      <c r="D53" s="16">
        <v>20</v>
      </c>
      <c r="E53" s="15"/>
      <c r="F53" s="16"/>
      <c r="G53" s="16"/>
      <c r="H53" s="13">
        <f t="shared" si="2"/>
        <v>0</v>
      </c>
      <c r="I53" s="13">
        <f t="shared" si="3"/>
        <v>0</v>
      </c>
    </row>
    <row r="54" spans="1:9" x14ac:dyDescent="0.25">
      <c r="A54">
        <v>23</v>
      </c>
      <c r="B54" s="16" t="s">
        <v>71</v>
      </c>
      <c r="C54" s="16" t="s">
        <v>107</v>
      </c>
      <c r="D54" s="16">
        <v>20</v>
      </c>
      <c r="E54" s="15"/>
      <c r="F54" s="16"/>
      <c r="G54" s="16"/>
      <c r="H54" s="13">
        <f t="shared" si="2"/>
        <v>0</v>
      </c>
      <c r="I54" s="13">
        <f t="shared" si="3"/>
        <v>0</v>
      </c>
    </row>
    <row r="55" spans="1:9" x14ac:dyDescent="0.25">
      <c r="A55">
        <v>24</v>
      </c>
      <c r="B55" s="16" t="s">
        <v>71</v>
      </c>
      <c r="C55" s="16" t="s">
        <v>108</v>
      </c>
      <c r="D55" s="16">
        <v>20</v>
      </c>
      <c r="E55" s="15"/>
      <c r="F55" s="16"/>
      <c r="G55" s="16"/>
      <c r="H55" s="13">
        <f t="shared" si="2"/>
        <v>0</v>
      </c>
      <c r="I55" s="13">
        <f t="shared" si="3"/>
        <v>0</v>
      </c>
    </row>
    <row r="56" spans="1:9" x14ac:dyDescent="0.25">
      <c r="A56">
        <v>25</v>
      </c>
      <c r="B56" s="16" t="s">
        <v>71</v>
      </c>
      <c r="C56" s="16" t="s">
        <v>109</v>
      </c>
      <c r="D56" s="16">
        <v>20</v>
      </c>
      <c r="E56" s="15"/>
      <c r="F56" s="16"/>
      <c r="G56" s="16"/>
      <c r="H56" s="13">
        <f t="shared" si="2"/>
        <v>0</v>
      </c>
      <c r="I56" s="13">
        <f t="shared" si="3"/>
        <v>0</v>
      </c>
    </row>
    <row r="57" spans="1:9" x14ac:dyDescent="0.25">
      <c r="A57">
        <v>26</v>
      </c>
      <c r="B57" s="16" t="s">
        <v>71</v>
      </c>
      <c r="C57" s="16" t="s">
        <v>110</v>
      </c>
      <c r="D57" s="16">
        <v>20</v>
      </c>
      <c r="E57" s="15"/>
      <c r="F57" s="16"/>
      <c r="G57" s="16"/>
      <c r="H57" s="13">
        <f t="shared" si="2"/>
        <v>0</v>
      </c>
      <c r="I57" s="13">
        <f t="shared" si="3"/>
        <v>0</v>
      </c>
    </row>
    <row r="58" spans="1:9" x14ac:dyDescent="0.25">
      <c r="A58">
        <v>27</v>
      </c>
      <c r="B58" s="16" t="s">
        <v>71</v>
      </c>
      <c r="C58" s="16" t="s">
        <v>111</v>
      </c>
      <c r="D58" s="16">
        <v>20</v>
      </c>
      <c r="E58" s="15"/>
      <c r="F58" s="16"/>
      <c r="G58" s="16"/>
      <c r="H58" s="13">
        <f t="shared" si="2"/>
        <v>0</v>
      </c>
      <c r="I58" s="13">
        <f t="shared" si="3"/>
        <v>0</v>
      </c>
    </row>
    <row r="59" spans="1:9" x14ac:dyDescent="0.25">
      <c r="A59">
        <v>28</v>
      </c>
      <c r="B59" s="16" t="s">
        <v>71</v>
      </c>
      <c r="C59" s="16" t="s">
        <v>112</v>
      </c>
      <c r="D59" s="16">
        <v>20</v>
      </c>
      <c r="E59" s="15"/>
      <c r="F59" s="16"/>
      <c r="G59" s="16"/>
      <c r="H59" s="13">
        <f t="shared" si="2"/>
        <v>0</v>
      </c>
      <c r="I59" s="13">
        <f t="shared" si="3"/>
        <v>0</v>
      </c>
    </row>
    <row r="60" spans="1:9" x14ac:dyDescent="0.25">
      <c r="A60">
        <v>29</v>
      </c>
      <c r="B60" s="16" t="s">
        <v>71</v>
      </c>
      <c r="C60" s="16" t="s">
        <v>113</v>
      </c>
      <c r="D60" s="16">
        <v>20</v>
      </c>
      <c r="E60" s="15"/>
      <c r="F60" s="16"/>
      <c r="G60" s="16"/>
      <c r="H60" s="13">
        <f t="shared" si="2"/>
        <v>0</v>
      </c>
      <c r="I60" s="13">
        <f t="shared" si="3"/>
        <v>0</v>
      </c>
    </row>
    <row r="61" spans="1:9" x14ac:dyDescent="0.25">
      <c r="A61">
        <v>30</v>
      </c>
      <c r="B61" s="16" t="s">
        <v>71</v>
      </c>
      <c r="C61" s="16" t="s">
        <v>114</v>
      </c>
      <c r="D61" s="16">
        <v>20</v>
      </c>
      <c r="E61" s="15"/>
      <c r="F61" s="16"/>
      <c r="G61" s="16"/>
      <c r="H61" s="13">
        <f t="shared" si="2"/>
        <v>0</v>
      </c>
      <c r="I61" s="13">
        <f t="shared" si="3"/>
        <v>0</v>
      </c>
    </row>
    <row r="62" spans="1:9" x14ac:dyDescent="0.25">
      <c r="A62">
        <v>31</v>
      </c>
      <c r="B62" s="16" t="s">
        <v>71</v>
      </c>
      <c r="C62" s="16" t="s">
        <v>115</v>
      </c>
      <c r="D62" s="16">
        <v>20</v>
      </c>
      <c r="E62" s="15"/>
      <c r="F62" s="16"/>
      <c r="G62" s="16"/>
      <c r="H62" s="13">
        <f t="shared" si="2"/>
        <v>0</v>
      </c>
      <c r="I62" s="13">
        <f t="shared" si="3"/>
        <v>0</v>
      </c>
    </row>
    <row r="63" spans="1:9" x14ac:dyDescent="0.25">
      <c r="A63">
        <v>32</v>
      </c>
      <c r="B63" s="16" t="s">
        <v>71</v>
      </c>
      <c r="C63" s="16" t="s">
        <v>116</v>
      </c>
      <c r="D63" s="16">
        <v>20</v>
      </c>
      <c r="E63" s="15"/>
      <c r="F63" s="16"/>
      <c r="G63" s="16"/>
      <c r="H63" s="13">
        <f t="shared" si="2"/>
        <v>0</v>
      </c>
      <c r="I63" s="13">
        <f t="shared" si="3"/>
        <v>0</v>
      </c>
    </row>
    <row r="64" spans="1:9" x14ac:dyDescent="0.25">
      <c r="A64">
        <v>33</v>
      </c>
      <c r="B64" s="16" t="s">
        <v>71</v>
      </c>
      <c r="C64" s="16" t="s">
        <v>117</v>
      </c>
      <c r="D64" s="16">
        <v>20</v>
      </c>
      <c r="E64" s="15"/>
      <c r="F64" s="16"/>
      <c r="G64" s="16"/>
      <c r="H64" s="13">
        <f t="shared" si="2"/>
        <v>0</v>
      </c>
      <c r="I64" s="13">
        <f t="shared" si="3"/>
        <v>0</v>
      </c>
    </row>
    <row r="65" spans="1:9" x14ac:dyDescent="0.25">
      <c r="A65">
        <v>34</v>
      </c>
      <c r="B65" s="16" t="s">
        <v>71</v>
      </c>
      <c r="C65" s="16" t="s">
        <v>118</v>
      </c>
      <c r="D65" s="16">
        <v>20</v>
      </c>
      <c r="E65" s="15"/>
      <c r="F65" s="16"/>
      <c r="G65" s="16"/>
      <c r="H65" s="13">
        <f t="shared" si="2"/>
        <v>0</v>
      </c>
      <c r="I65" s="13">
        <f t="shared" si="3"/>
        <v>0</v>
      </c>
    </row>
    <row r="66" spans="1:9" x14ac:dyDescent="0.25">
      <c r="A66">
        <v>35</v>
      </c>
      <c r="B66" s="16" t="s">
        <v>71</v>
      </c>
      <c r="C66" s="16" t="s">
        <v>119</v>
      </c>
      <c r="D66" s="16">
        <v>20</v>
      </c>
      <c r="E66" s="15"/>
      <c r="F66" s="16"/>
      <c r="G66" s="16"/>
      <c r="H66" s="13">
        <f t="shared" si="2"/>
        <v>0</v>
      </c>
      <c r="I66" s="13">
        <f t="shared" si="3"/>
        <v>0</v>
      </c>
    </row>
    <row r="67" spans="1:9" x14ac:dyDescent="0.25">
      <c r="A67">
        <v>36</v>
      </c>
      <c r="B67" s="16" t="s">
        <v>71</v>
      </c>
      <c r="C67" s="16" t="s">
        <v>120</v>
      </c>
      <c r="D67" s="16">
        <v>20</v>
      </c>
      <c r="E67" s="15"/>
      <c r="F67" s="16"/>
      <c r="G67" s="16"/>
      <c r="H67" s="13">
        <f t="shared" si="2"/>
        <v>0</v>
      </c>
      <c r="I67" s="13">
        <f t="shared" si="3"/>
        <v>0</v>
      </c>
    </row>
    <row r="68" spans="1:9" x14ac:dyDescent="0.25">
      <c r="A68">
        <v>37</v>
      </c>
      <c r="B68" s="16" t="s">
        <v>71</v>
      </c>
      <c r="C68" s="16" t="s">
        <v>121</v>
      </c>
      <c r="D68" s="16">
        <v>20</v>
      </c>
      <c r="E68" s="15"/>
      <c r="F68" s="16"/>
      <c r="G68" s="16"/>
      <c r="H68" s="13">
        <f t="shared" si="2"/>
        <v>0</v>
      </c>
      <c r="I68" s="13">
        <f t="shared" si="3"/>
        <v>0</v>
      </c>
    </row>
    <row r="69" spans="1:9" x14ac:dyDescent="0.25">
      <c r="A69">
        <v>38</v>
      </c>
      <c r="B69" s="16" t="s">
        <v>71</v>
      </c>
      <c r="C69" s="16" t="s">
        <v>122</v>
      </c>
      <c r="D69" s="16">
        <v>20</v>
      </c>
      <c r="E69" s="15"/>
      <c r="F69" s="16"/>
      <c r="G69" s="16"/>
      <c r="H69" s="13">
        <f t="shared" si="2"/>
        <v>0</v>
      </c>
      <c r="I69" s="13">
        <f t="shared" si="3"/>
        <v>0</v>
      </c>
    </row>
    <row r="70" spans="1:9" x14ac:dyDescent="0.25">
      <c r="A70">
        <v>39</v>
      </c>
      <c r="B70" s="16" t="s">
        <v>71</v>
      </c>
      <c r="C70" s="16" t="s">
        <v>123</v>
      </c>
      <c r="D70" s="16">
        <v>20</v>
      </c>
      <c r="E70" s="15"/>
      <c r="F70" s="16"/>
      <c r="G70" s="16"/>
      <c r="H70" s="13">
        <f>E70+(F70*E70)</f>
        <v>0</v>
      </c>
      <c r="I70" s="13">
        <f>((100-G70)*0.01)*H70</f>
        <v>0</v>
      </c>
    </row>
    <row r="71" spans="1:9" x14ac:dyDescent="0.25">
      <c r="A71">
        <v>40</v>
      </c>
      <c r="B71" s="16" t="s">
        <v>71</v>
      </c>
      <c r="C71" s="16" t="s">
        <v>124</v>
      </c>
      <c r="D71" s="16">
        <v>20</v>
      </c>
      <c r="E71" s="15"/>
      <c r="F71" s="16"/>
      <c r="G71" s="16"/>
      <c r="H71" s="13">
        <f t="shared" ref="H71:H87" si="4">E71+(F71*E71)</f>
        <v>0</v>
      </c>
      <c r="I71" s="13">
        <f t="shared" ref="I71:I87" si="5">((100-G71)*0.01)*H71</f>
        <v>0</v>
      </c>
    </row>
    <row r="72" spans="1:9" x14ac:dyDescent="0.25">
      <c r="A72">
        <v>41</v>
      </c>
      <c r="B72" s="16" t="s">
        <v>71</v>
      </c>
      <c r="C72" s="16" t="s">
        <v>125</v>
      </c>
      <c r="D72" s="16">
        <v>20</v>
      </c>
      <c r="E72" s="15"/>
      <c r="F72" s="16"/>
      <c r="G72" s="16"/>
      <c r="H72" s="13">
        <f t="shared" si="4"/>
        <v>0</v>
      </c>
      <c r="I72" s="13">
        <f t="shared" si="5"/>
        <v>0</v>
      </c>
    </row>
    <row r="73" spans="1:9" x14ac:dyDescent="0.25">
      <c r="A73">
        <v>42</v>
      </c>
      <c r="B73" s="16" t="s">
        <v>71</v>
      </c>
      <c r="C73" s="16" t="s">
        <v>126</v>
      </c>
      <c r="D73" s="16">
        <v>20</v>
      </c>
      <c r="E73" s="15"/>
      <c r="F73" s="16"/>
      <c r="G73" s="16"/>
      <c r="H73" s="13">
        <f t="shared" si="4"/>
        <v>0</v>
      </c>
      <c r="I73" s="13">
        <f t="shared" si="5"/>
        <v>0</v>
      </c>
    </row>
    <row r="74" spans="1:9" x14ac:dyDescent="0.25">
      <c r="A74">
        <v>43</v>
      </c>
      <c r="B74" s="16" t="s">
        <v>71</v>
      </c>
      <c r="C74" s="16" t="s">
        <v>127</v>
      </c>
      <c r="D74" s="16">
        <v>20</v>
      </c>
      <c r="E74" s="15"/>
      <c r="F74" s="16"/>
      <c r="G74" s="16"/>
      <c r="H74" s="13">
        <f t="shared" si="4"/>
        <v>0</v>
      </c>
      <c r="I74" s="13">
        <f t="shared" si="5"/>
        <v>0</v>
      </c>
    </row>
    <row r="75" spans="1:9" x14ac:dyDescent="0.25">
      <c r="A75">
        <v>44</v>
      </c>
      <c r="B75" s="16" t="s">
        <v>71</v>
      </c>
      <c r="C75" s="16" t="s">
        <v>128</v>
      </c>
      <c r="D75" s="16">
        <v>20</v>
      </c>
      <c r="E75" s="15"/>
      <c r="F75" s="16"/>
      <c r="G75" s="16"/>
      <c r="H75" s="13">
        <f t="shared" si="4"/>
        <v>0</v>
      </c>
      <c r="I75" s="13">
        <f t="shared" si="5"/>
        <v>0</v>
      </c>
    </row>
    <row r="76" spans="1:9" x14ac:dyDescent="0.25">
      <c r="A76">
        <v>45</v>
      </c>
      <c r="B76" s="16" t="s">
        <v>71</v>
      </c>
      <c r="C76" s="16" t="s">
        <v>129</v>
      </c>
      <c r="D76" s="16">
        <v>20</v>
      </c>
      <c r="E76" s="15"/>
      <c r="F76" s="16"/>
      <c r="G76" s="16"/>
      <c r="H76" s="13">
        <f t="shared" si="4"/>
        <v>0</v>
      </c>
      <c r="I76" s="13">
        <f t="shared" si="5"/>
        <v>0</v>
      </c>
    </row>
    <row r="77" spans="1:9" x14ac:dyDescent="0.25">
      <c r="A77">
        <v>46</v>
      </c>
      <c r="B77" s="16" t="s">
        <v>71</v>
      </c>
      <c r="C77" s="16" t="s">
        <v>130</v>
      </c>
      <c r="D77" s="16">
        <v>20</v>
      </c>
      <c r="E77" s="15"/>
      <c r="F77" s="16"/>
      <c r="G77" s="16"/>
      <c r="H77" s="13">
        <f t="shared" si="4"/>
        <v>0</v>
      </c>
      <c r="I77" s="13">
        <f t="shared" si="5"/>
        <v>0</v>
      </c>
    </row>
    <row r="78" spans="1:9" x14ac:dyDescent="0.25">
      <c r="A78">
        <v>47</v>
      </c>
      <c r="B78" s="16" t="s">
        <v>71</v>
      </c>
      <c r="C78" s="16" t="s">
        <v>131</v>
      </c>
      <c r="D78" s="16">
        <v>20</v>
      </c>
      <c r="E78" s="15"/>
      <c r="F78" s="16"/>
      <c r="G78" s="16"/>
      <c r="H78" s="13">
        <f t="shared" si="4"/>
        <v>0</v>
      </c>
      <c r="I78" s="13">
        <f t="shared" si="5"/>
        <v>0</v>
      </c>
    </row>
    <row r="79" spans="1:9" x14ac:dyDescent="0.25">
      <c r="A79">
        <v>48</v>
      </c>
      <c r="B79" s="16" t="s">
        <v>71</v>
      </c>
      <c r="C79" s="16" t="s">
        <v>132</v>
      </c>
      <c r="D79" s="16">
        <v>20</v>
      </c>
      <c r="E79" s="15"/>
      <c r="F79" s="16"/>
      <c r="G79" s="16"/>
      <c r="H79" s="13">
        <f t="shared" si="4"/>
        <v>0</v>
      </c>
      <c r="I79" s="13">
        <f t="shared" si="5"/>
        <v>0</v>
      </c>
    </row>
    <row r="80" spans="1:9" x14ac:dyDescent="0.25">
      <c r="A80">
        <v>49</v>
      </c>
      <c r="B80" s="16" t="s">
        <v>71</v>
      </c>
      <c r="C80" s="16" t="s">
        <v>133</v>
      </c>
      <c r="D80" s="16">
        <v>20</v>
      </c>
      <c r="E80" s="15"/>
      <c r="F80" s="16"/>
      <c r="G80" s="16"/>
      <c r="H80" s="13">
        <f t="shared" si="4"/>
        <v>0</v>
      </c>
      <c r="I80" s="13">
        <f t="shared" si="5"/>
        <v>0</v>
      </c>
    </row>
    <row r="81" spans="1:9" x14ac:dyDescent="0.25">
      <c r="A81">
        <v>50</v>
      </c>
      <c r="B81" s="16" t="s">
        <v>71</v>
      </c>
      <c r="C81" s="16" t="s">
        <v>134</v>
      </c>
      <c r="D81" s="16">
        <v>20</v>
      </c>
      <c r="E81" s="15"/>
      <c r="F81" s="16"/>
      <c r="G81" s="16"/>
      <c r="H81" s="13">
        <f t="shared" si="4"/>
        <v>0</v>
      </c>
      <c r="I81" s="13">
        <f t="shared" si="5"/>
        <v>0</v>
      </c>
    </row>
    <row r="82" spans="1:9" x14ac:dyDescent="0.25">
      <c r="A82">
        <v>51</v>
      </c>
      <c r="B82" s="16" t="s">
        <v>71</v>
      </c>
      <c r="C82" s="16" t="s">
        <v>135</v>
      </c>
      <c r="D82" s="16">
        <v>20</v>
      </c>
      <c r="E82" s="15"/>
      <c r="F82" s="16"/>
      <c r="G82" s="16"/>
      <c r="H82" s="13">
        <f t="shared" si="4"/>
        <v>0</v>
      </c>
      <c r="I82" s="13">
        <f t="shared" si="5"/>
        <v>0</v>
      </c>
    </row>
    <row r="83" spans="1:9" x14ac:dyDescent="0.25">
      <c r="A83">
        <v>52</v>
      </c>
      <c r="B83" s="16" t="s">
        <v>71</v>
      </c>
      <c r="C83" s="16" t="s">
        <v>136</v>
      </c>
      <c r="D83" s="16">
        <v>20</v>
      </c>
      <c r="E83" s="15"/>
      <c r="F83" s="16"/>
      <c r="G83" s="16"/>
      <c r="H83" s="13">
        <f t="shared" si="4"/>
        <v>0</v>
      </c>
      <c r="I83" s="13">
        <f t="shared" si="5"/>
        <v>0</v>
      </c>
    </row>
    <row r="84" spans="1:9" x14ac:dyDescent="0.25">
      <c r="A84">
        <v>53</v>
      </c>
      <c r="B84" s="16" t="s">
        <v>71</v>
      </c>
      <c r="C84" s="16" t="s">
        <v>137</v>
      </c>
      <c r="D84" s="16">
        <v>20</v>
      </c>
      <c r="E84" s="15"/>
      <c r="F84" s="16"/>
      <c r="G84" s="16"/>
      <c r="H84" s="13">
        <f t="shared" si="4"/>
        <v>0</v>
      </c>
      <c r="I84" s="13">
        <f t="shared" si="5"/>
        <v>0</v>
      </c>
    </row>
    <row r="85" spans="1:9" x14ac:dyDescent="0.25">
      <c r="A85">
        <v>54</v>
      </c>
      <c r="B85" s="16" t="s">
        <v>71</v>
      </c>
      <c r="C85" s="16" t="s">
        <v>138</v>
      </c>
      <c r="D85" s="16">
        <v>20</v>
      </c>
      <c r="E85" s="15"/>
      <c r="F85" s="16"/>
      <c r="G85" s="16"/>
      <c r="H85" s="13">
        <f t="shared" si="4"/>
        <v>0</v>
      </c>
      <c r="I85" s="13">
        <f t="shared" si="5"/>
        <v>0</v>
      </c>
    </row>
    <row r="86" spans="1:9" x14ac:dyDescent="0.25">
      <c r="A86">
        <v>55</v>
      </c>
      <c r="B86" s="16" t="s">
        <v>71</v>
      </c>
      <c r="C86" s="16" t="s">
        <v>139</v>
      </c>
      <c r="D86" s="16">
        <v>20</v>
      </c>
      <c r="E86" s="15"/>
      <c r="F86" s="16"/>
      <c r="G86" s="16"/>
      <c r="H86" s="13">
        <f t="shared" si="4"/>
        <v>0</v>
      </c>
      <c r="I86" s="13">
        <f t="shared" si="5"/>
        <v>0</v>
      </c>
    </row>
    <row r="87" spans="1:9" x14ac:dyDescent="0.25">
      <c r="A87">
        <v>56</v>
      </c>
      <c r="B87" s="16" t="s">
        <v>71</v>
      </c>
      <c r="C87" s="16" t="s">
        <v>140</v>
      </c>
      <c r="D87" s="16">
        <v>20</v>
      </c>
      <c r="E87" s="15"/>
      <c r="F87" s="16"/>
      <c r="G87" s="16"/>
      <c r="H87" s="13">
        <f t="shared" si="4"/>
        <v>0</v>
      </c>
      <c r="I87" s="13">
        <f t="shared" si="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7"/>
  <sheetViews>
    <sheetView topLeftCell="D1" workbookViewId="0">
      <selection activeCell="L10" sqref="L10"/>
    </sheetView>
  </sheetViews>
  <sheetFormatPr defaultRowHeight="15" x14ac:dyDescent="0.25"/>
  <cols>
    <col min="2" max="2" width="21" customWidth="1"/>
    <col min="3" max="3" width="16.5703125" customWidth="1"/>
    <col min="4" max="4" width="16.28515625" customWidth="1"/>
    <col min="6" max="6" width="8.140625" style="10" customWidth="1"/>
    <col min="7" max="7" width="21.5703125" customWidth="1"/>
    <col min="8" max="8" width="13.28515625" customWidth="1"/>
    <col min="9" max="9" width="15.85546875" customWidth="1"/>
    <col min="10" max="10" width="25.42578125" customWidth="1"/>
    <col min="11" max="11" width="14.42578125" customWidth="1"/>
    <col min="12" max="12" width="11.5703125" customWidth="1"/>
    <col min="13" max="13" width="12.42578125" customWidth="1"/>
  </cols>
  <sheetData>
    <row r="1" spans="2:26" ht="18.75" x14ac:dyDescent="0.3">
      <c r="G1" s="57" t="s">
        <v>227</v>
      </c>
    </row>
    <row r="2" spans="2:26" ht="15.75" thickBot="1" x14ac:dyDescent="0.3"/>
    <row r="3" spans="2:26" ht="15.75" thickBot="1" x14ac:dyDescent="0.3">
      <c r="B3" s="5" t="s">
        <v>169</v>
      </c>
      <c r="C3" s="18" t="s">
        <v>200</v>
      </c>
      <c r="D3" s="17" t="s">
        <v>201</v>
      </c>
      <c r="G3" t="s">
        <v>229</v>
      </c>
      <c r="H3" s="58">
        <v>100</v>
      </c>
    </row>
    <row r="5" spans="2:26" ht="15.75" thickBot="1" x14ac:dyDescent="0.3">
      <c r="P5" s="5" t="s">
        <v>204</v>
      </c>
    </row>
    <row r="6" spans="2:26" ht="15.75" thickBot="1" x14ac:dyDescent="0.3">
      <c r="B6" t="s">
        <v>205</v>
      </c>
      <c r="D6" s="32">
        <v>4</v>
      </c>
      <c r="F6" s="53"/>
      <c r="G6" s="54" t="s">
        <v>224</v>
      </c>
      <c r="H6" s="55"/>
      <c r="I6" s="55"/>
      <c r="J6" s="55"/>
      <c r="K6" s="55"/>
      <c r="L6" s="55"/>
      <c r="M6" s="56"/>
      <c r="P6" s="5"/>
    </row>
    <row r="7" spans="2:26" ht="15.75" thickBot="1" x14ac:dyDescent="0.3">
      <c r="G7" s="39"/>
      <c r="P7" s="5" t="s">
        <v>206</v>
      </c>
    </row>
    <row r="8" spans="2:26" s="19" customFormat="1" x14ac:dyDescent="0.25">
      <c r="B8" s="40" t="s">
        <v>198</v>
      </c>
      <c r="C8" s="41" t="s">
        <v>218</v>
      </c>
      <c r="D8" s="41"/>
      <c r="E8" s="42" t="s">
        <v>199</v>
      </c>
      <c r="F8" s="49"/>
      <c r="G8" s="33" t="s">
        <v>198</v>
      </c>
      <c r="H8" s="46" t="s">
        <v>37</v>
      </c>
      <c r="I8" s="37" t="s">
        <v>38</v>
      </c>
      <c r="J8" s="24" t="s">
        <v>65</v>
      </c>
      <c r="K8" s="24" t="s">
        <v>41</v>
      </c>
      <c r="L8" s="29" t="s">
        <v>39</v>
      </c>
      <c r="M8" s="29" t="s">
        <v>40</v>
      </c>
      <c r="P8" s="21" t="s">
        <v>222</v>
      </c>
      <c r="Q8" s="21"/>
      <c r="R8" s="21"/>
      <c r="S8" s="21"/>
      <c r="T8" s="21"/>
      <c r="U8" s="21"/>
      <c r="V8" s="21"/>
      <c r="W8" s="21"/>
      <c r="X8" s="21"/>
      <c r="Y8" s="21"/>
      <c r="Z8" s="21"/>
    </row>
    <row r="9" spans="2:26" s="19" customFormat="1" ht="15.75" thickBot="1" x14ac:dyDescent="0.3">
      <c r="B9" s="26" t="s">
        <v>219</v>
      </c>
      <c r="C9" s="43" t="s">
        <v>214</v>
      </c>
      <c r="D9" s="43" t="s">
        <v>215</v>
      </c>
      <c r="E9" s="27"/>
      <c r="F9" s="49"/>
      <c r="G9" s="34"/>
      <c r="H9" s="47"/>
      <c r="I9" s="38"/>
      <c r="J9" s="25"/>
      <c r="K9" s="25"/>
      <c r="L9" s="25"/>
      <c r="M9" s="25"/>
    </row>
    <row r="10" spans="2:26" x14ac:dyDescent="0.25">
      <c r="B10" s="30" t="s">
        <v>170</v>
      </c>
      <c r="C10" s="30" t="s">
        <v>133</v>
      </c>
      <c r="D10" s="30" t="s">
        <v>134</v>
      </c>
      <c r="E10" s="30">
        <v>4.2</v>
      </c>
      <c r="F10" s="50"/>
      <c r="G10" s="51" t="s">
        <v>170</v>
      </c>
      <c r="H10" s="23">
        <v>20</v>
      </c>
      <c r="I10" s="44">
        <v>4.242</v>
      </c>
      <c r="J10" s="23">
        <v>1.6E-2</v>
      </c>
      <c r="K10" s="23">
        <v>20</v>
      </c>
      <c r="L10" s="28">
        <f>I10+(J10*I10)</f>
        <v>4.3098720000000004</v>
      </c>
      <c r="M10" s="28">
        <f>((100-K10)*0.01)*L10</f>
        <v>3.4478976000000006</v>
      </c>
      <c r="P10" s="5"/>
    </row>
    <row r="11" spans="2:26" x14ac:dyDescent="0.25">
      <c r="B11" s="31" t="s">
        <v>171</v>
      </c>
      <c r="C11" s="31" t="s">
        <v>123</v>
      </c>
      <c r="D11" s="31" t="s">
        <v>124</v>
      </c>
      <c r="E11" s="31">
        <v>4</v>
      </c>
      <c r="F11" s="50"/>
      <c r="G11" s="52" t="s">
        <v>171</v>
      </c>
      <c r="H11" s="16">
        <v>20</v>
      </c>
      <c r="I11" s="45"/>
      <c r="J11" s="16">
        <v>1.6E-2</v>
      </c>
      <c r="K11" s="16">
        <v>20</v>
      </c>
      <c r="L11" s="13">
        <f t="shared" ref="L11:L36" si="0">I11+(J11*I11)</f>
        <v>0</v>
      </c>
      <c r="M11" s="13">
        <f t="shared" ref="M11:M36" si="1">((100-K11)*0.01)*L11</f>
        <v>0</v>
      </c>
      <c r="P11" s="5"/>
    </row>
    <row r="12" spans="2:26" x14ac:dyDescent="0.25">
      <c r="B12" s="31" t="s">
        <v>172</v>
      </c>
      <c r="C12" s="31" t="s">
        <v>91</v>
      </c>
      <c r="D12" s="31" t="s">
        <v>92</v>
      </c>
      <c r="E12" s="31">
        <v>3.8</v>
      </c>
      <c r="F12" s="50"/>
      <c r="G12" s="52" t="s">
        <v>172</v>
      </c>
      <c r="H12" s="16">
        <v>20</v>
      </c>
      <c r="I12" s="45"/>
      <c r="J12" s="23">
        <v>1.6E-2</v>
      </c>
      <c r="K12" s="23">
        <v>20</v>
      </c>
      <c r="L12" s="13">
        <f t="shared" si="0"/>
        <v>0</v>
      </c>
      <c r="M12" s="13">
        <f t="shared" si="1"/>
        <v>0</v>
      </c>
      <c r="P12" s="5"/>
    </row>
    <row r="13" spans="2:26" x14ac:dyDescent="0.25">
      <c r="B13" s="31" t="s">
        <v>173</v>
      </c>
      <c r="C13" s="31" t="s">
        <v>131</v>
      </c>
      <c r="D13" s="31" t="s">
        <v>132</v>
      </c>
      <c r="E13" s="31">
        <v>3.4</v>
      </c>
      <c r="F13" s="50"/>
      <c r="G13" s="52" t="s">
        <v>173</v>
      </c>
      <c r="H13" s="16">
        <v>20</v>
      </c>
      <c r="I13" s="45"/>
      <c r="J13" s="16">
        <v>1.6E-2</v>
      </c>
      <c r="K13" s="16">
        <v>20</v>
      </c>
      <c r="L13" s="13">
        <f t="shared" si="0"/>
        <v>0</v>
      </c>
      <c r="M13" s="13">
        <f t="shared" si="1"/>
        <v>0</v>
      </c>
      <c r="P13" s="5" t="s">
        <v>207</v>
      </c>
    </row>
    <row r="14" spans="2:26" x14ac:dyDescent="0.25">
      <c r="B14" s="6" t="s">
        <v>174</v>
      </c>
      <c r="C14" s="6" t="s">
        <v>99</v>
      </c>
      <c r="D14" s="6" t="s">
        <v>100</v>
      </c>
      <c r="E14" s="6">
        <v>3.3</v>
      </c>
      <c r="F14" s="50"/>
      <c r="G14" s="6" t="s">
        <v>174</v>
      </c>
      <c r="H14" s="16">
        <v>20</v>
      </c>
      <c r="I14" s="45"/>
      <c r="J14" s="23">
        <v>1.6E-2</v>
      </c>
      <c r="K14" s="23">
        <v>20</v>
      </c>
      <c r="L14" s="13">
        <f t="shared" si="0"/>
        <v>0</v>
      </c>
      <c r="M14" s="13">
        <f t="shared" si="1"/>
        <v>0</v>
      </c>
      <c r="P14" s="5" t="s">
        <v>202</v>
      </c>
    </row>
    <row r="15" spans="2:26" x14ac:dyDescent="0.25">
      <c r="B15" s="6" t="s">
        <v>175</v>
      </c>
      <c r="C15" s="6" t="s">
        <v>103</v>
      </c>
      <c r="D15" s="6" t="s">
        <v>104</v>
      </c>
      <c r="E15" s="6">
        <v>3.2</v>
      </c>
      <c r="F15" s="50"/>
      <c r="G15" s="6" t="s">
        <v>175</v>
      </c>
      <c r="H15" s="16">
        <v>20</v>
      </c>
      <c r="I15" s="45"/>
      <c r="J15" s="16">
        <v>1.6E-2</v>
      </c>
      <c r="K15" s="16">
        <v>20</v>
      </c>
      <c r="L15" s="13">
        <f t="shared" si="0"/>
        <v>0</v>
      </c>
      <c r="M15" s="13">
        <f t="shared" si="1"/>
        <v>0</v>
      </c>
      <c r="P15" s="5" t="s">
        <v>203</v>
      </c>
    </row>
    <row r="16" spans="2:26" x14ac:dyDescent="0.25">
      <c r="B16" s="6" t="s">
        <v>176</v>
      </c>
      <c r="C16" s="6" t="s">
        <v>139</v>
      </c>
      <c r="D16" s="6" t="s">
        <v>140</v>
      </c>
      <c r="E16" s="6">
        <v>3</v>
      </c>
      <c r="F16" s="50"/>
      <c r="G16" s="6" t="s">
        <v>176</v>
      </c>
      <c r="H16" s="16">
        <v>20</v>
      </c>
      <c r="I16" s="45"/>
      <c r="J16" s="23">
        <v>1.6E-2</v>
      </c>
      <c r="K16" s="23">
        <v>20</v>
      </c>
      <c r="L16" s="13">
        <f t="shared" si="0"/>
        <v>0</v>
      </c>
      <c r="M16" s="13">
        <f t="shared" si="1"/>
        <v>0</v>
      </c>
      <c r="P16" s="5" t="s">
        <v>208</v>
      </c>
    </row>
    <row r="17" spans="2:16" x14ac:dyDescent="0.25">
      <c r="B17" s="6" t="s">
        <v>177</v>
      </c>
      <c r="C17" s="6" t="s">
        <v>125</v>
      </c>
      <c r="D17" s="6" t="s">
        <v>126</v>
      </c>
      <c r="E17" s="6">
        <v>2.9</v>
      </c>
      <c r="F17" s="50"/>
      <c r="G17" s="6" t="s">
        <v>177</v>
      </c>
      <c r="H17" s="16">
        <v>20</v>
      </c>
      <c r="I17" s="45"/>
      <c r="J17" s="16">
        <v>1.6E-2</v>
      </c>
      <c r="K17" s="16">
        <v>20</v>
      </c>
      <c r="L17" s="13">
        <f t="shared" si="0"/>
        <v>0</v>
      </c>
      <c r="M17" s="13">
        <f t="shared" si="1"/>
        <v>0</v>
      </c>
      <c r="P17" s="5" t="s">
        <v>209</v>
      </c>
    </row>
    <row r="18" spans="2:16" x14ac:dyDescent="0.25">
      <c r="B18" s="6" t="s">
        <v>179</v>
      </c>
      <c r="C18" s="6" t="s">
        <v>101</v>
      </c>
      <c r="D18" s="6" t="s">
        <v>102</v>
      </c>
      <c r="E18" s="6">
        <v>2.8</v>
      </c>
      <c r="F18" s="50"/>
      <c r="G18" s="6" t="s">
        <v>179</v>
      </c>
      <c r="H18" s="16">
        <v>20</v>
      </c>
      <c r="I18" s="45"/>
      <c r="J18" s="23">
        <v>1.6E-2</v>
      </c>
      <c r="K18" s="23">
        <v>20</v>
      </c>
      <c r="L18" s="13">
        <f t="shared" si="0"/>
        <v>0</v>
      </c>
      <c r="M18" s="13">
        <f t="shared" si="1"/>
        <v>0</v>
      </c>
      <c r="P18" s="5" t="s">
        <v>210</v>
      </c>
    </row>
    <row r="19" spans="2:16" x14ac:dyDescent="0.25">
      <c r="B19" s="6" t="s">
        <v>180</v>
      </c>
      <c r="C19" s="6" t="s">
        <v>129</v>
      </c>
      <c r="D19" s="6" t="s">
        <v>130</v>
      </c>
      <c r="E19" s="6">
        <v>2.7</v>
      </c>
      <c r="F19" s="50"/>
      <c r="G19" s="6" t="s">
        <v>180</v>
      </c>
      <c r="H19" s="16">
        <v>20</v>
      </c>
      <c r="I19" s="45"/>
      <c r="J19" s="16">
        <v>1.6E-2</v>
      </c>
      <c r="K19" s="16">
        <v>20</v>
      </c>
      <c r="L19" s="13">
        <f t="shared" si="0"/>
        <v>0</v>
      </c>
      <c r="M19" s="13">
        <f t="shared" si="1"/>
        <v>0</v>
      </c>
      <c r="P19" s="5" t="s">
        <v>211</v>
      </c>
    </row>
    <row r="20" spans="2:16" x14ac:dyDescent="0.25">
      <c r="B20" s="6" t="s">
        <v>181</v>
      </c>
      <c r="C20" s="6" t="s">
        <v>109</v>
      </c>
      <c r="D20" s="6" t="s">
        <v>110</v>
      </c>
      <c r="E20" s="6">
        <v>2.1</v>
      </c>
      <c r="F20" s="50"/>
      <c r="G20" s="6" t="s">
        <v>181</v>
      </c>
      <c r="H20" s="16">
        <v>20</v>
      </c>
      <c r="I20" s="45"/>
      <c r="J20" s="23">
        <v>1.6E-2</v>
      </c>
      <c r="K20" s="23">
        <v>20</v>
      </c>
      <c r="L20" s="13">
        <f t="shared" si="0"/>
        <v>0</v>
      </c>
      <c r="M20" s="13">
        <f t="shared" si="1"/>
        <v>0</v>
      </c>
      <c r="P20" s="5" t="s">
        <v>212</v>
      </c>
    </row>
    <row r="21" spans="2:16" x14ac:dyDescent="0.25">
      <c r="B21" s="6" t="s">
        <v>182</v>
      </c>
      <c r="C21" s="6" t="s">
        <v>113</v>
      </c>
      <c r="D21" s="6" t="s">
        <v>114</v>
      </c>
      <c r="E21" s="6">
        <v>1.7</v>
      </c>
      <c r="F21" s="50"/>
      <c r="G21" s="6" t="s">
        <v>182</v>
      </c>
      <c r="H21" s="16">
        <v>20</v>
      </c>
      <c r="I21" s="45"/>
      <c r="J21" s="16">
        <v>1.6E-2</v>
      </c>
      <c r="K21" s="16">
        <v>20</v>
      </c>
      <c r="L21" s="13">
        <f t="shared" si="0"/>
        <v>0</v>
      </c>
      <c r="M21" s="13">
        <f t="shared" si="1"/>
        <v>0</v>
      </c>
      <c r="P21" s="5" t="s">
        <v>213</v>
      </c>
    </row>
    <row r="22" spans="2:16" x14ac:dyDescent="0.25">
      <c r="B22" s="6" t="s">
        <v>183</v>
      </c>
      <c r="C22" s="6" t="s">
        <v>119</v>
      </c>
      <c r="D22" s="6" t="s">
        <v>120</v>
      </c>
      <c r="E22" s="6">
        <v>1.5</v>
      </c>
      <c r="F22" s="50"/>
      <c r="G22" s="6" t="s">
        <v>183</v>
      </c>
      <c r="H22" s="16">
        <v>20</v>
      </c>
      <c r="I22" s="45"/>
      <c r="J22" s="23">
        <v>1.6E-2</v>
      </c>
      <c r="K22" s="23">
        <v>20</v>
      </c>
      <c r="L22" s="13">
        <f t="shared" si="0"/>
        <v>0</v>
      </c>
      <c r="M22" s="13">
        <f t="shared" si="1"/>
        <v>0</v>
      </c>
      <c r="P22" s="5" t="s">
        <v>216</v>
      </c>
    </row>
    <row r="23" spans="2:16" x14ac:dyDescent="0.25">
      <c r="B23" s="22" t="s">
        <v>226</v>
      </c>
      <c r="C23" s="6" t="s">
        <v>107</v>
      </c>
      <c r="D23" s="6" t="s">
        <v>108</v>
      </c>
      <c r="E23" s="6">
        <v>1.1000000000000001</v>
      </c>
      <c r="F23" s="50"/>
      <c r="G23" s="6" t="s">
        <v>184</v>
      </c>
      <c r="H23" s="16">
        <v>20</v>
      </c>
      <c r="I23" s="45"/>
      <c r="J23" s="16">
        <v>1.6E-2</v>
      </c>
      <c r="K23" s="16">
        <v>20</v>
      </c>
      <c r="L23" s="13">
        <f t="shared" si="0"/>
        <v>0</v>
      </c>
      <c r="M23" s="13">
        <f t="shared" si="1"/>
        <v>0</v>
      </c>
      <c r="P23" s="5" t="s">
        <v>217</v>
      </c>
    </row>
    <row r="24" spans="2:16" x14ac:dyDescent="0.25">
      <c r="B24" s="6" t="s">
        <v>185</v>
      </c>
      <c r="C24" s="6" t="s">
        <v>85</v>
      </c>
      <c r="D24" s="6" t="s">
        <v>86</v>
      </c>
      <c r="E24" s="6">
        <v>0.7</v>
      </c>
      <c r="F24" s="50"/>
      <c r="G24" s="6" t="s">
        <v>185</v>
      </c>
      <c r="H24" s="16">
        <v>20</v>
      </c>
      <c r="I24" s="45"/>
      <c r="J24" s="23">
        <v>1.6E-2</v>
      </c>
      <c r="K24" s="23">
        <v>20</v>
      </c>
      <c r="L24" s="13">
        <f t="shared" si="0"/>
        <v>0</v>
      </c>
      <c r="M24" s="13">
        <f t="shared" si="1"/>
        <v>0</v>
      </c>
      <c r="P24" s="5" t="s">
        <v>221</v>
      </c>
    </row>
    <row r="25" spans="2:16" x14ac:dyDescent="0.25">
      <c r="B25" s="6" t="s">
        <v>186</v>
      </c>
      <c r="C25" s="6" t="s">
        <v>127</v>
      </c>
      <c r="D25" s="6" t="s">
        <v>128</v>
      </c>
      <c r="E25" s="6">
        <v>0.3</v>
      </c>
      <c r="F25" s="50"/>
      <c r="G25" s="6" t="s">
        <v>186</v>
      </c>
      <c r="H25" s="16">
        <v>20</v>
      </c>
      <c r="I25" s="45"/>
      <c r="J25" s="16">
        <v>1.6E-2</v>
      </c>
      <c r="K25" s="16">
        <v>20</v>
      </c>
      <c r="L25" s="13">
        <f t="shared" si="0"/>
        <v>0</v>
      </c>
      <c r="M25" s="13">
        <f t="shared" si="1"/>
        <v>0</v>
      </c>
      <c r="P25" s="5" t="s">
        <v>223</v>
      </c>
    </row>
    <row r="26" spans="2:16" x14ac:dyDescent="0.25">
      <c r="B26" s="6" t="s">
        <v>187</v>
      </c>
      <c r="C26" s="6" t="s">
        <v>137</v>
      </c>
      <c r="D26" s="6" t="s">
        <v>138</v>
      </c>
      <c r="E26" s="6">
        <v>0.1</v>
      </c>
      <c r="F26" s="50"/>
      <c r="G26" s="6" t="s">
        <v>187</v>
      </c>
      <c r="H26" s="16">
        <v>20</v>
      </c>
      <c r="I26" s="45"/>
      <c r="J26" s="23">
        <v>1.6E-2</v>
      </c>
      <c r="K26" s="23">
        <v>20</v>
      </c>
      <c r="L26" s="13">
        <f t="shared" si="0"/>
        <v>0</v>
      </c>
      <c r="M26" s="13">
        <f t="shared" si="1"/>
        <v>0</v>
      </c>
    </row>
    <row r="27" spans="2:16" x14ac:dyDescent="0.25">
      <c r="B27" s="6" t="s">
        <v>188</v>
      </c>
      <c r="C27" s="6" t="s">
        <v>117</v>
      </c>
      <c r="D27" s="6" t="s">
        <v>118</v>
      </c>
      <c r="E27" s="6">
        <v>-0.1</v>
      </c>
      <c r="F27" s="50"/>
      <c r="G27" s="6" t="s">
        <v>188</v>
      </c>
      <c r="H27" s="16">
        <v>20</v>
      </c>
      <c r="I27" s="45"/>
      <c r="J27" s="16">
        <v>1.6E-2</v>
      </c>
      <c r="K27" s="16">
        <v>20</v>
      </c>
      <c r="L27" s="13">
        <f t="shared" si="0"/>
        <v>0</v>
      </c>
      <c r="M27" s="13">
        <f t="shared" si="1"/>
        <v>0</v>
      </c>
      <c r="P27" s="5" t="s">
        <v>225</v>
      </c>
    </row>
    <row r="28" spans="2:16" x14ac:dyDescent="0.25">
      <c r="B28" s="6" t="s">
        <v>189</v>
      </c>
      <c r="C28" s="6" t="s">
        <v>95</v>
      </c>
      <c r="D28" s="6" t="s">
        <v>96</v>
      </c>
      <c r="E28" s="6">
        <v>-0.4</v>
      </c>
      <c r="F28" s="50"/>
      <c r="G28" s="6" t="s">
        <v>189</v>
      </c>
      <c r="H28" s="16">
        <v>20</v>
      </c>
      <c r="I28" s="45"/>
      <c r="J28" s="23">
        <v>1.6E-2</v>
      </c>
      <c r="K28" s="23">
        <v>20</v>
      </c>
      <c r="L28" s="13">
        <f t="shared" si="0"/>
        <v>0</v>
      </c>
      <c r="M28" s="13">
        <f t="shared" si="1"/>
        <v>0</v>
      </c>
    </row>
    <row r="29" spans="2:16" x14ac:dyDescent="0.25">
      <c r="B29" s="6" t="s">
        <v>190</v>
      </c>
      <c r="C29" s="6" t="s">
        <v>93</v>
      </c>
      <c r="D29" s="6" t="s">
        <v>94</v>
      </c>
      <c r="E29" s="6">
        <v>-0.6</v>
      </c>
      <c r="F29" s="50"/>
      <c r="G29" s="6" t="s">
        <v>190</v>
      </c>
      <c r="H29" s="16">
        <v>20</v>
      </c>
      <c r="I29" s="45"/>
      <c r="J29" s="16">
        <v>1.6E-2</v>
      </c>
      <c r="K29" s="16">
        <v>20</v>
      </c>
      <c r="L29" s="13">
        <f t="shared" si="0"/>
        <v>0</v>
      </c>
      <c r="M29" s="13">
        <f t="shared" si="1"/>
        <v>0</v>
      </c>
    </row>
    <row r="30" spans="2:16" x14ac:dyDescent="0.25">
      <c r="B30" s="6" t="s">
        <v>191</v>
      </c>
      <c r="C30" s="6" t="s">
        <v>105</v>
      </c>
      <c r="D30" s="6" t="s">
        <v>106</v>
      </c>
      <c r="E30" s="6">
        <v>-1</v>
      </c>
      <c r="F30" s="50"/>
      <c r="G30" s="6" t="s">
        <v>191</v>
      </c>
      <c r="H30" s="16">
        <v>20</v>
      </c>
      <c r="I30" s="45"/>
      <c r="J30" s="23">
        <v>1.6E-2</v>
      </c>
      <c r="K30" s="23">
        <v>20</v>
      </c>
      <c r="L30" s="13">
        <f t="shared" si="0"/>
        <v>0</v>
      </c>
      <c r="M30" s="13">
        <f t="shared" si="1"/>
        <v>0</v>
      </c>
    </row>
    <row r="31" spans="2:16" x14ac:dyDescent="0.25">
      <c r="B31" s="6" t="s">
        <v>192</v>
      </c>
      <c r="C31" s="6" t="s">
        <v>89</v>
      </c>
      <c r="D31" s="6" t="s">
        <v>220</v>
      </c>
      <c r="E31" s="6">
        <v>-1.5</v>
      </c>
      <c r="F31" s="50"/>
      <c r="G31" s="6" t="s">
        <v>192</v>
      </c>
      <c r="H31" s="16">
        <v>20</v>
      </c>
      <c r="I31" s="45"/>
      <c r="J31" s="16">
        <v>1.6E-2</v>
      </c>
      <c r="K31" s="16">
        <v>20</v>
      </c>
      <c r="L31" s="13">
        <f t="shared" si="0"/>
        <v>0</v>
      </c>
      <c r="M31" s="13">
        <f t="shared" si="1"/>
        <v>0</v>
      </c>
    </row>
    <row r="32" spans="2:16" x14ac:dyDescent="0.25">
      <c r="B32" s="6" t="s">
        <v>193</v>
      </c>
      <c r="C32" s="6" t="s">
        <v>97</v>
      </c>
      <c r="D32" s="6" t="s">
        <v>98</v>
      </c>
      <c r="E32" s="6">
        <v>-1.8</v>
      </c>
      <c r="F32" s="50"/>
      <c r="G32" s="6" t="s">
        <v>193</v>
      </c>
      <c r="H32" s="16">
        <v>20</v>
      </c>
      <c r="I32" s="45"/>
      <c r="J32" s="23">
        <v>1.6E-2</v>
      </c>
      <c r="K32" s="23">
        <v>20</v>
      </c>
      <c r="L32" s="13">
        <f t="shared" si="0"/>
        <v>0</v>
      </c>
      <c r="M32" s="13">
        <f t="shared" si="1"/>
        <v>0</v>
      </c>
    </row>
    <row r="33" spans="2:13" x14ac:dyDescent="0.25">
      <c r="B33" s="31" t="s">
        <v>194</v>
      </c>
      <c r="C33" s="31" t="s">
        <v>87</v>
      </c>
      <c r="D33" s="31" t="s">
        <v>88</v>
      </c>
      <c r="E33" s="31">
        <v>-1.9</v>
      </c>
      <c r="F33" s="50"/>
      <c r="G33" s="52" t="s">
        <v>194</v>
      </c>
      <c r="H33" s="16">
        <v>20</v>
      </c>
      <c r="I33" s="45"/>
      <c r="J33" s="16">
        <v>1.6E-2</v>
      </c>
      <c r="K33" s="16">
        <v>20</v>
      </c>
      <c r="L33" s="13">
        <f t="shared" si="0"/>
        <v>0</v>
      </c>
      <c r="M33" s="13">
        <f t="shared" si="1"/>
        <v>0</v>
      </c>
    </row>
    <row r="34" spans="2:13" x14ac:dyDescent="0.25">
      <c r="B34" s="31" t="s">
        <v>195</v>
      </c>
      <c r="C34" s="31" t="s">
        <v>111</v>
      </c>
      <c r="D34" s="31" t="s">
        <v>112</v>
      </c>
      <c r="E34" s="31">
        <v>-2.2999999999999998</v>
      </c>
      <c r="F34" s="50"/>
      <c r="G34" s="52" t="s">
        <v>195</v>
      </c>
      <c r="H34" s="16">
        <v>20</v>
      </c>
      <c r="I34" s="45"/>
      <c r="J34" s="23">
        <v>1.6E-2</v>
      </c>
      <c r="K34" s="23">
        <v>20</v>
      </c>
      <c r="L34" s="13">
        <f t="shared" si="0"/>
        <v>0</v>
      </c>
      <c r="M34" s="13">
        <f t="shared" si="1"/>
        <v>0</v>
      </c>
    </row>
    <row r="35" spans="2:13" x14ac:dyDescent="0.25">
      <c r="B35" s="31" t="s">
        <v>196</v>
      </c>
      <c r="C35" s="31" t="s">
        <v>115</v>
      </c>
      <c r="D35" s="31" t="s">
        <v>116</v>
      </c>
      <c r="E35" s="31">
        <v>-3.5</v>
      </c>
      <c r="F35" s="50"/>
      <c r="G35" s="52" t="s">
        <v>196</v>
      </c>
      <c r="H35" s="16">
        <v>20</v>
      </c>
      <c r="I35" s="45"/>
      <c r="J35" s="16">
        <v>1.6E-2</v>
      </c>
      <c r="K35" s="16">
        <v>20</v>
      </c>
      <c r="L35" s="13">
        <f t="shared" si="0"/>
        <v>0</v>
      </c>
      <c r="M35" s="13">
        <f t="shared" si="1"/>
        <v>0</v>
      </c>
    </row>
    <row r="36" spans="2:13" x14ac:dyDescent="0.25">
      <c r="B36" s="31" t="s">
        <v>197</v>
      </c>
      <c r="C36" s="31" t="s">
        <v>135</v>
      </c>
      <c r="D36" s="31" t="s">
        <v>136</v>
      </c>
      <c r="E36" s="31">
        <v>-4.5999999999999996</v>
      </c>
      <c r="F36" s="50"/>
      <c r="G36" s="52" t="s">
        <v>197</v>
      </c>
      <c r="H36" s="16">
        <v>20</v>
      </c>
      <c r="I36" s="45"/>
      <c r="J36" s="23">
        <v>1.6E-2</v>
      </c>
      <c r="K36" s="23">
        <v>20</v>
      </c>
      <c r="L36" s="13">
        <f t="shared" si="0"/>
        <v>0</v>
      </c>
      <c r="M36" s="13">
        <f t="shared" si="1"/>
        <v>0</v>
      </c>
    </row>
    <row r="37" spans="2:13" x14ac:dyDescent="0.25">
      <c r="G37" s="39"/>
    </row>
  </sheetData>
  <mergeCells count="3">
    <mergeCell ref="C8:D8"/>
    <mergeCell ref="P8:Z8"/>
    <mergeCell ref="G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65"/>
  <sheetViews>
    <sheetView workbookViewId="0">
      <selection activeCell="G10" sqref="G10:Q29"/>
    </sheetView>
  </sheetViews>
  <sheetFormatPr defaultRowHeight="15" x14ac:dyDescent="0.25"/>
  <cols>
    <col min="2" max="2" width="21" customWidth="1"/>
    <col min="3" max="3" width="16.5703125" customWidth="1"/>
    <col min="4" max="4" width="16.28515625" customWidth="1"/>
    <col min="5" max="5" width="11" customWidth="1"/>
    <col min="6" max="6" width="8.140625" style="10" hidden="1" customWidth="1"/>
    <col min="7" max="9" width="21.5703125" customWidth="1"/>
    <col min="10" max="10" width="13.28515625" customWidth="1"/>
    <col min="11" max="11" width="15.85546875" customWidth="1"/>
    <col min="12" max="12" width="25.42578125" customWidth="1"/>
    <col min="13" max="13" width="14.42578125" customWidth="1"/>
    <col min="14" max="14" width="11.5703125" customWidth="1"/>
    <col min="15" max="19" width="12.42578125" customWidth="1"/>
  </cols>
  <sheetData>
    <row r="1" spans="2:32" ht="18.75" x14ac:dyDescent="0.3">
      <c r="H1" s="57"/>
      <c r="I1" s="57"/>
      <c r="K1" s="57" t="s">
        <v>228</v>
      </c>
    </row>
    <row r="2" spans="2:32" ht="15.75" thickBot="1" x14ac:dyDescent="0.3">
      <c r="S2" s="5" t="s">
        <v>237</v>
      </c>
    </row>
    <row r="3" spans="2:32" ht="15.75" thickBot="1" x14ac:dyDescent="0.3">
      <c r="B3" s="5"/>
      <c r="D3" s="10"/>
      <c r="E3" s="10"/>
      <c r="H3" t="s">
        <v>229</v>
      </c>
      <c r="I3" s="58">
        <v>100</v>
      </c>
      <c r="S3" s="5" t="s">
        <v>254</v>
      </c>
    </row>
    <row r="4" spans="2:32" x14ac:dyDescent="0.25">
      <c r="S4" s="5"/>
    </row>
    <row r="5" spans="2:32" ht="15.75" thickBot="1" x14ac:dyDescent="0.3">
      <c r="S5" s="5" t="s">
        <v>238</v>
      </c>
    </row>
    <row r="6" spans="2:32" ht="16.5" thickBot="1" x14ac:dyDescent="0.3">
      <c r="C6" s="62" t="s">
        <v>236</v>
      </c>
      <c r="D6" s="60"/>
      <c r="E6" s="60"/>
      <c r="F6" s="53"/>
      <c r="G6" s="54" t="s">
        <v>224</v>
      </c>
      <c r="H6" s="55"/>
      <c r="I6" s="55"/>
      <c r="J6" s="55"/>
      <c r="K6" s="55"/>
      <c r="L6" s="55"/>
      <c r="M6" s="55"/>
      <c r="N6" s="55"/>
      <c r="O6" s="56"/>
      <c r="P6" s="48"/>
      <c r="Q6" s="48"/>
      <c r="R6" s="48"/>
      <c r="S6" s="5" t="s">
        <v>240</v>
      </c>
    </row>
    <row r="7" spans="2:32" ht="15.75" thickBot="1" x14ac:dyDescent="0.3">
      <c r="G7" s="39"/>
      <c r="H7" s="39"/>
      <c r="I7" s="39"/>
      <c r="S7" s="65" t="s">
        <v>241</v>
      </c>
    </row>
    <row r="8" spans="2:32" s="19" customFormat="1" x14ac:dyDescent="0.25">
      <c r="B8" s="40" t="s">
        <v>198</v>
      </c>
      <c r="C8" s="41" t="s">
        <v>218</v>
      </c>
      <c r="D8" s="41"/>
      <c r="E8" s="48"/>
      <c r="F8" s="49"/>
      <c r="G8" s="33" t="s">
        <v>198</v>
      </c>
      <c r="H8" s="33" t="s">
        <v>230</v>
      </c>
      <c r="I8" s="33" t="s">
        <v>231</v>
      </c>
      <c r="J8" s="46" t="s">
        <v>37</v>
      </c>
      <c r="K8" s="37" t="s">
        <v>38</v>
      </c>
      <c r="L8" s="24" t="s">
        <v>65</v>
      </c>
      <c r="M8" s="24" t="s">
        <v>41</v>
      </c>
      <c r="N8" s="29" t="s">
        <v>39</v>
      </c>
      <c r="O8" s="29" t="s">
        <v>40</v>
      </c>
      <c r="P8" s="29" t="s">
        <v>232</v>
      </c>
      <c r="Q8" s="29" t="s">
        <v>234</v>
      </c>
      <c r="T8" s="20"/>
      <c r="U8" s="20"/>
      <c r="W8" s="20"/>
      <c r="X8" s="20"/>
      <c r="Y8" s="20"/>
      <c r="Z8" s="20"/>
      <c r="AA8" s="20"/>
      <c r="AB8" s="20"/>
      <c r="AC8" s="20"/>
      <c r="AD8" s="20"/>
      <c r="AE8" s="20"/>
      <c r="AF8" s="20"/>
    </row>
    <row r="9" spans="2:32" s="19" customFormat="1" ht="15.75" thickBot="1" x14ac:dyDescent="0.3">
      <c r="B9" s="26" t="s">
        <v>219</v>
      </c>
      <c r="C9" s="43" t="s">
        <v>214</v>
      </c>
      <c r="D9" s="43" t="s">
        <v>215</v>
      </c>
      <c r="E9" s="48"/>
      <c r="F9" s="49"/>
      <c r="G9" s="34"/>
      <c r="H9" s="34" t="s">
        <v>200</v>
      </c>
      <c r="I9" s="34" t="s">
        <v>201</v>
      </c>
      <c r="J9" s="47"/>
      <c r="K9" s="38"/>
      <c r="L9" s="25"/>
      <c r="M9" s="25"/>
      <c r="N9" s="25"/>
      <c r="O9" s="25"/>
      <c r="P9" s="25" t="s">
        <v>233</v>
      </c>
      <c r="Q9" s="25" t="s">
        <v>235</v>
      </c>
      <c r="R9" s="48"/>
      <c r="S9" s="5" t="s">
        <v>239</v>
      </c>
    </row>
    <row r="10" spans="2:32" x14ac:dyDescent="0.25">
      <c r="B10" s="51" t="s">
        <v>170</v>
      </c>
      <c r="C10" s="6" t="s">
        <v>121</v>
      </c>
      <c r="D10" s="6" t="s">
        <v>122</v>
      </c>
      <c r="E10" s="50"/>
      <c r="F10" s="50"/>
      <c r="G10" s="69" t="s">
        <v>178</v>
      </c>
      <c r="H10" s="51"/>
      <c r="I10" s="51"/>
      <c r="J10" s="23">
        <v>20</v>
      </c>
      <c r="K10" s="44"/>
      <c r="L10" s="23">
        <v>1.7000000000000001E-2</v>
      </c>
      <c r="M10" s="23">
        <v>20</v>
      </c>
      <c r="N10" s="28">
        <f>K10+(L10*K10)</f>
        <v>0</v>
      </c>
      <c r="O10" s="28">
        <f>((100-M10)*0.01)*N10</f>
        <v>0</v>
      </c>
      <c r="P10" s="63">
        <v>5</v>
      </c>
      <c r="Q10" s="63">
        <v>-5</v>
      </c>
      <c r="R10" s="59"/>
      <c r="S10" s="5" t="s">
        <v>242</v>
      </c>
    </row>
    <row r="11" spans="2:32" x14ac:dyDescent="0.25">
      <c r="B11" s="52" t="s">
        <v>171</v>
      </c>
      <c r="C11" s="51" t="s">
        <v>133</v>
      </c>
      <c r="D11" s="51" t="s">
        <v>134</v>
      </c>
      <c r="E11" s="50"/>
      <c r="F11" s="50"/>
      <c r="G11" s="72" t="s">
        <v>170</v>
      </c>
      <c r="H11" s="52"/>
      <c r="I11" s="52"/>
      <c r="J11" s="16">
        <v>20</v>
      </c>
      <c r="K11" s="45"/>
      <c r="L11" s="16">
        <v>1.7000000000000001E-2</v>
      </c>
      <c r="M11" s="16">
        <v>20</v>
      </c>
      <c r="N11" s="13">
        <f t="shared" ref="N11:N30" si="0">K11+(L11*K11)</f>
        <v>0</v>
      </c>
      <c r="O11" s="13">
        <f t="shared" ref="O11:O30" si="1">((100-M11)*0.01)*N11</f>
        <v>0</v>
      </c>
      <c r="P11" s="64">
        <v>5</v>
      </c>
      <c r="Q11" s="64">
        <v>-5</v>
      </c>
      <c r="R11" s="59"/>
      <c r="S11" s="5" t="s">
        <v>243</v>
      </c>
    </row>
    <row r="12" spans="2:32" x14ac:dyDescent="0.25">
      <c r="B12" s="52" t="s">
        <v>172</v>
      </c>
      <c r="C12" s="52" t="s">
        <v>123</v>
      </c>
      <c r="D12" s="52" t="s">
        <v>124</v>
      </c>
      <c r="E12" s="50"/>
      <c r="F12" s="50"/>
      <c r="G12" s="73" t="s">
        <v>171</v>
      </c>
      <c r="H12" s="52"/>
      <c r="I12" s="52"/>
      <c r="J12" s="23">
        <v>20</v>
      </c>
      <c r="K12" s="45"/>
      <c r="L12" s="23">
        <v>1.7000000000000001E-2</v>
      </c>
      <c r="M12" s="23">
        <v>20</v>
      </c>
      <c r="N12" s="13">
        <f t="shared" si="0"/>
        <v>0</v>
      </c>
      <c r="O12" s="13">
        <f t="shared" si="1"/>
        <v>0</v>
      </c>
      <c r="P12" s="63">
        <v>5</v>
      </c>
      <c r="Q12" s="63">
        <v>-5</v>
      </c>
      <c r="R12" s="59"/>
      <c r="S12" s="5" t="s">
        <v>248</v>
      </c>
    </row>
    <row r="13" spans="2:32" x14ac:dyDescent="0.25">
      <c r="B13" s="52" t="s">
        <v>173</v>
      </c>
      <c r="C13" s="52" t="s">
        <v>91</v>
      </c>
      <c r="D13" s="52" t="s">
        <v>92</v>
      </c>
      <c r="E13" s="50"/>
      <c r="F13" s="50"/>
      <c r="G13" s="73" t="s">
        <v>172</v>
      </c>
      <c r="H13" s="52"/>
      <c r="I13" s="52"/>
      <c r="J13" s="16">
        <v>20</v>
      </c>
      <c r="K13" s="45"/>
      <c r="L13" s="16">
        <v>1.7000000000000001E-2</v>
      </c>
      <c r="M13" s="16">
        <v>20</v>
      </c>
      <c r="N13" s="13">
        <f t="shared" si="0"/>
        <v>0</v>
      </c>
      <c r="O13" s="13">
        <f t="shared" si="1"/>
        <v>0</v>
      </c>
      <c r="P13" s="64">
        <v>5</v>
      </c>
      <c r="Q13" s="64">
        <v>-5</v>
      </c>
      <c r="R13" s="59"/>
      <c r="S13" s="5" t="s">
        <v>249</v>
      </c>
    </row>
    <row r="14" spans="2:32" x14ac:dyDescent="0.25">
      <c r="B14" s="6" t="s">
        <v>174</v>
      </c>
      <c r="C14" s="52" t="s">
        <v>131</v>
      </c>
      <c r="D14" s="52" t="s">
        <v>132</v>
      </c>
      <c r="E14" s="7"/>
      <c r="F14" s="50"/>
      <c r="G14" s="73" t="s">
        <v>173</v>
      </c>
      <c r="H14" s="52"/>
      <c r="I14" s="52"/>
      <c r="J14" s="23">
        <v>20</v>
      </c>
      <c r="K14" s="45"/>
      <c r="L14" s="23">
        <v>1.7000000000000001E-2</v>
      </c>
      <c r="M14" s="23">
        <v>20</v>
      </c>
      <c r="N14" s="13">
        <f t="shared" si="0"/>
        <v>0</v>
      </c>
      <c r="O14" s="13">
        <f t="shared" si="1"/>
        <v>0</v>
      </c>
      <c r="P14" s="63">
        <v>5</v>
      </c>
      <c r="Q14" s="63">
        <v>-5</v>
      </c>
      <c r="R14" s="59"/>
      <c r="S14" s="5" t="s">
        <v>250</v>
      </c>
    </row>
    <row r="15" spans="2:32" x14ac:dyDescent="0.25">
      <c r="B15" s="6" t="s">
        <v>175</v>
      </c>
      <c r="C15" s="6" t="s">
        <v>99</v>
      </c>
      <c r="D15" s="6" t="s">
        <v>100</v>
      </c>
      <c r="E15" s="7"/>
      <c r="F15" s="50"/>
      <c r="G15" s="74" t="s">
        <v>174</v>
      </c>
      <c r="H15" s="52"/>
      <c r="I15" s="52"/>
      <c r="J15" s="16">
        <v>20</v>
      </c>
      <c r="K15" s="45"/>
      <c r="L15" s="16">
        <v>1.7000000000000001E-2</v>
      </c>
      <c r="M15" s="16">
        <v>20</v>
      </c>
      <c r="N15" s="13">
        <f t="shared" si="0"/>
        <v>0</v>
      </c>
      <c r="O15" s="13">
        <f t="shared" si="1"/>
        <v>0</v>
      </c>
      <c r="P15" s="64">
        <v>5</v>
      </c>
      <c r="Q15" s="64">
        <v>-5</v>
      </c>
      <c r="R15" s="59"/>
      <c r="V15" s="5"/>
    </row>
    <row r="16" spans="2:32" x14ac:dyDescent="0.25">
      <c r="B16" s="6" t="s">
        <v>176</v>
      </c>
      <c r="C16" s="6" t="s">
        <v>125</v>
      </c>
      <c r="D16" s="6" t="s">
        <v>126</v>
      </c>
      <c r="E16" s="7"/>
      <c r="F16" s="50"/>
      <c r="G16" s="74" t="s">
        <v>177</v>
      </c>
      <c r="H16" s="52"/>
      <c r="I16" s="52"/>
      <c r="J16" s="23">
        <v>20</v>
      </c>
      <c r="K16" s="45"/>
      <c r="L16" s="23">
        <v>1.7000000000000001E-2</v>
      </c>
      <c r="M16" s="23">
        <v>20</v>
      </c>
      <c r="N16" s="13">
        <f t="shared" si="0"/>
        <v>0</v>
      </c>
      <c r="O16" s="13">
        <f t="shared" si="1"/>
        <v>0</v>
      </c>
      <c r="P16" s="63">
        <v>5</v>
      </c>
      <c r="Q16" s="63">
        <v>-5</v>
      </c>
      <c r="R16" s="59"/>
      <c r="V16" s="5"/>
    </row>
    <row r="17" spans="2:22" x14ac:dyDescent="0.25">
      <c r="B17" s="6" t="s">
        <v>177</v>
      </c>
      <c r="C17" s="6" t="s">
        <v>129</v>
      </c>
      <c r="D17" s="6" t="s">
        <v>130</v>
      </c>
      <c r="E17" s="7"/>
      <c r="F17" s="50"/>
      <c r="G17" s="74" t="s">
        <v>180</v>
      </c>
      <c r="H17" s="52"/>
      <c r="I17" s="52"/>
      <c r="J17" s="16">
        <v>20</v>
      </c>
      <c r="K17" s="45"/>
      <c r="L17" s="16">
        <v>1.7000000000000001E-2</v>
      </c>
      <c r="M17" s="16">
        <v>20</v>
      </c>
      <c r="N17" s="13">
        <f t="shared" si="0"/>
        <v>0</v>
      </c>
      <c r="O17" s="13">
        <f t="shared" si="1"/>
        <v>0</v>
      </c>
      <c r="P17" s="64">
        <v>5</v>
      </c>
      <c r="Q17" s="64">
        <v>-5</v>
      </c>
      <c r="R17" s="59"/>
      <c r="S17" s="5" t="s">
        <v>244</v>
      </c>
      <c r="V17" s="5"/>
    </row>
    <row r="18" spans="2:22" x14ac:dyDescent="0.25">
      <c r="B18" s="6" t="s">
        <v>179</v>
      </c>
      <c r="C18" s="6" t="s">
        <v>113</v>
      </c>
      <c r="D18" s="6" t="s">
        <v>114</v>
      </c>
      <c r="E18" s="7"/>
      <c r="F18" s="50"/>
      <c r="G18" s="74" t="s">
        <v>182</v>
      </c>
      <c r="H18" s="52"/>
      <c r="I18" s="52"/>
      <c r="J18" s="23">
        <v>20</v>
      </c>
      <c r="K18" s="45"/>
      <c r="L18" s="23">
        <v>1.7000000000000001E-2</v>
      </c>
      <c r="M18" s="23">
        <v>20</v>
      </c>
      <c r="N18" s="13">
        <f t="shared" si="0"/>
        <v>0</v>
      </c>
      <c r="O18" s="13">
        <f t="shared" si="1"/>
        <v>0</v>
      </c>
      <c r="P18" s="63">
        <v>5</v>
      </c>
      <c r="Q18" s="63">
        <v>-5</v>
      </c>
      <c r="R18" s="59"/>
      <c r="S18" s="66" t="s">
        <v>251</v>
      </c>
      <c r="V18" s="5"/>
    </row>
    <row r="19" spans="2:22" x14ac:dyDescent="0.25">
      <c r="B19" s="6" t="s">
        <v>180</v>
      </c>
      <c r="C19" s="6" t="s">
        <v>119</v>
      </c>
      <c r="D19" s="6" t="s">
        <v>120</v>
      </c>
      <c r="E19" s="7"/>
      <c r="F19" s="50"/>
      <c r="G19" s="74" t="s">
        <v>183</v>
      </c>
      <c r="H19" s="52"/>
      <c r="I19" s="52"/>
      <c r="J19" s="16">
        <v>20</v>
      </c>
      <c r="K19" s="45"/>
      <c r="L19" s="16">
        <v>1.7000000000000001E-2</v>
      </c>
      <c r="M19" s="16">
        <v>20</v>
      </c>
      <c r="N19" s="13">
        <f t="shared" si="0"/>
        <v>0</v>
      </c>
      <c r="O19" s="13">
        <f t="shared" si="1"/>
        <v>0</v>
      </c>
      <c r="P19" s="64">
        <v>5</v>
      </c>
      <c r="Q19" s="64">
        <v>-5</v>
      </c>
      <c r="R19" s="59"/>
      <c r="S19" s="66" t="s">
        <v>245</v>
      </c>
      <c r="V19" s="5"/>
    </row>
    <row r="20" spans="2:22" x14ac:dyDescent="0.25">
      <c r="B20" s="6" t="s">
        <v>181</v>
      </c>
      <c r="C20" s="6" t="s">
        <v>85</v>
      </c>
      <c r="D20" s="6" t="s">
        <v>86</v>
      </c>
      <c r="E20" s="7"/>
      <c r="F20" s="50"/>
      <c r="G20" s="74" t="s">
        <v>185</v>
      </c>
      <c r="H20" s="52"/>
      <c r="I20" s="52"/>
      <c r="J20" s="16">
        <v>20</v>
      </c>
      <c r="K20" s="45"/>
      <c r="L20" s="16">
        <v>1.7000000000000001E-2</v>
      </c>
      <c r="M20" s="16">
        <v>20</v>
      </c>
      <c r="N20" s="13">
        <f>K20+(L20*K20)</f>
        <v>0</v>
      </c>
      <c r="O20" s="13">
        <f>((100-M20)*0.01)*N20</f>
        <v>0</v>
      </c>
      <c r="P20" s="64">
        <v>5</v>
      </c>
      <c r="Q20" s="64">
        <v>-5</v>
      </c>
      <c r="R20" s="59"/>
      <c r="S20" s="66" t="s">
        <v>246</v>
      </c>
      <c r="V20" s="5"/>
    </row>
    <row r="21" spans="2:22" x14ac:dyDescent="0.25">
      <c r="B21" s="6" t="s">
        <v>182</v>
      </c>
      <c r="C21" s="6" t="s">
        <v>95</v>
      </c>
      <c r="D21" s="6" t="s">
        <v>96</v>
      </c>
      <c r="E21" s="7"/>
      <c r="F21" s="50"/>
      <c r="G21" s="74" t="s">
        <v>189</v>
      </c>
      <c r="H21" s="52"/>
      <c r="I21" s="52"/>
      <c r="J21" s="23">
        <v>20</v>
      </c>
      <c r="K21" s="45"/>
      <c r="L21" s="23">
        <v>1.7000000000000001E-2</v>
      </c>
      <c r="M21" s="23">
        <v>20</v>
      </c>
      <c r="N21" s="13">
        <f>K21+(L21*K21)</f>
        <v>0</v>
      </c>
      <c r="O21" s="13">
        <f>((100-M21)*0.01)*N21</f>
        <v>0</v>
      </c>
      <c r="P21" s="63">
        <v>5</v>
      </c>
      <c r="Q21" s="63">
        <v>-5</v>
      </c>
      <c r="R21" s="59"/>
      <c r="S21" s="66" t="s">
        <v>247</v>
      </c>
      <c r="V21" s="5"/>
    </row>
    <row r="22" spans="2:22" x14ac:dyDescent="0.25">
      <c r="B22" s="6" t="s">
        <v>183</v>
      </c>
      <c r="C22" s="6" t="s">
        <v>93</v>
      </c>
      <c r="D22" s="6" t="s">
        <v>94</v>
      </c>
      <c r="E22" s="7"/>
      <c r="F22" s="50"/>
      <c r="G22" s="74" t="s">
        <v>190</v>
      </c>
      <c r="H22" s="52"/>
      <c r="I22" s="52"/>
      <c r="J22" s="16">
        <v>20</v>
      </c>
      <c r="K22" s="45"/>
      <c r="L22" s="16">
        <v>1.7000000000000001E-2</v>
      </c>
      <c r="M22" s="16">
        <v>20</v>
      </c>
      <c r="N22" s="13">
        <f>K22+(L22*K22)</f>
        <v>0</v>
      </c>
      <c r="O22" s="13">
        <f>((100-M22)*0.01)*N22</f>
        <v>0</v>
      </c>
      <c r="P22" s="64">
        <v>5</v>
      </c>
      <c r="Q22" s="64">
        <v>-5</v>
      </c>
      <c r="R22" s="59"/>
      <c r="S22" s="66" t="s">
        <v>255</v>
      </c>
      <c r="V22" s="5"/>
    </row>
    <row r="23" spans="2:22" x14ac:dyDescent="0.25">
      <c r="B23" s="61" t="s">
        <v>226</v>
      </c>
      <c r="C23" s="6" t="s">
        <v>105</v>
      </c>
      <c r="D23" s="6" t="s">
        <v>106</v>
      </c>
      <c r="E23" s="7"/>
      <c r="F23" s="50"/>
      <c r="G23" s="74" t="s">
        <v>191</v>
      </c>
      <c r="H23" s="52"/>
      <c r="I23" s="52"/>
      <c r="J23" s="23">
        <v>20</v>
      </c>
      <c r="K23" s="45"/>
      <c r="L23" s="23">
        <v>1.7000000000000001E-2</v>
      </c>
      <c r="M23" s="23">
        <v>20</v>
      </c>
      <c r="N23" s="13">
        <f>K23+(L23*K23)</f>
        <v>0</v>
      </c>
      <c r="O23" s="13">
        <f>((100-M23)*0.01)*N23</f>
        <v>0</v>
      </c>
      <c r="P23" s="63">
        <v>5</v>
      </c>
      <c r="Q23" s="63">
        <v>-5</v>
      </c>
      <c r="R23" s="59"/>
      <c r="S23" s="66" t="s">
        <v>252</v>
      </c>
      <c r="V23" s="5"/>
    </row>
    <row r="24" spans="2:22" x14ac:dyDescent="0.25">
      <c r="B24" s="6" t="s">
        <v>185</v>
      </c>
      <c r="C24" s="6" t="s">
        <v>89</v>
      </c>
      <c r="D24" s="6" t="s">
        <v>220</v>
      </c>
      <c r="E24" s="7"/>
      <c r="F24" s="50"/>
      <c r="G24" s="74" t="s">
        <v>192</v>
      </c>
      <c r="H24" s="52"/>
      <c r="I24" s="52"/>
      <c r="J24" s="16">
        <v>20</v>
      </c>
      <c r="K24" s="45"/>
      <c r="L24" s="16">
        <v>1.7000000000000001E-2</v>
      </c>
      <c r="M24" s="16">
        <v>20</v>
      </c>
      <c r="N24" s="13">
        <f>K24+(L24*K24)</f>
        <v>0</v>
      </c>
      <c r="O24" s="13">
        <f>((100-M24)*0.01)*N24</f>
        <v>0</v>
      </c>
      <c r="P24" s="64">
        <v>5</v>
      </c>
      <c r="Q24" s="64">
        <v>-5</v>
      </c>
      <c r="R24" s="59"/>
      <c r="S24" s="66" t="s">
        <v>253</v>
      </c>
      <c r="V24" s="5"/>
    </row>
    <row r="25" spans="2:22" x14ac:dyDescent="0.25">
      <c r="B25" s="6" t="s">
        <v>186</v>
      </c>
      <c r="C25" s="6" t="s">
        <v>97</v>
      </c>
      <c r="D25" s="6" t="s">
        <v>98</v>
      </c>
      <c r="E25" s="7"/>
      <c r="F25" s="50"/>
      <c r="G25" s="74" t="s">
        <v>193</v>
      </c>
      <c r="H25" s="52"/>
      <c r="I25" s="52"/>
      <c r="J25" s="23">
        <v>20</v>
      </c>
      <c r="K25" s="45"/>
      <c r="L25" s="23">
        <v>1.7000000000000001E-2</v>
      </c>
      <c r="M25" s="23">
        <v>20</v>
      </c>
      <c r="N25" s="13">
        <f>K25+(L25*K25)</f>
        <v>0</v>
      </c>
      <c r="O25" s="13">
        <f>((100-M25)*0.01)*N25</f>
        <v>0</v>
      </c>
      <c r="P25" s="63">
        <v>5</v>
      </c>
      <c r="Q25" s="63">
        <v>-5</v>
      </c>
      <c r="R25" s="59"/>
      <c r="S25" s="59"/>
      <c r="V25" s="5"/>
    </row>
    <row r="26" spans="2:22" x14ac:dyDescent="0.25">
      <c r="B26" s="6" t="s">
        <v>187</v>
      </c>
      <c r="C26" s="52" t="s">
        <v>87</v>
      </c>
      <c r="D26" s="52" t="s">
        <v>88</v>
      </c>
      <c r="E26" s="7"/>
      <c r="F26" s="50"/>
      <c r="G26" s="73" t="s">
        <v>194</v>
      </c>
      <c r="H26" s="52"/>
      <c r="I26" s="52"/>
      <c r="J26" s="16">
        <v>20</v>
      </c>
      <c r="K26" s="45"/>
      <c r="L26" s="16">
        <v>1.7000000000000001E-2</v>
      </c>
      <c r="M26" s="16">
        <v>20</v>
      </c>
      <c r="N26" s="13">
        <f>K26+(L26*K26)</f>
        <v>0</v>
      </c>
      <c r="O26" s="13">
        <f>((100-M26)*0.01)*N26</f>
        <v>0</v>
      </c>
      <c r="P26" s="64">
        <v>5</v>
      </c>
      <c r="Q26" s="64">
        <v>-5</v>
      </c>
      <c r="R26" s="59"/>
      <c r="S26" s="59"/>
      <c r="V26" s="5"/>
    </row>
    <row r="27" spans="2:22" x14ac:dyDescent="0.25">
      <c r="B27" s="6" t="s">
        <v>188</v>
      </c>
      <c r="C27" s="52" t="s">
        <v>111</v>
      </c>
      <c r="D27" s="52" t="s">
        <v>112</v>
      </c>
      <c r="E27" s="7"/>
      <c r="F27" s="50"/>
      <c r="G27" s="73" t="s">
        <v>195</v>
      </c>
      <c r="H27" s="52"/>
      <c r="I27" s="52"/>
      <c r="J27" s="23">
        <v>20</v>
      </c>
      <c r="K27" s="45"/>
      <c r="L27" s="23">
        <v>1.7000000000000001E-2</v>
      </c>
      <c r="M27" s="23">
        <v>20</v>
      </c>
      <c r="N27" s="13">
        <f>K27+(L27*K27)</f>
        <v>0</v>
      </c>
      <c r="O27" s="13">
        <f>((100-M27)*0.01)*N27</f>
        <v>0</v>
      </c>
      <c r="P27" s="63">
        <v>5</v>
      </c>
      <c r="Q27" s="63">
        <v>-5</v>
      </c>
      <c r="R27" s="59"/>
      <c r="S27" s="59"/>
    </row>
    <row r="28" spans="2:22" x14ac:dyDescent="0.25">
      <c r="B28" s="6" t="s">
        <v>189</v>
      </c>
      <c r="C28" s="52" t="s">
        <v>115</v>
      </c>
      <c r="D28" s="52" t="s">
        <v>116</v>
      </c>
      <c r="E28" s="7"/>
      <c r="F28" s="50"/>
      <c r="G28" s="73" t="s">
        <v>196</v>
      </c>
      <c r="H28" s="52"/>
      <c r="I28" s="52"/>
      <c r="J28" s="16">
        <v>20</v>
      </c>
      <c r="K28" s="45"/>
      <c r="L28" s="16">
        <v>1.7000000000000001E-2</v>
      </c>
      <c r="M28" s="16">
        <v>20</v>
      </c>
      <c r="N28" s="13">
        <f>K28+(L28*K28)</f>
        <v>0</v>
      </c>
      <c r="O28" s="13">
        <f>((100-M28)*0.01)*N28</f>
        <v>0</v>
      </c>
      <c r="P28" s="64">
        <v>5</v>
      </c>
      <c r="Q28" s="64">
        <v>-5</v>
      </c>
      <c r="R28" s="59"/>
      <c r="S28" s="59"/>
      <c r="V28" s="5"/>
    </row>
    <row r="29" spans="2:22" x14ac:dyDescent="0.25">
      <c r="B29" s="6" t="s">
        <v>190</v>
      </c>
      <c r="C29" s="52" t="s">
        <v>135</v>
      </c>
      <c r="D29" s="52" t="s">
        <v>136</v>
      </c>
      <c r="E29" s="7"/>
      <c r="F29" s="50"/>
      <c r="G29" s="73" t="s">
        <v>197</v>
      </c>
      <c r="H29" s="52"/>
      <c r="I29" s="52"/>
      <c r="J29" s="23">
        <v>20</v>
      </c>
      <c r="K29" s="45"/>
      <c r="L29" s="23">
        <v>1.7000000000000001E-2</v>
      </c>
      <c r="M29" s="23">
        <v>20</v>
      </c>
      <c r="N29" s="13">
        <f>K29+(L29*K29)</f>
        <v>0</v>
      </c>
      <c r="O29" s="13">
        <f>((100-M29)*0.01)*N29</f>
        <v>0</v>
      </c>
      <c r="P29" s="63">
        <v>5</v>
      </c>
      <c r="Q29" s="63">
        <v>-5</v>
      </c>
      <c r="R29" s="59"/>
      <c r="S29" s="59"/>
    </row>
    <row r="30" spans="2:22" x14ac:dyDescent="0.25">
      <c r="B30" s="6" t="s">
        <v>191</v>
      </c>
      <c r="E30" s="7"/>
      <c r="F30" s="50"/>
      <c r="R30" s="59"/>
      <c r="S30" s="59"/>
    </row>
    <row r="31" spans="2:22" x14ac:dyDescent="0.25">
      <c r="B31" s="6" t="s">
        <v>192</v>
      </c>
      <c r="E31" s="7"/>
      <c r="F31" s="50"/>
      <c r="G31" s="59"/>
      <c r="H31" s="59"/>
    </row>
    <row r="32" spans="2:22" x14ac:dyDescent="0.25">
      <c r="B32" s="6" t="s">
        <v>193</v>
      </c>
      <c r="E32" s="7"/>
      <c r="F32" s="50"/>
      <c r="G32" s="59"/>
      <c r="H32" s="59"/>
    </row>
    <row r="33" spans="2:19" x14ac:dyDescent="0.25">
      <c r="B33" s="52" t="s">
        <v>194</v>
      </c>
      <c r="E33" s="7"/>
      <c r="F33" s="50"/>
      <c r="G33" s="59"/>
      <c r="H33" s="59"/>
    </row>
    <row r="34" spans="2:19" x14ac:dyDescent="0.25">
      <c r="B34" s="52" t="s">
        <v>195</v>
      </c>
      <c r="E34" s="50"/>
      <c r="F34" s="50"/>
    </row>
    <row r="35" spans="2:19" x14ac:dyDescent="0.25">
      <c r="B35" s="52" t="s">
        <v>196</v>
      </c>
      <c r="E35" s="50"/>
      <c r="F35" s="50"/>
      <c r="G35" s="59"/>
      <c r="H35" s="59"/>
    </row>
    <row r="36" spans="2:19" x14ac:dyDescent="0.25">
      <c r="B36" s="52" t="s">
        <v>197</v>
      </c>
      <c r="E36" s="50"/>
      <c r="F36" s="50"/>
      <c r="G36" s="59"/>
      <c r="H36" s="59"/>
    </row>
    <row r="37" spans="2:19" x14ac:dyDescent="0.25">
      <c r="E37" s="50"/>
      <c r="F37" s="50"/>
      <c r="G37" s="59"/>
      <c r="H37" s="59"/>
    </row>
    <row r="38" spans="2:19" x14ac:dyDescent="0.25">
      <c r="G38" s="39"/>
      <c r="H38" s="39"/>
      <c r="I38" s="39"/>
      <c r="P38" s="10"/>
      <c r="Q38" s="10"/>
      <c r="R38" s="10"/>
      <c r="S38" s="10"/>
    </row>
    <row r="39" spans="2:19" x14ac:dyDescent="0.25">
      <c r="C39" s="51" t="s">
        <v>133</v>
      </c>
      <c r="D39" s="51" t="s">
        <v>134</v>
      </c>
    </row>
    <row r="40" spans="2:19" x14ac:dyDescent="0.25">
      <c r="C40" s="52" t="s">
        <v>123</v>
      </c>
      <c r="D40" s="52" t="s">
        <v>124</v>
      </c>
    </row>
    <row r="41" spans="2:19" x14ac:dyDescent="0.25">
      <c r="C41" s="52" t="s">
        <v>91</v>
      </c>
      <c r="D41" s="52" t="s">
        <v>92</v>
      </c>
    </row>
    <row r="42" spans="2:19" x14ac:dyDescent="0.25">
      <c r="C42" s="52" t="s">
        <v>131</v>
      </c>
      <c r="D42" s="52" t="s">
        <v>132</v>
      </c>
    </row>
    <row r="43" spans="2:19" x14ac:dyDescent="0.25">
      <c r="C43" s="6" t="s">
        <v>99</v>
      </c>
      <c r="D43" s="6" t="s">
        <v>100</v>
      </c>
    </row>
    <row r="44" spans="2:19" x14ac:dyDescent="0.25">
      <c r="C44" s="6" t="s">
        <v>103</v>
      </c>
      <c r="D44" s="6" t="s">
        <v>104</v>
      </c>
    </row>
    <row r="45" spans="2:19" x14ac:dyDescent="0.25">
      <c r="C45" s="6" t="s">
        <v>139</v>
      </c>
      <c r="D45" s="6" t="s">
        <v>140</v>
      </c>
    </row>
    <row r="46" spans="2:19" x14ac:dyDescent="0.25">
      <c r="C46" s="6" t="s">
        <v>125</v>
      </c>
      <c r="D46" s="6" t="s">
        <v>126</v>
      </c>
    </row>
    <row r="47" spans="2:19" x14ac:dyDescent="0.25">
      <c r="C47" s="6" t="s">
        <v>101</v>
      </c>
      <c r="D47" s="6" t="s">
        <v>102</v>
      </c>
    </row>
    <row r="48" spans="2:19" x14ac:dyDescent="0.25">
      <c r="C48" s="6" t="s">
        <v>129</v>
      </c>
      <c r="D48" s="6" t="s">
        <v>130</v>
      </c>
    </row>
    <row r="49" spans="3:4" x14ac:dyDescent="0.25">
      <c r="C49" s="6" t="s">
        <v>109</v>
      </c>
      <c r="D49" s="6" t="s">
        <v>110</v>
      </c>
    </row>
    <row r="50" spans="3:4" x14ac:dyDescent="0.25">
      <c r="C50" s="6" t="s">
        <v>113</v>
      </c>
      <c r="D50" s="6" t="s">
        <v>114</v>
      </c>
    </row>
    <row r="51" spans="3:4" x14ac:dyDescent="0.25">
      <c r="C51" s="6" t="s">
        <v>119</v>
      </c>
      <c r="D51" s="6" t="s">
        <v>120</v>
      </c>
    </row>
    <row r="52" spans="3:4" x14ac:dyDescent="0.25">
      <c r="C52" s="6" t="s">
        <v>107</v>
      </c>
      <c r="D52" s="6" t="s">
        <v>108</v>
      </c>
    </row>
    <row r="53" spans="3:4" x14ac:dyDescent="0.25">
      <c r="C53" s="6" t="s">
        <v>85</v>
      </c>
      <c r="D53" s="6" t="s">
        <v>86</v>
      </c>
    </row>
    <row r="54" spans="3:4" x14ac:dyDescent="0.25">
      <c r="C54" s="6" t="s">
        <v>127</v>
      </c>
      <c r="D54" s="6" t="s">
        <v>128</v>
      </c>
    </row>
    <row r="55" spans="3:4" x14ac:dyDescent="0.25">
      <c r="C55" s="6" t="s">
        <v>137</v>
      </c>
      <c r="D55" s="6" t="s">
        <v>138</v>
      </c>
    </row>
    <row r="56" spans="3:4" x14ac:dyDescent="0.25">
      <c r="C56" s="6" t="s">
        <v>117</v>
      </c>
      <c r="D56" s="6" t="s">
        <v>118</v>
      </c>
    </row>
    <row r="57" spans="3:4" x14ac:dyDescent="0.25">
      <c r="C57" s="6" t="s">
        <v>95</v>
      </c>
      <c r="D57" s="6" t="s">
        <v>96</v>
      </c>
    </row>
    <row r="58" spans="3:4" x14ac:dyDescent="0.25">
      <c r="C58" s="6" t="s">
        <v>93</v>
      </c>
      <c r="D58" s="6" t="s">
        <v>94</v>
      </c>
    </row>
    <row r="59" spans="3:4" x14ac:dyDescent="0.25">
      <c r="C59" s="6" t="s">
        <v>105</v>
      </c>
      <c r="D59" s="6" t="s">
        <v>106</v>
      </c>
    </row>
    <row r="60" spans="3:4" x14ac:dyDescent="0.25">
      <c r="C60" s="6" t="s">
        <v>89</v>
      </c>
      <c r="D60" s="6" t="s">
        <v>220</v>
      </c>
    </row>
    <row r="61" spans="3:4" x14ac:dyDescent="0.25">
      <c r="C61" s="6" t="s">
        <v>97</v>
      </c>
      <c r="D61" s="6" t="s">
        <v>98</v>
      </c>
    </row>
    <row r="62" spans="3:4" x14ac:dyDescent="0.25">
      <c r="C62" s="52" t="s">
        <v>87</v>
      </c>
      <c r="D62" s="52" t="s">
        <v>88</v>
      </c>
    </row>
    <row r="63" spans="3:4" x14ac:dyDescent="0.25">
      <c r="C63" s="52" t="s">
        <v>111</v>
      </c>
      <c r="D63" s="52" t="s">
        <v>112</v>
      </c>
    </row>
    <row r="64" spans="3:4" x14ac:dyDescent="0.25">
      <c r="C64" s="52" t="s">
        <v>115</v>
      </c>
      <c r="D64" s="52" t="s">
        <v>116</v>
      </c>
    </row>
    <row r="65" spans="3:4" x14ac:dyDescent="0.25">
      <c r="C65" s="52" t="s">
        <v>135</v>
      </c>
      <c r="D65" s="52" t="s">
        <v>136</v>
      </c>
    </row>
  </sheetData>
  <mergeCells count="2">
    <mergeCell ref="G6:O6"/>
    <mergeCell ref="C8:D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83"/>
  <sheetViews>
    <sheetView topLeftCell="A55" workbookViewId="0">
      <selection activeCell="B44" sqref="B44"/>
    </sheetView>
  </sheetViews>
  <sheetFormatPr defaultRowHeight="15" x14ac:dyDescent="0.25"/>
  <sheetData>
    <row r="2" spans="2:2" x14ac:dyDescent="0.25">
      <c r="B2" t="s">
        <v>352</v>
      </c>
    </row>
    <row r="3" spans="2:2" x14ac:dyDescent="0.25">
      <c r="B3" t="s">
        <v>353</v>
      </c>
    </row>
    <row r="4" spans="2:2" x14ac:dyDescent="0.25">
      <c r="B4" t="s">
        <v>354</v>
      </c>
    </row>
    <row r="5" spans="2:2" x14ac:dyDescent="0.25">
      <c r="B5" t="s">
        <v>355</v>
      </c>
    </row>
    <row r="6" spans="2:2" x14ac:dyDescent="0.25">
      <c r="B6" t="s">
        <v>356</v>
      </c>
    </row>
    <row r="7" spans="2:2" x14ac:dyDescent="0.25">
      <c r="B7" t="s">
        <v>357</v>
      </c>
    </row>
    <row r="8" spans="2:2" x14ac:dyDescent="0.25">
      <c r="B8" t="s">
        <v>358</v>
      </c>
    </row>
    <row r="9" spans="2:2" x14ac:dyDescent="0.25">
      <c r="B9" t="s">
        <v>359</v>
      </c>
    </row>
    <row r="42" spans="2:2" x14ac:dyDescent="0.25">
      <c r="B42" t="s">
        <v>360</v>
      </c>
    </row>
    <row r="43" spans="2:2" x14ac:dyDescent="0.25">
      <c r="B43" t="s">
        <v>361</v>
      </c>
    </row>
    <row r="44" spans="2:2" x14ac:dyDescent="0.25">
      <c r="B44" t="s">
        <v>368</v>
      </c>
    </row>
    <row r="78" spans="2:2" x14ac:dyDescent="0.25">
      <c r="B78" t="s">
        <v>362</v>
      </c>
    </row>
    <row r="79" spans="2:2" x14ac:dyDescent="0.25">
      <c r="B79" t="s">
        <v>363</v>
      </c>
    </row>
    <row r="80" spans="2:2" x14ac:dyDescent="0.25">
      <c r="B80" t="s">
        <v>364</v>
      </c>
    </row>
    <row r="81" spans="2:2" x14ac:dyDescent="0.25">
      <c r="B81" t="s">
        <v>365</v>
      </c>
    </row>
    <row r="82" spans="2:2" x14ac:dyDescent="0.25">
      <c r="B82" t="s">
        <v>366</v>
      </c>
    </row>
    <row r="83" spans="2:2" x14ac:dyDescent="0.25">
      <c r="B83" t="s">
        <v>367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P12"/>
  <sheetViews>
    <sheetView tabSelected="1" workbookViewId="0">
      <selection activeCell="G14" sqref="G14"/>
    </sheetView>
  </sheetViews>
  <sheetFormatPr defaultRowHeight="15" x14ac:dyDescent="0.25"/>
  <cols>
    <col min="2" max="2" width="12.140625" customWidth="1"/>
    <col min="3" max="42" width="11.7109375" style="113" customWidth="1"/>
  </cols>
  <sheetData>
    <row r="3" spans="1:42" x14ac:dyDescent="0.25">
      <c r="A3" t="s">
        <v>44</v>
      </c>
      <c r="B3" t="s">
        <v>45</v>
      </c>
      <c r="C3" s="111" t="s">
        <v>121</v>
      </c>
      <c r="D3" s="112" t="s">
        <v>133</v>
      </c>
      <c r="E3" s="112" t="s">
        <v>123</v>
      </c>
      <c r="F3" s="112" t="s">
        <v>91</v>
      </c>
      <c r="G3" s="112" t="s">
        <v>131</v>
      </c>
      <c r="H3" s="111" t="s">
        <v>99</v>
      </c>
      <c r="I3" s="111" t="s">
        <v>125</v>
      </c>
      <c r="J3" s="111" t="s">
        <v>129</v>
      </c>
      <c r="K3" s="111" t="s">
        <v>113</v>
      </c>
      <c r="L3" s="111" t="s">
        <v>119</v>
      </c>
      <c r="M3" s="111" t="s">
        <v>85</v>
      </c>
      <c r="N3" s="111" t="s">
        <v>95</v>
      </c>
      <c r="O3" s="111" t="s">
        <v>93</v>
      </c>
      <c r="P3" s="111" t="s">
        <v>105</v>
      </c>
      <c r="Q3" s="111" t="s">
        <v>89</v>
      </c>
      <c r="R3" s="111" t="s">
        <v>97</v>
      </c>
      <c r="S3" s="112" t="s">
        <v>87</v>
      </c>
      <c r="T3" s="112" t="s">
        <v>111</v>
      </c>
      <c r="U3" s="112" t="s">
        <v>115</v>
      </c>
      <c r="V3" s="112" t="s">
        <v>135</v>
      </c>
      <c r="W3" s="111" t="s">
        <v>122</v>
      </c>
      <c r="X3" s="112" t="s">
        <v>134</v>
      </c>
      <c r="Y3" s="112" t="s">
        <v>124</v>
      </c>
      <c r="Z3" s="112" t="s">
        <v>92</v>
      </c>
      <c r="AA3" s="112" t="s">
        <v>132</v>
      </c>
      <c r="AB3" s="111" t="s">
        <v>100</v>
      </c>
      <c r="AC3" s="111" t="s">
        <v>126</v>
      </c>
      <c r="AD3" s="111" t="s">
        <v>130</v>
      </c>
      <c r="AE3" s="111" t="s">
        <v>114</v>
      </c>
      <c r="AF3" s="111" t="s">
        <v>120</v>
      </c>
      <c r="AG3" s="111" t="s">
        <v>86</v>
      </c>
      <c r="AH3" s="111" t="s">
        <v>96</v>
      </c>
      <c r="AI3" s="111" t="s">
        <v>94</v>
      </c>
      <c r="AJ3" s="111" t="s">
        <v>106</v>
      </c>
      <c r="AK3" s="111" t="s">
        <v>220</v>
      </c>
      <c r="AL3" s="111" t="s">
        <v>98</v>
      </c>
      <c r="AM3" s="112" t="s">
        <v>88</v>
      </c>
      <c r="AN3" s="112" t="s">
        <v>112</v>
      </c>
      <c r="AO3" s="112" t="s">
        <v>116</v>
      </c>
      <c r="AP3" s="112" t="s">
        <v>136</v>
      </c>
    </row>
    <row r="8" spans="1:42" x14ac:dyDescent="0.25">
      <c r="C8" s="113" t="s">
        <v>369</v>
      </c>
    </row>
    <row r="9" spans="1:42" x14ac:dyDescent="0.25">
      <c r="C9" s="113" t="s">
        <v>373</v>
      </c>
    </row>
    <row r="10" spans="1:42" x14ac:dyDescent="0.25">
      <c r="C10" s="113" t="s">
        <v>371</v>
      </c>
    </row>
    <row r="11" spans="1:42" x14ac:dyDescent="0.25">
      <c r="C11" s="113" t="s">
        <v>370</v>
      </c>
    </row>
    <row r="12" spans="1:42" x14ac:dyDescent="0.25">
      <c r="C12" s="113" t="s">
        <v>372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37"/>
  <sheetViews>
    <sheetView topLeftCell="E1" workbookViewId="0">
      <selection activeCell="O10" sqref="O10"/>
    </sheetView>
  </sheetViews>
  <sheetFormatPr defaultRowHeight="15" x14ac:dyDescent="0.25"/>
  <cols>
    <col min="2" max="2" width="21" customWidth="1"/>
    <col min="3" max="3" width="16.5703125" customWidth="1"/>
    <col min="4" max="4" width="16.28515625" customWidth="1"/>
    <col min="5" max="5" width="11" customWidth="1"/>
    <col min="6" max="6" width="8.140625" style="10" hidden="1" customWidth="1"/>
    <col min="7" max="9" width="21.5703125" customWidth="1"/>
    <col min="10" max="10" width="13.28515625" customWidth="1"/>
    <col min="11" max="12" width="15.85546875" customWidth="1"/>
    <col min="13" max="13" width="25.42578125" customWidth="1"/>
    <col min="14" max="14" width="14.42578125" customWidth="1"/>
    <col min="15" max="15" width="11.5703125" customWidth="1"/>
    <col min="16" max="20" width="12.42578125" customWidth="1"/>
  </cols>
  <sheetData>
    <row r="1" spans="2:33" ht="18.75" x14ac:dyDescent="0.3">
      <c r="H1" s="57"/>
      <c r="I1" s="57"/>
      <c r="K1" s="57" t="s">
        <v>228</v>
      </c>
      <c r="L1" s="57"/>
    </row>
    <row r="2" spans="2:33" ht="15.75" thickBot="1" x14ac:dyDescent="0.3">
      <c r="T2" s="5" t="s">
        <v>237</v>
      </c>
    </row>
    <row r="3" spans="2:33" ht="15.75" thickBot="1" x14ac:dyDescent="0.3">
      <c r="B3" s="5"/>
      <c r="D3" s="10"/>
      <c r="E3" s="10"/>
      <c r="H3" t="s">
        <v>229</v>
      </c>
      <c r="I3" s="58">
        <v>100</v>
      </c>
      <c r="T3" s="5" t="s">
        <v>254</v>
      </c>
    </row>
    <row r="4" spans="2:33" x14ac:dyDescent="0.25">
      <c r="T4" s="5"/>
    </row>
    <row r="5" spans="2:33" ht="15.75" thickBot="1" x14ac:dyDescent="0.3">
      <c r="T5" s="5" t="s">
        <v>238</v>
      </c>
    </row>
    <row r="6" spans="2:33" ht="16.5" thickBot="1" x14ac:dyDescent="0.3">
      <c r="C6" s="62" t="s">
        <v>236</v>
      </c>
      <c r="D6" s="60"/>
      <c r="E6" s="60"/>
      <c r="F6" s="53"/>
      <c r="G6" s="54" t="s">
        <v>224</v>
      </c>
      <c r="H6" s="55"/>
      <c r="I6" s="55"/>
      <c r="J6" s="55"/>
      <c r="K6" s="55"/>
      <c r="L6" s="55"/>
      <c r="M6" s="55"/>
      <c r="N6" s="55"/>
      <c r="O6" s="55"/>
      <c r="P6" s="56"/>
      <c r="Q6" s="48"/>
      <c r="R6" s="48"/>
      <c r="S6" s="48"/>
      <c r="T6" s="5" t="s">
        <v>240</v>
      </c>
    </row>
    <row r="7" spans="2:33" ht="15.75" thickBot="1" x14ac:dyDescent="0.3">
      <c r="G7" s="39"/>
      <c r="H7" s="39"/>
      <c r="I7" s="39"/>
      <c r="T7" s="65" t="s">
        <v>241</v>
      </c>
    </row>
    <row r="8" spans="2:33" s="19" customFormat="1" x14ac:dyDescent="0.25">
      <c r="B8" s="40" t="s">
        <v>198</v>
      </c>
      <c r="C8" s="41" t="s">
        <v>218</v>
      </c>
      <c r="D8" s="41"/>
      <c r="E8" s="48"/>
      <c r="F8" s="49"/>
      <c r="G8" s="33" t="s">
        <v>198</v>
      </c>
      <c r="H8" s="33" t="s">
        <v>230</v>
      </c>
      <c r="I8" s="33" t="s">
        <v>231</v>
      </c>
      <c r="J8" s="46" t="s">
        <v>37</v>
      </c>
      <c r="K8" s="37" t="s">
        <v>38</v>
      </c>
      <c r="L8" s="37" t="s">
        <v>256</v>
      </c>
      <c r="M8" s="24" t="s">
        <v>65</v>
      </c>
      <c r="N8" s="24" t="s">
        <v>41</v>
      </c>
      <c r="O8" s="29" t="s">
        <v>39</v>
      </c>
      <c r="P8" s="29" t="s">
        <v>40</v>
      </c>
      <c r="Q8" s="29" t="s">
        <v>232</v>
      </c>
      <c r="R8" s="29" t="s">
        <v>234</v>
      </c>
      <c r="U8" s="20"/>
      <c r="V8" s="20"/>
      <c r="X8" s="20"/>
      <c r="Y8" s="20"/>
      <c r="Z8" s="20"/>
      <c r="AA8" s="20"/>
      <c r="AB8" s="20"/>
      <c r="AC8" s="20"/>
      <c r="AD8" s="20"/>
      <c r="AE8" s="20"/>
      <c r="AF8" s="20"/>
      <c r="AG8" s="20"/>
    </row>
    <row r="9" spans="2:33" s="19" customFormat="1" ht="15.75" thickBot="1" x14ac:dyDescent="0.3">
      <c r="B9" s="26" t="s">
        <v>219</v>
      </c>
      <c r="C9" s="43" t="s">
        <v>214</v>
      </c>
      <c r="D9" s="43" t="s">
        <v>215</v>
      </c>
      <c r="E9" s="48"/>
      <c r="F9" s="49"/>
      <c r="G9" s="34"/>
      <c r="H9" s="34" t="s">
        <v>200</v>
      </c>
      <c r="I9" s="34" t="s">
        <v>201</v>
      </c>
      <c r="J9" s="47"/>
      <c r="K9" s="38"/>
      <c r="L9" s="38"/>
      <c r="M9" s="25"/>
      <c r="N9" s="25"/>
      <c r="O9" s="25"/>
      <c r="P9" s="25"/>
      <c r="Q9" s="25" t="s">
        <v>233</v>
      </c>
      <c r="R9" s="25" t="s">
        <v>235</v>
      </c>
      <c r="S9" s="48"/>
      <c r="T9" s="5" t="s">
        <v>239</v>
      </c>
    </row>
    <row r="10" spans="2:33" x14ac:dyDescent="0.25">
      <c r="B10" s="51" t="s">
        <v>170</v>
      </c>
      <c r="C10" s="51" t="s">
        <v>133</v>
      </c>
      <c r="D10" s="51" t="s">
        <v>134</v>
      </c>
      <c r="E10" s="50"/>
      <c r="F10" s="50"/>
      <c r="G10" s="69" t="s">
        <v>178</v>
      </c>
      <c r="H10" s="51"/>
      <c r="I10" s="51"/>
      <c r="J10" s="23">
        <v>20</v>
      </c>
      <c r="K10" s="44"/>
      <c r="L10" s="44">
        <v>2</v>
      </c>
      <c r="M10" s="23">
        <v>1.6E-2</v>
      </c>
      <c r="N10" s="110" t="str">
        <f>_xlfn.IFS(L10&gt;5.5,"47",L10&gt;5,"44",L10&gt;4.5,"41",L10&gt;4,"38",L10&gt;3.5,"35",L10&gt;3,"32",L10&gt;2.5,"29",L10&gt;2,"26",L10&gt;1.5,"23",L10&gt;1,"20",L10&gt;0,"15",TRUE,"F")</f>
        <v>23</v>
      </c>
      <c r="O10" s="28">
        <f>K10+(M10*K10)</f>
        <v>0</v>
      </c>
      <c r="P10" s="28">
        <f>((100-N10)*0.01)*O10</f>
        <v>0</v>
      </c>
      <c r="Q10" s="63">
        <v>1</v>
      </c>
      <c r="R10" s="63">
        <v>-1</v>
      </c>
      <c r="S10" s="59"/>
      <c r="T10" s="5" t="s">
        <v>242</v>
      </c>
    </row>
    <row r="11" spans="2:33" x14ac:dyDescent="0.25">
      <c r="B11" s="52" t="s">
        <v>171</v>
      </c>
      <c r="C11" s="52" t="s">
        <v>123</v>
      </c>
      <c r="D11" s="52" t="s">
        <v>124</v>
      </c>
      <c r="E11" s="50"/>
      <c r="F11" s="50"/>
      <c r="G11" s="72" t="s">
        <v>170</v>
      </c>
      <c r="H11" s="52"/>
      <c r="I11" s="52"/>
      <c r="J11" s="16">
        <v>20</v>
      </c>
      <c r="K11" s="45"/>
      <c r="L11" s="45">
        <v>3</v>
      </c>
      <c r="M11" s="16">
        <v>1.6E-2</v>
      </c>
      <c r="N11" s="109" t="str">
        <f t="shared" ref="N11:N29" si="0">_xlfn.IFS(L11&gt;5.5,"47",L11&gt;5,"44",L11&gt;4.5,"41",L11&gt;4,"38",L11&gt;3.5,"35",L11&gt;3,"32",L11&gt;2.5,"29",L11&gt;2,"26",L11&gt;1.5,"23",L11&gt;1,"20",L11&gt;0,"15",TRUE,"F")</f>
        <v>29</v>
      </c>
      <c r="O11" s="13">
        <f t="shared" ref="O11:O29" si="1">K11+(M11*K11)</f>
        <v>0</v>
      </c>
      <c r="P11" s="13">
        <f t="shared" ref="P11:P29" si="2">((100-N11)*0.01)*O11</f>
        <v>0</v>
      </c>
      <c r="Q11" s="64">
        <v>1</v>
      </c>
      <c r="R11" s="64">
        <v>-1</v>
      </c>
      <c r="S11" s="59"/>
      <c r="T11" s="5" t="s">
        <v>243</v>
      </c>
    </row>
    <row r="12" spans="2:33" x14ac:dyDescent="0.25">
      <c r="B12" s="52" t="s">
        <v>172</v>
      </c>
      <c r="C12" s="52" t="s">
        <v>91</v>
      </c>
      <c r="D12" s="52" t="s">
        <v>92</v>
      </c>
      <c r="E12" s="50"/>
      <c r="F12" s="50"/>
      <c r="G12" s="73" t="s">
        <v>171</v>
      </c>
      <c r="H12" s="52"/>
      <c r="I12" s="52"/>
      <c r="J12" s="16">
        <v>20</v>
      </c>
      <c r="K12" s="45"/>
      <c r="L12" s="108">
        <v>4</v>
      </c>
      <c r="M12" s="23">
        <v>1.6E-2</v>
      </c>
      <c r="N12" s="109" t="str">
        <f t="shared" si="0"/>
        <v>35</v>
      </c>
      <c r="O12" s="13">
        <f t="shared" si="1"/>
        <v>0</v>
      </c>
      <c r="P12" s="13">
        <f t="shared" si="2"/>
        <v>0</v>
      </c>
      <c r="Q12" s="63">
        <v>1</v>
      </c>
      <c r="R12" s="63">
        <v>-1</v>
      </c>
      <c r="S12" s="59"/>
      <c r="T12" s="5" t="s">
        <v>248</v>
      </c>
    </row>
    <row r="13" spans="2:33" x14ac:dyDescent="0.25">
      <c r="B13" s="52" t="s">
        <v>173</v>
      </c>
      <c r="C13" s="52" t="s">
        <v>131</v>
      </c>
      <c r="D13" s="52" t="s">
        <v>132</v>
      </c>
      <c r="E13" s="50"/>
      <c r="F13" s="50"/>
      <c r="G13" s="73" t="s">
        <v>172</v>
      </c>
      <c r="H13" s="52"/>
      <c r="I13" s="52"/>
      <c r="J13" s="16">
        <v>20</v>
      </c>
      <c r="K13" s="45"/>
      <c r="L13" s="45">
        <v>5</v>
      </c>
      <c r="M13" s="16">
        <v>1.6E-2</v>
      </c>
      <c r="N13" s="109" t="str">
        <f t="shared" si="0"/>
        <v>41</v>
      </c>
      <c r="O13" s="13">
        <f t="shared" si="1"/>
        <v>0</v>
      </c>
      <c r="P13" s="13">
        <f t="shared" si="2"/>
        <v>0</v>
      </c>
      <c r="Q13" s="64">
        <v>1</v>
      </c>
      <c r="R13" s="64">
        <v>-1</v>
      </c>
      <c r="S13" s="59"/>
      <c r="T13" s="5" t="s">
        <v>249</v>
      </c>
    </row>
    <row r="14" spans="2:33" x14ac:dyDescent="0.25">
      <c r="B14" s="6" t="s">
        <v>174</v>
      </c>
      <c r="C14" s="6" t="s">
        <v>99</v>
      </c>
      <c r="D14" s="6" t="s">
        <v>100</v>
      </c>
      <c r="E14" s="7"/>
      <c r="F14" s="50"/>
      <c r="G14" s="73" t="s">
        <v>173</v>
      </c>
      <c r="H14" s="52"/>
      <c r="I14" s="52"/>
      <c r="J14" s="16">
        <v>20</v>
      </c>
      <c r="K14" s="45"/>
      <c r="L14" s="108">
        <v>1</v>
      </c>
      <c r="M14" s="23">
        <v>1.6E-2</v>
      </c>
      <c r="N14" s="109" t="str">
        <f t="shared" si="0"/>
        <v>15</v>
      </c>
      <c r="O14" s="13">
        <f t="shared" si="1"/>
        <v>0</v>
      </c>
      <c r="P14" s="13">
        <f t="shared" si="2"/>
        <v>0</v>
      </c>
      <c r="Q14" s="63">
        <v>1</v>
      </c>
      <c r="R14" s="63">
        <v>-1</v>
      </c>
      <c r="S14" s="59"/>
      <c r="T14" s="5" t="s">
        <v>250</v>
      </c>
    </row>
    <row r="15" spans="2:33" x14ac:dyDescent="0.25">
      <c r="B15" s="6" t="s">
        <v>175</v>
      </c>
      <c r="C15" s="6" t="s">
        <v>103</v>
      </c>
      <c r="D15" s="6" t="s">
        <v>104</v>
      </c>
      <c r="E15" s="7"/>
      <c r="F15" s="50"/>
      <c r="G15" s="74" t="s">
        <v>174</v>
      </c>
      <c r="H15" s="52"/>
      <c r="I15" s="52"/>
      <c r="J15" s="16">
        <v>20</v>
      </c>
      <c r="K15" s="45"/>
      <c r="L15" s="45">
        <v>2</v>
      </c>
      <c r="M15" s="16">
        <v>1.6E-2</v>
      </c>
      <c r="N15" s="109" t="str">
        <f t="shared" si="0"/>
        <v>23</v>
      </c>
      <c r="O15" s="13">
        <f t="shared" si="1"/>
        <v>0</v>
      </c>
      <c r="P15" s="13">
        <f t="shared" si="2"/>
        <v>0</v>
      </c>
      <c r="Q15" s="64">
        <v>1</v>
      </c>
      <c r="R15" s="64">
        <v>-1</v>
      </c>
      <c r="S15" s="59"/>
      <c r="W15" s="5"/>
    </row>
    <row r="16" spans="2:33" x14ac:dyDescent="0.25">
      <c r="B16" s="6" t="s">
        <v>176</v>
      </c>
      <c r="C16" s="6" t="s">
        <v>139</v>
      </c>
      <c r="D16" s="6" t="s">
        <v>140</v>
      </c>
      <c r="E16" s="7"/>
      <c r="F16" s="50"/>
      <c r="G16" s="74" t="s">
        <v>180</v>
      </c>
      <c r="H16" s="52"/>
      <c r="I16" s="52"/>
      <c r="J16" s="16">
        <v>20</v>
      </c>
      <c r="K16" s="45"/>
      <c r="L16" s="108">
        <v>3</v>
      </c>
      <c r="M16" s="23">
        <v>1.6E-2</v>
      </c>
      <c r="N16" s="109" t="str">
        <f t="shared" si="0"/>
        <v>29</v>
      </c>
      <c r="O16" s="13">
        <f t="shared" si="1"/>
        <v>0</v>
      </c>
      <c r="P16" s="13">
        <f t="shared" si="2"/>
        <v>0</v>
      </c>
      <c r="Q16" s="63">
        <v>1</v>
      </c>
      <c r="R16" s="63">
        <v>-1</v>
      </c>
      <c r="S16" s="59"/>
      <c r="T16" s="5" t="s">
        <v>244</v>
      </c>
      <c r="W16" s="5"/>
    </row>
    <row r="17" spans="2:23" x14ac:dyDescent="0.25">
      <c r="B17" s="6" t="s">
        <v>177</v>
      </c>
      <c r="C17" s="6" t="s">
        <v>125</v>
      </c>
      <c r="D17" s="6" t="s">
        <v>126</v>
      </c>
      <c r="E17" s="7"/>
      <c r="F17" s="50"/>
      <c r="G17" s="74" t="s">
        <v>182</v>
      </c>
      <c r="H17" s="52"/>
      <c r="I17" s="52"/>
      <c r="J17" s="16">
        <v>20</v>
      </c>
      <c r="K17" s="45"/>
      <c r="L17" s="45">
        <v>2</v>
      </c>
      <c r="M17" s="16">
        <v>1.6E-2</v>
      </c>
      <c r="N17" s="109" t="str">
        <f t="shared" si="0"/>
        <v>23</v>
      </c>
      <c r="O17" s="13">
        <f t="shared" si="1"/>
        <v>0</v>
      </c>
      <c r="P17" s="13">
        <f t="shared" si="2"/>
        <v>0</v>
      </c>
      <c r="Q17" s="64">
        <v>1</v>
      </c>
      <c r="R17" s="64">
        <v>-1</v>
      </c>
      <c r="S17" s="59"/>
      <c r="T17" s="66" t="s">
        <v>251</v>
      </c>
      <c r="W17" s="5"/>
    </row>
    <row r="18" spans="2:23" x14ac:dyDescent="0.25">
      <c r="B18" s="6" t="s">
        <v>179</v>
      </c>
      <c r="C18" s="6" t="s">
        <v>101</v>
      </c>
      <c r="D18" s="6" t="s">
        <v>102</v>
      </c>
      <c r="E18" s="7"/>
      <c r="F18" s="50"/>
      <c r="G18" s="74" t="s">
        <v>183</v>
      </c>
      <c r="H18" s="52"/>
      <c r="I18" s="52"/>
      <c r="J18" s="16">
        <v>20</v>
      </c>
      <c r="K18" s="45"/>
      <c r="L18" s="108">
        <v>1</v>
      </c>
      <c r="M18" s="23">
        <v>1.6E-2</v>
      </c>
      <c r="N18" s="109" t="str">
        <f t="shared" si="0"/>
        <v>15</v>
      </c>
      <c r="O18" s="13">
        <f t="shared" si="1"/>
        <v>0</v>
      </c>
      <c r="P18" s="13">
        <f t="shared" si="2"/>
        <v>0</v>
      </c>
      <c r="Q18" s="63">
        <v>1</v>
      </c>
      <c r="R18" s="63">
        <v>-1</v>
      </c>
      <c r="S18" s="59"/>
      <c r="T18" s="66" t="s">
        <v>245</v>
      </c>
      <c r="W18" s="5"/>
    </row>
    <row r="19" spans="2:23" x14ac:dyDescent="0.25">
      <c r="B19" s="6" t="s">
        <v>180</v>
      </c>
      <c r="C19" s="6" t="s">
        <v>129</v>
      </c>
      <c r="D19" s="6" t="s">
        <v>130</v>
      </c>
      <c r="E19" s="7"/>
      <c r="F19" s="50"/>
      <c r="G19" s="74" t="s">
        <v>184</v>
      </c>
      <c r="H19" s="52"/>
      <c r="I19" s="52"/>
      <c r="J19" s="16">
        <v>20</v>
      </c>
      <c r="K19" s="45"/>
      <c r="L19" s="45">
        <v>2</v>
      </c>
      <c r="M19" s="16">
        <v>1.6E-2</v>
      </c>
      <c r="N19" s="109" t="str">
        <f t="shared" si="0"/>
        <v>23</v>
      </c>
      <c r="O19" s="13">
        <f t="shared" si="1"/>
        <v>0</v>
      </c>
      <c r="P19" s="13">
        <f t="shared" si="2"/>
        <v>0</v>
      </c>
      <c r="Q19" s="64">
        <v>1</v>
      </c>
      <c r="R19" s="64">
        <v>-1</v>
      </c>
      <c r="S19" s="59"/>
      <c r="T19" s="66" t="s">
        <v>246</v>
      </c>
      <c r="W19" s="5"/>
    </row>
    <row r="20" spans="2:23" x14ac:dyDescent="0.25">
      <c r="B20" s="6" t="s">
        <v>181</v>
      </c>
      <c r="C20" s="6" t="s">
        <v>109</v>
      </c>
      <c r="D20" s="6" t="s">
        <v>110</v>
      </c>
      <c r="E20" s="7"/>
      <c r="F20" s="50"/>
      <c r="G20" s="74" t="s">
        <v>185</v>
      </c>
      <c r="H20" s="52"/>
      <c r="I20" s="52"/>
      <c r="J20" s="16">
        <v>20</v>
      </c>
      <c r="K20" s="45"/>
      <c r="L20" s="108">
        <v>3</v>
      </c>
      <c r="M20" s="23">
        <v>1.6E-2</v>
      </c>
      <c r="N20" s="109" t="str">
        <f t="shared" si="0"/>
        <v>29</v>
      </c>
      <c r="O20" s="13">
        <f t="shared" si="1"/>
        <v>0</v>
      </c>
      <c r="P20" s="13">
        <f t="shared" si="2"/>
        <v>0</v>
      </c>
      <c r="Q20" s="63">
        <v>1</v>
      </c>
      <c r="R20" s="63">
        <v>-1</v>
      </c>
      <c r="S20" s="59"/>
      <c r="T20" s="66" t="s">
        <v>247</v>
      </c>
      <c r="W20" s="5"/>
    </row>
    <row r="21" spans="2:23" x14ac:dyDescent="0.25">
      <c r="B21" s="6" t="s">
        <v>182</v>
      </c>
      <c r="C21" s="6" t="s">
        <v>113</v>
      </c>
      <c r="D21" s="6" t="s">
        <v>114</v>
      </c>
      <c r="E21" s="7"/>
      <c r="F21" s="50"/>
      <c r="G21" s="74" t="s">
        <v>189</v>
      </c>
      <c r="H21" s="52"/>
      <c r="I21" s="52"/>
      <c r="J21" s="16">
        <v>20</v>
      </c>
      <c r="K21" s="45"/>
      <c r="L21" s="45">
        <v>4</v>
      </c>
      <c r="M21" s="16">
        <v>1.6E-2</v>
      </c>
      <c r="N21" s="109" t="str">
        <f t="shared" si="0"/>
        <v>35</v>
      </c>
      <c r="O21" s="13">
        <f t="shared" si="1"/>
        <v>0</v>
      </c>
      <c r="P21" s="13">
        <f t="shared" si="2"/>
        <v>0</v>
      </c>
      <c r="Q21" s="64">
        <v>1</v>
      </c>
      <c r="R21" s="64">
        <v>-1</v>
      </c>
      <c r="S21" s="59"/>
      <c r="T21" s="66" t="s">
        <v>255</v>
      </c>
      <c r="W21" s="5"/>
    </row>
    <row r="22" spans="2:23" x14ac:dyDescent="0.25">
      <c r="B22" s="6" t="s">
        <v>183</v>
      </c>
      <c r="C22" s="6" t="s">
        <v>119</v>
      </c>
      <c r="D22" s="6" t="s">
        <v>120</v>
      </c>
      <c r="E22" s="7"/>
      <c r="F22" s="50"/>
      <c r="G22" s="74" t="s">
        <v>190</v>
      </c>
      <c r="H22" s="52"/>
      <c r="I22" s="52"/>
      <c r="J22" s="16">
        <v>20</v>
      </c>
      <c r="K22" s="45"/>
      <c r="L22" s="108">
        <v>2</v>
      </c>
      <c r="M22" s="23">
        <v>1.6E-2</v>
      </c>
      <c r="N22" s="109" t="str">
        <f t="shared" si="0"/>
        <v>23</v>
      </c>
      <c r="O22" s="13">
        <f t="shared" si="1"/>
        <v>0</v>
      </c>
      <c r="P22" s="13">
        <f t="shared" si="2"/>
        <v>0</v>
      </c>
      <c r="Q22" s="63">
        <v>1</v>
      </c>
      <c r="R22" s="63">
        <v>-1</v>
      </c>
      <c r="S22" s="59"/>
      <c r="T22" s="66" t="s">
        <v>252</v>
      </c>
      <c r="W22" s="5"/>
    </row>
    <row r="23" spans="2:23" x14ac:dyDescent="0.25">
      <c r="B23" s="61" t="s">
        <v>226</v>
      </c>
      <c r="C23" s="6" t="s">
        <v>107</v>
      </c>
      <c r="D23" s="6" t="s">
        <v>108</v>
      </c>
      <c r="E23" s="7"/>
      <c r="F23" s="50"/>
      <c r="G23" s="74" t="s">
        <v>191</v>
      </c>
      <c r="H23" s="52"/>
      <c r="I23" s="52"/>
      <c r="J23" s="16">
        <v>20</v>
      </c>
      <c r="K23" s="45"/>
      <c r="L23" s="45">
        <v>3</v>
      </c>
      <c r="M23" s="16">
        <v>1.6E-2</v>
      </c>
      <c r="N23" s="109" t="str">
        <f t="shared" si="0"/>
        <v>29</v>
      </c>
      <c r="O23" s="13">
        <f t="shared" si="1"/>
        <v>0</v>
      </c>
      <c r="P23" s="13">
        <f t="shared" si="2"/>
        <v>0</v>
      </c>
      <c r="Q23" s="64">
        <v>1</v>
      </c>
      <c r="R23" s="64">
        <v>-1</v>
      </c>
      <c r="S23" s="59"/>
      <c r="T23" s="66" t="s">
        <v>253</v>
      </c>
      <c r="W23" s="5"/>
    </row>
    <row r="24" spans="2:23" x14ac:dyDescent="0.25">
      <c r="B24" s="6" t="s">
        <v>185</v>
      </c>
      <c r="C24" s="6" t="s">
        <v>85</v>
      </c>
      <c r="D24" s="6" t="s">
        <v>86</v>
      </c>
      <c r="E24" s="7"/>
      <c r="F24" s="50"/>
      <c r="G24" s="74" t="s">
        <v>192</v>
      </c>
      <c r="H24" s="52"/>
      <c r="I24" s="52"/>
      <c r="J24" s="16">
        <v>20</v>
      </c>
      <c r="K24" s="45"/>
      <c r="L24" s="108">
        <v>1</v>
      </c>
      <c r="M24" s="23">
        <v>1.6E-2</v>
      </c>
      <c r="N24" s="109" t="str">
        <f t="shared" si="0"/>
        <v>15</v>
      </c>
      <c r="O24" s="13">
        <f t="shared" si="1"/>
        <v>0</v>
      </c>
      <c r="P24" s="13">
        <f t="shared" si="2"/>
        <v>0</v>
      </c>
      <c r="Q24" s="63">
        <v>1</v>
      </c>
      <c r="R24" s="63">
        <v>-1</v>
      </c>
      <c r="S24" s="59"/>
      <c r="T24" s="59"/>
      <c r="W24" s="5"/>
    </row>
    <row r="25" spans="2:23" x14ac:dyDescent="0.25">
      <c r="B25" s="6" t="s">
        <v>186</v>
      </c>
      <c r="C25" s="6" t="s">
        <v>127</v>
      </c>
      <c r="D25" s="6" t="s">
        <v>128</v>
      </c>
      <c r="E25" s="7"/>
      <c r="F25" s="50"/>
      <c r="G25" s="74" t="s">
        <v>193</v>
      </c>
      <c r="H25" s="52"/>
      <c r="I25" s="52"/>
      <c r="J25" s="16">
        <v>20</v>
      </c>
      <c r="K25" s="45"/>
      <c r="L25" s="45">
        <v>2</v>
      </c>
      <c r="M25" s="16">
        <v>1.6E-2</v>
      </c>
      <c r="N25" s="109" t="str">
        <f t="shared" si="0"/>
        <v>23</v>
      </c>
      <c r="O25" s="13">
        <f t="shared" si="1"/>
        <v>0</v>
      </c>
      <c r="P25" s="13">
        <f t="shared" si="2"/>
        <v>0</v>
      </c>
      <c r="Q25" s="64">
        <v>1</v>
      </c>
      <c r="R25" s="64">
        <v>-1</v>
      </c>
      <c r="S25" s="59"/>
      <c r="T25" s="59"/>
      <c r="W25" s="5"/>
    </row>
    <row r="26" spans="2:23" x14ac:dyDescent="0.25">
      <c r="B26" s="6" t="s">
        <v>187</v>
      </c>
      <c r="C26" s="6" t="s">
        <v>137</v>
      </c>
      <c r="D26" s="6" t="s">
        <v>138</v>
      </c>
      <c r="E26" s="7"/>
      <c r="F26" s="50"/>
      <c r="G26" s="73" t="s">
        <v>194</v>
      </c>
      <c r="H26" s="52"/>
      <c r="I26" s="52"/>
      <c r="J26" s="16">
        <v>20</v>
      </c>
      <c r="K26" s="45"/>
      <c r="L26" s="108">
        <v>3</v>
      </c>
      <c r="M26" s="23">
        <v>1.6E-2</v>
      </c>
      <c r="N26" s="109" t="str">
        <f t="shared" si="0"/>
        <v>29</v>
      </c>
      <c r="O26" s="13">
        <f t="shared" si="1"/>
        <v>0</v>
      </c>
      <c r="P26" s="13">
        <f t="shared" si="2"/>
        <v>0</v>
      </c>
      <c r="Q26" s="63">
        <v>1</v>
      </c>
      <c r="R26" s="63">
        <v>-1</v>
      </c>
      <c r="S26" s="59"/>
      <c r="T26" s="59"/>
    </row>
    <row r="27" spans="2:23" x14ac:dyDescent="0.25">
      <c r="B27" s="6" t="s">
        <v>188</v>
      </c>
      <c r="C27" s="6" t="s">
        <v>117</v>
      </c>
      <c r="D27" s="6" t="s">
        <v>118</v>
      </c>
      <c r="E27" s="7"/>
      <c r="F27" s="50"/>
      <c r="G27" s="73" t="s">
        <v>195</v>
      </c>
      <c r="H27" s="52"/>
      <c r="I27" s="52"/>
      <c r="J27" s="16">
        <v>20</v>
      </c>
      <c r="K27" s="45"/>
      <c r="L27" s="45">
        <v>4</v>
      </c>
      <c r="M27" s="16">
        <v>1.6E-2</v>
      </c>
      <c r="N27" s="109" t="str">
        <f t="shared" si="0"/>
        <v>35</v>
      </c>
      <c r="O27" s="13">
        <f t="shared" si="1"/>
        <v>0</v>
      </c>
      <c r="P27" s="13">
        <f t="shared" si="2"/>
        <v>0</v>
      </c>
      <c r="Q27" s="64">
        <v>1</v>
      </c>
      <c r="R27" s="64">
        <v>-1</v>
      </c>
      <c r="S27" s="59"/>
      <c r="T27" s="59"/>
      <c r="W27" s="5"/>
    </row>
    <row r="28" spans="2:23" x14ac:dyDescent="0.25">
      <c r="B28" s="6" t="s">
        <v>189</v>
      </c>
      <c r="C28" s="6" t="s">
        <v>95</v>
      </c>
      <c r="D28" s="6" t="s">
        <v>96</v>
      </c>
      <c r="E28" s="7"/>
      <c r="F28" s="50"/>
      <c r="G28" s="73" t="s">
        <v>196</v>
      </c>
      <c r="H28" s="52"/>
      <c r="I28" s="52"/>
      <c r="J28" s="16">
        <v>20</v>
      </c>
      <c r="K28" s="45"/>
      <c r="L28" s="108">
        <v>9</v>
      </c>
      <c r="M28" s="23">
        <v>1.6E-2</v>
      </c>
      <c r="N28" s="109" t="str">
        <f t="shared" si="0"/>
        <v>47</v>
      </c>
      <c r="O28" s="13">
        <f t="shared" si="1"/>
        <v>0</v>
      </c>
      <c r="P28" s="13">
        <f t="shared" si="2"/>
        <v>0</v>
      </c>
      <c r="Q28" s="63">
        <v>1</v>
      </c>
      <c r="R28" s="63">
        <v>-1</v>
      </c>
      <c r="S28" s="59"/>
      <c r="T28" s="59"/>
    </row>
    <row r="29" spans="2:23" x14ac:dyDescent="0.25">
      <c r="B29" s="6" t="s">
        <v>190</v>
      </c>
      <c r="C29" s="6" t="s">
        <v>93</v>
      </c>
      <c r="D29" s="6" t="s">
        <v>94</v>
      </c>
      <c r="E29" s="7"/>
      <c r="F29" s="50"/>
      <c r="G29" s="73" t="s">
        <v>197</v>
      </c>
      <c r="H29" s="52"/>
      <c r="I29" s="52"/>
      <c r="J29" s="16">
        <v>20</v>
      </c>
      <c r="K29" s="45"/>
      <c r="L29" s="45">
        <v>0.1</v>
      </c>
      <c r="M29" s="16">
        <v>1.6E-2</v>
      </c>
      <c r="N29" s="109" t="str">
        <f t="shared" si="0"/>
        <v>15</v>
      </c>
      <c r="O29" s="13">
        <f t="shared" si="1"/>
        <v>0</v>
      </c>
      <c r="P29" s="13">
        <f t="shared" si="2"/>
        <v>0</v>
      </c>
      <c r="Q29" s="64">
        <v>1</v>
      </c>
      <c r="R29" s="64">
        <v>-1</v>
      </c>
      <c r="S29" s="59"/>
      <c r="T29" s="59"/>
    </row>
    <row r="30" spans="2:23" x14ac:dyDescent="0.25">
      <c r="B30" s="6" t="s">
        <v>191</v>
      </c>
      <c r="C30" s="6" t="s">
        <v>105</v>
      </c>
      <c r="D30" s="6" t="s">
        <v>106</v>
      </c>
      <c r="E30" s="7"/>
      <c r="F30" s="50"/>
      <c r="G30" s="59"/>
      <c r="H30" s="59"/>
      <c r="K30" t="s">
        <v>349</v>
      </c>
      <c r="L30" t="s">
        <v>350</v>
      </c>
    </row>
    <row r="31" spans="2:23" x14ac:dyDescent="0.25">
      <c r="B31" s="6" t="s">
        <v>192</v>
      </c>
      <c r="C31" s="6" t="s">
        <v>89</v>
      </c>
      <c r="D31" s="6" t="s">
        <v>220</v>
      </c>
      <c r="E31" s="7"/>
      <c r="F31" s="50"/>
      <c r="G31" s="59"/>
      <c r="H31" s="59"/>
    </row>
    <row r="32" spans="2:23" x14ac:dyDescent="0.25">
      <c r="B32" s="6" t="s">
        <v>193</v>
      </c>
      <c r="C32" s="6" t="s">
        <v>97</v>
      </c>
      <c r="D32" s="6" t="s">
        <v>98</v>
      </c>
      <c r="E32" s="7"/>
      <c r="F32" s="50"/>
      <c r="G32" s="59"/>
      <c r="H32" s="59"/>
    </row>
    <row r="33" spans="2:20" x14ac:dyDescent="0.25">
      <c r="B33" s="52" t="s">
        <v>194</v>
      </c>
      <c r="C33" s="52" t="s">
        <v>87</v>
      </c>
      <c r="D33" s="52" t="s">
        <v>88</v>
      </c>
      <c r="E33" s="50"/>
      <c r="F33" s="50"/>
      <c r="G33" s="59"/>
      <c r="H33" s="59"/>
    </row>
    <row r="34" spans="2:20" x14ac:dyDescent="0.25">
      <c r="B34" s="52" t="s">
        <v>195</v>
      </c>
      <c r="C34" s="52" t="s">
        <v>111</v>
      </c>
      <c r="D34" s="52" t="s">
        <v>112</v>
      </c>
      <c r="E34" s="50"/>
      <c r="F34" s="50"/>
      <c r="G34" s="59"/>
      <c r="H34" s="59"/>
    </row>
    <row r="35" spans="2:20" x14ac:dyDescent="0.25">
      <c r="B35" s="52" t="s">
        <v>196</v>
      </c>
      <c r="C35" s="52" t="s">
        <v>115</v>
      </c>
      <c r="D35" s="52" t="s">
        <v>116</v>
      </c>
      <c r="E35" s="50"/>
      <c r="F35" s="50"/>
      <c r="G35" s="59"/>
      <c r="H35" s="59"/>
    </row>
    <row r="36" spans="2:20" x14ac:dyDescent="0.25">
      <c r="B36" s="52" t="s">
        <v>197</v>
      </c>
      <c r="C36" s="52" t="s">
        <v>135</v>
      </c>
      <c r="D36" s="52" t="s">
        <v>136</v>
      </c>
      <c r="E36" s="50"/>
      <c r="F36" s="50"/>
      <c r="G36" s="59"/>
      <c r="H36" s="59"/>
    </row>
    <row r="37" spans="2:20" x14ac:dyDescent="0.25">
      <c r="G37" s="39"/>
      <c r="H37" s="39"/>
      <c r="I37" s="39"/>
      <c r="Q37" s="10"/>
      <c r="R37" s="10"/>
      <c r="S37" s="10"/>
      <c r="T37" s="10"/>
    </row>
  </sheetData>
  <mergeCells count="2">
    <mergeCell ref="G6:P6"/>
    <mergeCell ref="C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Ignore</vt:lpstr>
      <vt:lpstr>1 Closed Trade Log</vt:lpstr>
      <vt:lpstr>2 alarms</vt:lpstr>
      <vt:lpstr>3 auto open trades</vt:lpstr>
      <vt:lpstr>4 auto open update MULTIPLE</vt:lpstr>
      <vt:lpstr>5 auto open update SINGLE (2)</vt:lpstr>
      <vt:lpstr>6 supertrend and MACD indicator</vt:lpstr>
      <vt:lpstr>8 chart data log</vt:lpstr>
      <vt:lpstr> auto open single with ATR</vt:lpstr>
      <vt:lpstr>ATR to create grid size</vt:lpstr>
      <vt:lpstr>testing ideas</vt:lpstr>
      <vt:lpstr>LOG and CONSOLE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Richard</cp:lastModifiedBy>
  <dcterms:created xsi:type="dcterms:W3CDTF">2022-07-13T02:07:59Z</dcterms:created>
  <dcterms:modified xsi:type="dcterms:W3CDTF">2022-08-01T06:55:30Z</dcterms:modified>
</cp:coreProperties>
</file>